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Z:\3.決算ファイル\決算各種資料ファイル\4.財政状況資料集\R01\06追加分（R3依頼）\提出\"/>
    </mc:Choice>
  </mc:AlternateContent>
  <xr:revisionPtr revIDLastSave="0" documentId="8_{E5F6CB18-F97E-4A22-B47D-CF9B0600309B}" xr6:coauthVersionLast="31" xr6:coauthVersionMax="31" xr10:uidLastSave="{00000000-0000-0000-0000-000000000000}"/>
  <bookViews>
    <workbookView xWindow="0" yWindow="0" windowWidth="19200" windowHeight="6990" tabRatio="622" firstSheet="13"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CO34" i="10"/>
  <c r="CO35" i="10" s="1"/>
  <c r="BW34" i="10"/>
  <c r="BW35" i="10" s="1"/>
  <c r="BW36" i="10" s="1"/>
  <c r="BW37" i="10" s="1"/>
  <c r="BW38" i="10" s="1"/>
  <c r="BW39"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<sst xmlns="http://schemas.openxmlformats.org/spreadsheetml/2006/main" count="1097" uniqueCount="609">
  <si>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</si>
  <si>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</si>
  <si>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</si>
  <si>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</si>
  <si>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</si>
  <si>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</si>
  <si>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</si>
  <si>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</si>
  <si>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</si>
  <si>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</si>
  <si>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</si>
  <si>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</si>
  <si>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</si>
  <si>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</si>
  <si>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</si>
  <si>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</si>
  <si>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</si>
  <si>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</si>
  <si>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</si>
  <si>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</si>
  <si>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</si>
  <si>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</si>
  <si>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</si>
  <si>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</si>
  <si>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</si>
  <si>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</si>
  <si>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</si>
  <si>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</si>
  <si>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</si>
  <si>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</si>
  <si>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</si>
  <si>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</si>
  <si>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</si>
  <si>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</si>
  <si>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</si>
  <si>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</si>
  <si>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</si>
  <si>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</si>
  <si>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</si>
  <si>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</si>
  <si>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</si>
  <si>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</si>
  <si>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</si>
  <si>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</si>
  <si>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</si>
  <si>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</si>
  <si>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</si>
  <si>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</si>
  <si>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</si>
  <si>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</si>
  <si>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</si>
  <si>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</si>
  <si>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</si>
  <si>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</si>
  <si>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</si>
  <si>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</si>
  <si>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</si>
  <si>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</si>
  <si>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</si>
  <si>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</si>
  <si>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</si>
  <si>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</si>
  <si>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</si>
  <si>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</si>
  <si>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</si>
  <si>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</si>
  <si>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</si>
  <si>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</si>
  <si>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</si>
  <si>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</si>
  <si>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</si>
  <si>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</si>
  <si>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</si>
  <si>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</si>
  <si>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</si>
  <si>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</si>
  <si>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</si>
  <si>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</si>
  <si>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</si>
  <si>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</si>
  <si>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</si>
  <si>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</si>
  <si>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</si>
  <si>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</si>
  <si>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</si>
  <si>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</si>
  <si>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</si>
  <si>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</si>
  <si>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</si>
  <si>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</si>
  <si>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</si>
  <si>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</si>
  <si>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</si>
  <si>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</si>
  <si>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</si>
  <si>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</si>
  <si>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</si>
  <si>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新庄市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</si>
  <si>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</si>
  <si>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</si>
  <si>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</si>
  <si>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</si>
  <si>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</si>
  <si>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</si>
  <si>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</si>
  <si>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</si>
  <si>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</si>
  <si>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</si>
  <si>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</si>
  <si>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</si>
  <si>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</si>
  <si>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</si>
  <si>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</si>
  <si>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</si>
  <si>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</si>
  <si>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</si>
  <si>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</si>
  <si>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</si>
  <si>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</si>
  <si>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</si>
  <si>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</si>
  <si>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</si>
  <si>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</si>
  <si>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</si>
  <si>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</si>
  <si>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</si>
  <si>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</si>
  <si>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</si>
  <si>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</si>
  <si>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</si>
  <si>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</si>
  <si>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</si>
  <si>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</si>
  <si>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</si>
  <si>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</si>
  <si>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</si>
  <si>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</si>
  <si>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</si>
  <si>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</si>
  <si>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</si>
  <si>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</si>
  <si>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</si>
  <si>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</si>
  <si>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</si>
  <si>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</si>
  <si>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</si>
  <si>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</si>
  <si>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</si>
  <si>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</si>
  <si>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</si>
  <si>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</si>
  <si>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</si>
  <si>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</si>
  <si>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</si>
  <si>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</si>
  <si>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</si>
  <si>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</si>
  <si>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</si>
  <si>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</si>
  <si>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</si>
  <si>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</si>
  <si>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</si>
  <si>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</si>
  <si>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</si>
  <si>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</si>
  <si>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</si>
  <si>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</si>
  <si>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</si>
  <si>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</si>
  <si>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</si>
  <si>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</si>
  <si>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</si>
  <si>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</si>
  <si>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</si>
  <si>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</si>
  <si>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</si>
  <si>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</si>
  <si>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</si>
  <si>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</si>
  <si>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</si>
  <si>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</si>
  <si>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</si>
  <si>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</si>
  <si>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</si>
  <si>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</si>
  <si>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</si>
  <si>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</si>
  <si>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</si>
  <si>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</si>
  <si>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</si>
  <si>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</si>
  <si>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</si>
  <si>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</si>
  <si>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</si>
  <si>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</si>
  <si>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</si>
  <si>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</si>
  <si>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</si>
  <si>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</si>
  <si>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</si>
  <si>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</si>
  <si>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</si>
  <si>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</si>
  <si>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</si>
  <si>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</si>
  <si>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</si>
  <si>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</si>
  <si>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</si>
  <si>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</si>
  <si>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</si>
  <si>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</si>
  <si>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</si>
  <si>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</si>
  <si>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</si>
  <si>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</si>
  <si>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</si>
  <si>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</si>
  <si>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</si>
  <si>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山形県新庄市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</si>
  <si>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</si>
  <si>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</si>
  <si>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</si>
  <si>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</si>
  <si>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</si>
  <si>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</si>
  <si>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</si>
  <si>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</si>
  <si>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</si>
  <si>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</si>
  <si>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</si>
  <si>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</si>
  <si>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</si>
  <si>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</si>
  <si>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</si>
  <si>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</si>
  <si>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</si>
  <si>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</si>
  <si>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</si>
  <si>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</si>
  <si>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</si>
  <si>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</si>
  <si>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</si>
  <si>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</si>
  <si>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</si>
  <si>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</si>
  <si>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</si>
  <si>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</si>
  <si>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</si>
  <si>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</si>
  <si>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</si>
  <si>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</si>
  <si>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</si>
  <si>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</si>
  <si>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</si>
  <si>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</si>
  <si>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</si>
  <si>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</si>
  <si>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</si>
  <si>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</si>
  <si>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</si>
  <si>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</si>
  <si>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</si>
  <si>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</si>
  <si>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</si>
  <si>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</si>
  <si>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</si>
  <si>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</si>
  <si>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</si>
  <si>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</si>
  <si>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</si>
  <si>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</si>
  <si>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</si>
  <si>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</si>
  <si>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</si>
  <si>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</si>
  <si>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</si>
  <si>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</si>
  <si>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</si>
  <si>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</si>
  <si>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</si>
  <si>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</si>
  <si>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</si>
  <si>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</si>
  <si>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</si>
  <si>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</si>
  <si>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</si>
  <si>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</si>
  <si>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</si>
  <si>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</si>
  <si>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</si>
  <si>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</si>
  <si>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</si>
  <si>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</si>
  <si>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</si>
  <si>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</si>
  <si>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</si>
  <si>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</si>
  <si>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</si>
  <si>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</si>
  <si>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</si>
  <si>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</si>
  <si>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</si>
  <si>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</si>
  <si>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</si>
  <si>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</si>
  <si>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</si>
  <si>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</si>
  <si>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</si>
  <si>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</si>
  <si>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</si>
  <si>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</si>
  <si>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</si>
  <si>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</si>
  <si>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</si>
  <si>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</si>
  <si>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</si>
  <si>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</si>
  <si>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</si>
  <si>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</si>
  <si>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</si>
  <si>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</si>
  <si>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</si>
  <si>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</si>
  <si>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</si>
  <si>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</si>
  <si>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</si>
  <si>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</si>
  <si>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</si>
  <si>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</si>
  <si>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</si>
  <si>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</si>
  <si>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</si>
  <si>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</si>
  <si>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</si>
  <si>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</si>
  <si>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</si>
  <si>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</si>
  <si>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</si>
  <si>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</si>
  <si>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</si>
  <si>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</si>
  <si>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</si>
  <si>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</si>
  <si>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</si>
  <si>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</si>
  <si>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</si>
  <si>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</si>
  <si>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</si>
  <si>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</si>
  <si>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</si>
  <si>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</si>
  <si>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</si>
  <si>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</si>
  <si>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</si>
  <si>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</si>
  <si>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</si>
  <si>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</si>
  <si>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</si>
  <si>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</si>
  <si>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</si>
  <si>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</si>
  <si>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</si>
  <si>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</si>
  <si>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</si>
  <si>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</si>
  <si>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</si>
  <si>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</si>
  <si>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</si>
  <si>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</si>
  <si>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</si>
  <si>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</si>
  <si>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</si>
  <si>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</si>
  <si>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山形県新庄市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</si>
  <si>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</si>
  <si>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</si>
  <si>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</si>
  <si>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</si>
  <si>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</si>
  <si>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</si>
  <si>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</si>
  <si>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</si>
  <si>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</si>
  <si>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</si>
  <si>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</si>
  <si>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</si>
  <si>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</si>
  <si>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</si>
  <si>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</si>
  <si>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</si>
  <si>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</si>
  <si>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</si>
  <si>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</si>
  <si>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</si>
  <si>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</si>
  <si>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</si>
  <si>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</si>
  <si>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</si>
  <si>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</si>
  <si>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</si>
  <si>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</si>
  <si>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</si>
  <si>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</si>
  <si>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</si>
  <si>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</si>
  <si>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</si>
  <si>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</si>
  <si>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</si>
  <si>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</si>
  <si>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</si>
  <si>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交通災害共済事業特別会計</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</si>
  <si>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</si>
  <si>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</si>
  <si>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</si>
  <si>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</si>
  <si>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</si>
  <si>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</si>
  <si>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</si>
  <si>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</si>
  <si>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</si>
  <si>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</si>
  <si>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</si>
  <si>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</si>
  <si>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</si>
  <si>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</si>
  <si>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</si>
  <si>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</si>
  <si>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</si>
  <si>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</si>
  <si>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</si>
  <si>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</si>
  <si>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</si>
  <si>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</si>
  <si>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</si>
  <si>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</si>
  <si>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</si>
  <si>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</si>
  <si>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</si>
  <si>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</si>
  <si>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</si>
  <si>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</si>
  <si>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</si>
  <si>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</si>
  <si>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</si>
  <si>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</si>
  <si>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</si>
  <si>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</si>
  <si>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</si>
  <si>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</si>
  <si>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</si>
  <si>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</si>
  <si>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</si>
  <si>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</si>
  <si>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</si>
  <si>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</si>
  <si>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</si>
  <si>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</si>
  <si>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</si>
  <si>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</si>
  <si>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</si>
  <si>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</si>
  <si>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</si>
  <si>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</si>
  <si>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</si>
  <si>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</si>
  <si>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</si>
  <si>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</si>
  <si>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</si>
  <si>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</si>
  <si>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</si>
  <si>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</si>
  <si>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</si>
  <si>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</si>
  <si>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</si>
  <si>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</si>
  <si>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</si>
  <si>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</si>
  <si>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</si>
  <si>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</si>
  <si>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</si>
  <si>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</si>
  <si>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</si>
  <si>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</si>
  <si>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</si>
  <si>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</si>
  <si>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</si>
  <si>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</si>
  <si>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</si>
  <si>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</si>
  <si>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</si>
  <si>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</si>
  <si>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</si>
  <si>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</si>
  <si>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</si>
  <si>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</si>
  <si>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</si>
  <si>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</si>
  <si>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</si>
  <si>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</si>
  <si>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</si>
  <si>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</si>
  <si>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</si>
  <si>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</si>
  <si>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</si>
  <si>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</si>
  <si>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</si>
  <si>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</si>
  <si>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</si>
  <si>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</si>
  <si>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</si>
  <si>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</si>
  <si>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</si>
  <si>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</si>
  <si>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</si>
  <si>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</si>
  <si>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</si>
  <si>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</si>
  <si>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</si>
  <si>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</si>
  <si>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</si>
  <si>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</si>
  <si>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</si>
  <si>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</si>
  <si>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</si>
  <si>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</si>
  <si>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</si>
  <si>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</si>
  <si>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</si>
  <si>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</si>
  <si>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</si>
  <si>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</si>
  <si>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</si>
  <si>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</si>
  <si>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</si>
  <si>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</si>
  <si>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</si>
  <si>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</si>
  <si>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</si>
  <si>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</si>
  <si>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</si>
  <si>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</si>
  <si>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</si>
  <si>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</si>
  <si>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</si>
  <si>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</si>
  <si>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</si>
  <si>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</si>
  <si>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</si>
  <si>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</si>
  <si>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</si>
  <si>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</si>
  <si>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</si>
  <si>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</si>
  <si>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</si>
  <si>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</si>
  <si>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</si>
  <si>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</si>
  <si>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</si>
  <si>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</si>
  <si>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</si>
  <si>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</si>
  <si>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</si>
  <si>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</si>
  <si>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</si>
  <si>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</si>
  <si>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0.12</t>
  </si>
  <si>
    <t>▲ 1.28</t>
  </si>
  <si>
    <t>水道事業会計</t>
  </si>
  <si>
    <t>一般会計</t>
  </si>
  <si>
    <t>国民健康保険事業特別会計</t>
  </si>
  <si>
    <t>介護保険事業特別会計</t>
  </si>
  <si>
    <t>後期高齢者医療事業特別会計</t>
  </si>
  <si>
    <t>交通災害共済事業特別会計</t>
  </si>
  <si>
    <t>農業集落排水事業特別会計</t>
  </si>
  <si>
    <t>公共下水道事業特別会計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</si>
  <si>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</si>
  <si>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</si>
  <si>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</si>
  <si>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</si>
  <si>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</si>
  <si>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</si>
  <si>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</si>
  <si>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</si>
  <si>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山形県消防補償等組合</t>
  </si>
  <si>
    <t>山形県自治会館管理組合</t>
  </si>
  <si>
    <t>山形県市町村職員退職手当組合</t>
    <rPh sb="3" eb="6">
      <t>シチョウソン</t>
    </rPh>
    <rPh sb="6" eb="8">
      <t>ショクイン</t>
    </rPh>
    <rPh sb="8" eb="10">
      <t>タイショク</t>
    </rPh>
    <rPh sb="10" eb="12">
      <t>テアテ</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</si>
  <si>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</si>
  <si>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</si>
  <si>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</si>
  <si>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t>
    <phoneticPr fontId="2"/>
  </si>
  <si>
    <t>新庄市体育協会</t>
  </si>
  <si>
    <t>新庄市土地開発公社</t>
  </si>
  <si>
    <t>(市有施設整備基金)</t>
    <rPh sb="1" eb="3">
      <t>シユウ</t>
    </rPh>
    <rPh sb="3" eb="5">
      <t>シセツ</t>
    </rPh>
    <rPh sb="5" eb="7">
      <t>セイビ</t>
    </rPh>
    <rPh sb="7" eb="9">
      <t>キキン</t>
    </rPh>
    <phoneticPr fontId="11"/>
  </si>
  <si>
    <t>(まちづくり応援基金)</t>
    <rPh sb="6" eb="8">
      <t>オウエン</t>
    </rPh>
    <rPh sb="8" eb="10">
      <t>キキン</t>
    </rPh>
    <phoneticPr fontId="11"/>
  </si>
  <si>
    <t>(地域福祉基金)</t>
    <rPh sb="1" eb="3">
      <t>チイキ</t>
    </rPh>
    <rPh sb="3" eb="5">
      <t>フクシ</t>
    </rPh>
    <rPh sb="5" eb="7">
      <t>キキン</t>
    </rPh>
    <phoneticPr fontId="11"/>
  </si>
  <si>
    <t>(まつり振興基金)</t>
    <rPh sb="4" eb="6">
      <t>シンコウ</t>
    </rPh>
    <rPh sb="6" eb="8">
      <t>キキン</t>
    </rPh>
    <phoneticPr fontId="11"/>
  </si>
  <si>
    <t>(ふるさと水と土保全基金)</t>
    <rPh sb="5" eb="6">
      <t>ミズ</t>
    </rPh>
    <rPh sb="7" eb="8">
      <t>ツチ</t>
    </rPh>
    <rPh sb="8" eb="10">
      <t>ホゼン</t>
    </rPh>
    <rPh sb="10" eb="12">
      <t>キキン</t>
    </rPh>
    <phoneticPr fontId="11"/>
  </si>
  <si>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</si>
  <si>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</si>
  <si>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</si>
  <si>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てきた結果、将来負担比率は低下している。一方で、有形固定資産減価償却率は類似団体内平均値を下回っているものの上昇傾向にあり、更なる老朽化対策に取り組んでいく必要がある。施設更新や統廃合には多額の費用が必要であり、その財源の一部となる地方債の増加による将来負担比率の上昇が懸念される。公共施設等総合管理計画に基づき老朽化対策に取り組みながらも、市有施設設備基金の確保と地方債残高などの将来負担の管理を行い、安定した財政運営を堅持し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</si>
  <si>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</si>
  <si>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</si>
  <si>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</si>
  <si>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</si>
  <si>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</si>
  <si>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</si>
  <si>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経常経費の削減や投資的経費の抑制による公債費の削減などの取組みを継続してきたことにより、両比率は年々改善してきており、類似団体内平均値より良好な数値となっている。
しかし、今後は、小中学校の統廃合による義務教育学校の建設や老朽化した公共施設の更新を予定しており、その費用の財源として発行する地方債の増加によって公債費が増加することから、両比率とも増加傾向となる見込みであるため、中期財政計画に基づきこれまで以上に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</si>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</sst>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107DE36-827F-4403-9065-B46E6F20D88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85459</c:v>
                </c:pt>
                <c:pt idx="1">
                  <c:v>83280</c:v>
                </c:pt>
                <c:pt idx="2">
                  <c:v>88968</c:v>
                </c:pt>
                <c:pt idx="3">
                  <c:v>85173</c:v>
                </c:pt>
                <c:pt idx="4">
                  <c:v>94081</c:v>
                </c:pt>
              </c:numCache>
            </c:numRef>
          </c:val>
          <c:smooth val="0"/>
          <c:extLst>
            <c:ext xmlns:c16="http://schemas.microsoft.com/office/drawing/2014/chart" uri="{C3380CC4-5D6E-409C-BE32-E72D297353CC}">
              <c16:uniqueId val="{00000000-BF05-4347-A6DA-1E9C46F0F46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52357</c:v>
                </c:pt>
                <c:pt idx="1">
                  <c:v>54283</c:v>
                </c:pt>
                <c:pt idx="2">
                  <c:v>43674</c:v>
                </c:pt>
                <c:pt idx="3">
                  <c:v>36403</c:v>
                </c:pt>
                <c:pt idx="4">
                  <c:v>80917</c:v>
                </c:pt>
              </c:numCache>
            </c:numRef>
          </c:val>
          <c:smooth val="0"/>
          <c:extLst>
            <c:ext xmlns:c16="http://schemas.microsoft.com/office/drawing/2014/chart" uri="{C3380CC4-5D6E-409C-BE32-E72D297353CC}">
              <c16:uniqueId val="{00000001-BF05-4347-A6DA-1E9C46F0F46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5.78</c:v>
                </c:pt>
                <c:pt idx="1">
                  <c:v>4.84</c:v>
                </c:pt>
                <c:pt idx="2">
                  <c:v>7.27</c:v>
                </c:pt>
                <c:pt idx="3">
                  <c:v>9.83</c:v>
                </c:pt>
                <c:pt idx="4">
                  <c:v>7.89</c:v>
                </c:pt>
              </c:numCache>
            </c:numRef>
          </c:val>
          <c:extLst>
            <c:ext xmlns:c16="http://schemas.microsoft.com/office/drawing/2014/chart" uri="{C3380CC4-5D6E-409C-BE32-E72D297353CC}">
              <c16:uniqueId val="{00000000-5934-4D4D-950E-CE096CF2A76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21.4</c:v>
                </c:pt>
                <c:pt idx="1">
                  <c:v>22.37</c:v>
                </c:pt>
                <c:pt idx="2">
                  <c:v>21.84</c:v>
                </c:pt>
                <c:pt idx="3">
                  <c:v>22.22</c:v>
                </c:pt>
                <c:pt idx="4">
                  <c:v>22.64</c:v>
                </c:pt>
              </c:numCache>
            </c:numRef>
          </c:val>
          <c:extLst>
            <c:ext xmlns:c16="http://schemas.microsoft.com/office/drawing/2014/chart" uri="{C3380CC4-5D6E-409C-BE32-E72D297353CC}">
              <c16:uniqueId val="{00000001-5934-4D4D-950E-CE096CF2A76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5.68</c:v>
                </c:pt>
                <c:pt idx="1">
                  <c:v>-0.12</c:v>
                </c:pt>
                <c:pt idx="2">
                  <c:v>1.86</c:v>
                </c:pt>
                <c:pt idx="3">
                  <c:v>2.94</c:v>
                </c:pt>
                <c:pt idx="4">
                  <c:v>-1.28</c:v>
                </c:pt>
              </c:numCache>
            </c:numRef>
          </c:val>
          <c:smooth val="0"/>
          <c:extLst>
            <c:ext xmlns:c16="http://schemas.microsoft.com/office/drawing/2014/chart" uri="{C3380CC4-5D6E-409C-BE32-E72D297353CC}">
              <c16:uniqueId val="{00000002-5934-4D4D-950E-CE096CF2A76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16CD-4EAA-9DDE-D6DA3A33841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6CD-4EAA-9DDE-D6DA3A33841C}"/>
            </c:ext>
          </c:extLst>
        </c:ser>
        <c:ser>
          <c:idx val="2"/>
          <c:order val="2"/>
          <c:tx>
            <c:strRef>
              <c:f>データシート!$A$29</c:f>
              <c:strCache>
                <c:ptCount val="1"/>
                <c:pt idx="0">
                  <c:v>公共下水道事業特別会計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2-16CD-4EAA-9DDE-D6DA3A33841C}"/>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3-16CD-4EAA-9DDE-D6DA3A33841C}"/>
            </c:ext>
          </c:extLst>
        </c:ser>
        <c:ser>
          <c:idx val="4"/>
          <c:order val="4"/>
          <c:tx>
            <c:strRef>
              <c:f>データシート!$A$31</c:f>
              <c:strCache>
                <c:ptCount val="1"/>
                <c:pt idx="0">
                  <c:v>交通災害共済事業特別会計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0.02</c:v>
                </c:pt>
                <c:pt idx="8">
                  <c:v>#N/A</c:v>
                </c:pt>
                <c:pt idx="9">
                  <c:v>0.01</c:v>
                </c:pt>
              </c:numCache>
            </c:numRef>
          </c:val>
          <c:extLst>
            <c:ext xmlns:c16="http://schemas.microsoft.com/office/drawing/2014/chart" uri="{C3380CC4-5D6E-409C-BE32-E72D297353CC}">
              <c16:uniqueId val="{00000004-16CD-4EAA-9DDE-D6DA3A33841C}"/>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0.09</c:v>
                </c:pt>
                <c:pt idx="2">
                  <c:v>#N/A</c:v>
                </c:pt>
                <c:pt idx="3">
                  <c:v>0.09</c:v>
                </c:pt>
                <c:pt idx="4">
                  <c:v>#N/A</c:v>
                </c:pt>
                <c:pt idx="5">
                  <c:v>0.08</c:v>
                </c:pt>
                <c:pt idx="6">
                  <c:v>#N/A</c:v>
                </c:pt>
                <c:pt idx="7">
                  <c:v>0.11</c:v>
                </c:pt>
                <c:pt idx="8">
                  <c:v>#N/A</c:v>
                </c:pt>
                <c:pt idx="9">
                  <c:v>0.1</c:v>
                </c:pt>
              </c:numCache>
            </c:numRef>
          </c:val>
          <c:extLst>
            <c:ext xmlns:c16="http://schemas.microsoft.com/office/drawing/2014/chart" uri="{C3380CC4-5D6E-409C-BE32-E72D297353CC}">
              <c16:uniqueId val="{00000005-16CD-4EAA-9DDE-D6DA3A33841C}"/>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1.24</c:v>
                </c:pt>
                <c:pt idx="2">
                  <c:v>#N/A</c:v>
                </c:pt>
                <c:pt idx="3">
                  <c:v>0.71</c:v>
                </c:pt>
                <c:pt idx="4">
                  <c:v>#N/A</c:v>
                </c:pt>
                <c:pt idx="5">
                  <c:v>1.05</c:v>
                </c:pt>
                <c:pt idx="6">
                  <c:v>#N/A</c:v>
                </c:pt>
                <c:pt idx="7">
                  <c:v>1.17</c:v>
                </c:pt>
                <c:pt idx="8">
                  <c:v>#N/A</c:v>
                </c:pt>
                <c:pt idx="9">
                  <c:v>0.57999999999999996</c:v>
                </c:pt>
              </c:numCache>
            </c:numRef>
          </c:val>
          <c:extLst>
            <c:ext xmlns:c16="http://schemas.microsoft.com/office/drawing/2014/chart" uri="{C3380CC4-5D6E-409C-BE32-E72D297353CC}">
              <c16:uniqueId val="{00000006-16CD-4EAA-9DDE-D6DA3A33841C}"/>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2.74</c:v>
                </c:pt>
                <c:pt idx="2">
                  <c:v>#N/A</c:v>
                </c:pt>
                <c:pt idx="3">
                  <c:v>5.6</c:v>
                </c:pt>
                <c:pt idx="4">
                  <c:v>#N/A</c:v>
                </c:pt>
                <c:pt idx="5">
                  <c:v>6.21</c:v>
                </c:pt>
                <c:pt idx="6">
                  <c:v>#N/A</c:v>
                </c:pt>
                <c:pt idx="7">
                  <c:v>6.05</c:v>
                </c:pt>
                <c:pt idx="8">
                  <c:v>#N/A</c:v>
                </c:pt>
                <c:pt idx="9">
                  <c:v>5.37</c:v>
                </c:pt>
              </c:numCache>
            </c:numRef>
          </c:val>
          <c:extLst>
            <c:ext xmlns:c16="http://schemas.microsoft.com/office/drawing/2014/chart" uri="{C3380CC4-5D6E-409C-BE32-E72D297353CC}">
              <c16:uniqueId val="{00000007-16CD-4EAA-9DDE-D6DA3A33841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5.78</c:v>
                </c:pt>
                <c:pt idx="2">
                  <c:v>#N/A</c:v>
                </c:pt>
                <c:pt idx="3">
                  <c:v>4.84</c:v>
                </c:pt>
                <c:pt idx="4">
                  <c:v>#N/A</c:v>
                </c:pt>
                <c:pt idx="5">
                  <c:v>7.26</c:v>
                </c:pt>
                <c:pt idx="6">
                  <c:v>#N/A</c:v>
                </c:pt>
                <c:pt idx="7">
                  <c:v>9.82</c:v>
                </c:pt>
                <c:pt idx="8">
                  <c:v>#N/A</c:v>
                </c:pt>
                <c:pt idx="9">
                  <c:v>7.89</c:v>
                </c:pt>
              </c:numCache>
            </c:numRef>
          </c:val>
          <c:extLst>
            <c:ext xmlns:c16="http://schemas.microsoft.com/office/drawing/2014/chart" uri="{C3380CC4-5D6E-409C-BE32-E72D297353CC}">
              <c16:uniqueId val="{00000008-16CD-4EAA-9DDE-D6DA3A33841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11.66</c:v>
                </c:pt>
                <c:pt idx="2">
                  <c:v>#N/A</c:v>
                </c:pt>
                <c:pt idx="3">
                  <c:v>10.97</c:v>
                </c:pt>
                <c:pt idx="4">
                  <c:v>#N/A</c:v>
                </c:pt>
                <c:pt idx="5">
                  <c:v>10.15</c:v>
                </c:pt>
                <c:pt idx="6">
                  <c:v>#N/A</c:v>
                </c:pt>
                <c:pt idx="7">
                  <c:v>10.18</c:v>
                </c:pt>
                <c:pt idx="8">
                  <c:v>#N/A</c:v>
                </c:pt>
                <c:pt idx="9">
                  <c:v>11.12</c:v>
                </c:pt>
              </c:numCache>
            </c:numRef>
          </c:val>
          <c:extLst>
            <c:ext xmlns:c16="http://schemas.microsoft.com/office/drawing/2014/chart" uri="{C3380CC4-5D6E-409C-BE32-E72D297353CC}">
              <c16:uniqueId val="{00000009-16CD-4EAA-9DDE-D6DA3A33841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1685</c:v>
                </c:pt>
                <c:pt idx="5">
                  <c:v>1632</c:v>
                </c:pt>
                <c:pt idx="8">
                  <c:v>1542</c:v>
                </c:pt>
                <c:pt idx="11">
                  <c:v>1480</c:v>
                </c:pt>
                <c:pt idx="14">
                  <c:v>1470</c:v>
                </c:pt>
              </c:numCache>
            </c:numRef>
          </c:val>
          <c:extLst>
            <c:ext xmlns:c16="http://schemas.microsoft.com/office/drawing/2014/chart" uri="{C3380CC4-5D6E-409C-BE32-E72D297353CC}">
              <c16:uniqueId val="{00000000-D7D5-47BF-80D5-3E4078ABDDC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7D5-47BF-80D5-3E4078ABDDC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303</c:v>
                </c:pt>
                <c:pt idx="3">
                  <c:v>302</c:v>
                </c:pt>
                <c:pt idx="6">
                  <c:v>259</c:v>
                </c:pt>
                <c:pt idx="9">
                  <c:v>53</c:v>
                </c:pt>
                <c:pt idx="12">
                  <c:v>53</c:v>
                </c:pt>
              </c:numCache>
            </c:numRef>
          </c:val>
          <c:extLst>
            <c:ext xmlns:c16="http://schemas.microsoft.com/office/drawing/2014/chart" uri="{C3380CC4-5D6E-409C-BE32-E72D297353CC}">
              <c16:uniqueId val="{00000002-D7D5-47BF-80D5-3E4078ABDDC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293</c:v>
                </c:pt>
                <c:pt idx="3">
                  <c:v>294</c:v>
                </c:pt>
                <c:pt idx="6">
                  <c:v>196</c:v>
                </c:pt>
                <c:pt idx="9">
                  <c:v>112</c:v>
                </c:pt>
                <c:pt idx="12">
                  <c:v>130</c:v>
                </c:pt>
              </c:numCache>
            </c:numRef>
          </c:val>
          <c:extLst>
            <c:ext xmlns:c16="http://schemas.microsoft.com/office/drawing/2014/chart" uri="{C3380CC4-5D6E-409C-BE32-E72D297353CC}">
              <c16:uniqueId val="{00000003-D7D5-47BF-80D5-3E4078ABDDC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395</c:v>
                </c:pt>
                <c:pt idx="3">
                  <c:v>383</c:v>
                </c:pt>
                <c:pt idx="6">
                  <c:v>475</c:v>
                </c:pt>
                <c:pt idx="9">
                  <c:v>439</c:v>
                </c:pt>
                <c:pt idx="12">
                  <c:v>472</c:v>
                </c:pt>
              </c:numCache>
            </c:numRef>
          </c:val>
          <c:extLst>
            <c:ext xmlns:c16="http://schemas.microsoft.com/office/drawing/2014/chart" uri="{C3380CC4-5D6E-409C-BE32-E72D297353CC}">
              <c16:uniqueId val="{00000004-D7D5-47BF-80D5-3E4078ABDDC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7D5-47BF-80D5-3E4078ABDDC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7D5-47BF-80D5-3E4078ABDDC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1412</c:v>
                </c:pt>
                <c:pt idx="3">
                  <c:v>1398</c:v>
                </c:pt>
                <c:pt idx="6">
                  <c:v>1384</c:v>
                </c:pt>
                <c:pt idx="9">
                  <c:v>1441</c:v>
                </c:pt>
                <c:pt idx="12">
                  <c:v>1458</c:v>
                </c:pt>
              </c:numCache>
            </c:numRef>
          </c:val>
          <c:extLst>
            <c:ext xmlns:c16="http://schemas.microsoft.com/office/drawing/2014/chart" uri="{C3380CC4-5D6E-409C-BE32-E72D297353CC}">
              <c16:uniqueId val="{00000007-D7D5-47BF-80D5-3E4078ABDDC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718</c:v>
                </c:pt>
                <c:pt idx="2">
                  <c:v>#N/A</c:v>
                </c:pt>
                <c:pt idx="3">
                  <c:v>#N/A</c:v>
                </c:pt>
                <c:pt idx="4">
                  <c:v>745</c:v>
                </c:pt>
                <c:pt idx="5">
                  <c:v>#N/A</c:v>
                </c:pt>
                <c:pt idx="6">
                  <c:v>#N/A</c:v>
                </c:pt>
                <c:pt idx="7">
                  <c:v>772</c:v>
                </c:pt>
                <c:pt idx="8">
                  <c:v>#N/A</c:v>
                </c:pt>
                <c:pt idx="9">
                  <c:v>#N/A</c:v>
                </c:pt>
                <c:pt idx="10">
                  <c:v>565</c:v>
                </c:pt>
                <c:pt idx="11">
                  <c:v>#N/A</c:v>
                </c:pt>
                <c:pt idx="12">
                  <c:v>#N/A</c:v>
                </c:pt>
                <c:pt idx="13">
                  <c:v>643</c:v>
                </c:pt>
                <c:pt idx="14">
                  <c:v>#N/A</c:v>
                </c:pt>
              </c:numCache>
            </c:numRef>
          </c:val>
          <c:smooth val="0"/>
          <c:extLst>
            <c:ext xmlns:c16="http://schemas.microsoft.com/office/drawing/2014/chart" uri="{C3380CC4-5D6E-409C-BE32-E72D297353CC}">
              <c16:uniqueId val="{00000008-D7D5-47BF-80D5-3E4078ABDDC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14563</c:v>
                </c:pt>
                <c:pt idx="5">
                  <c:v>14415</c:v>
                </c:pt>
                <c:pt idx="8">
                  <c:v>13944</c:v>
                </c:pt>
                <c:pt idx="11">
                  <c:v>14045</c:v>
                </c:pt>
                <c:pt idx="14">
                  <c:v>14264</c:v>
                </c:pt>
              </c:numCache>
            </c:numRef>
          </c:val>
          <c:extLst>
            <c:ext xmlns:c16="http://schemas.microsoft.com/office/drawing/2014/chart" uri="{C3380CC4-5D6E-409C-BE32-E72D297353CC}">
              <c16:uniqueId val="{00000000-1101-47A9-A400-DA81FB9AD0A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2769</c:v>
                </c:pt>
                <c:pt idx="5">
                  <c:v>2724</c:v>
                </c:pt>
                <c:pt idx="8">
                  <c:v>2697</c:v>
                </c:pt>
                <c:pt idx="11">
                  <c:v>2720</c:v>
                </c:pt>
                <c:pt idx="14">
                  <c:v>2725</c:v>
                </c:pt>
              </c:numCache>
            </c:numRef>
          </c:val>
          <c:extLst>
            <c:ext xmlns:c16="http://schemas.microsoft.com/office/drawing/2014/chart" uri="{C3380CC4-5D6E-409C-BE32-E72D297353CC}">
              <c16:uniqueId val="{00000001-1101-47A9-A400-DA81FB9AD0A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3157</c:v>
                </c:pt>
                <c:pt idx="5">
                  <c:v>3841</c:v>
                </c:pt>
                <c:pt idx="8">
                  <c:v>3896</c:v>
                </c:pt>
                <c:pt idx="11">
                  <c:v>4358</c:v>
                </c:pt>
                <c:pt idx="14">
                  <c:v>4998</c:v>
                </c:pt>
              </c:numCache>
            </c:numRef>
          </c:val>
          <c:extLst>
            <c:ext xmlns:c16="http://schemas.microsoft.com/office/drawing/2014/chart" uri="{C3380CC4-5D6E-409C-BE32-E72D297353CC}">
              <c16:uniqueId val="{00000002-1101-47A9-A400-DA81FB9AD0A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101-47A9-A400-DA81FB9AD0A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101-47A9-A400-DA81FB9AD0A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101-47A9-A400-DA81FB9AD0A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2576</c:v>
                </c:pt>
                <c:pt idx="3">
                  <c:v>2487</c:v>
                </c:pt>
                <c:pt idx="6">
                  <c:v>2434</c:v>
                </c:pt>
                <c:pt idx="9">
                  <c:v>2348</c:v>
                </c:pt>
                <c:pt idx="12">
                  <c:v>2271</c:v>
                </c:pt>
              </c:numCache>
            </c:numRef>
          </c:val>
          <c:extLst>
            <c:ext xmlns:c16="http://schemas.microsoft.com/office/drawing/2014/chart" uri="{C3380CC4-5D6E-409C-BE32-E72D297353CC}">
              <c16:uniqueId val="{00000006-1101-47A9-A400-DA81FB9AD0A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1090</c:v>
                </c:pt>
                <c:pt idx="3">
                  <c:v>966</c:v>
                </c:pt>
                <c:pt idx="6">
                  <c:v>877</c:v>
                </c:pt>
                <c:pt idx="9">
                  <c:v>1043</c:v>
                </c:pt>
                <c:pt idx="12">
                  <c:v>915</c:v>
                </c:pt>
              </c:numCache>
            </c:numRef>
          </c:val>
          <c:extLst>
            <c:ext xmlns:c16="http://schemas.microsoft.com/office/drawing/2014/chart" uri="{C3380CC4-5D6E-409C-BE32-E72D297353CC}">
              <c16:uniqueId val="{00000007-1101-47A9-A400-DA81FB9AD0A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5850</c:v>
                </c:pt>
                <c:pt idx="3">
                  <c:v>5309</c:v>
                </c:pt>
                <c:pt idx="6">
                  <c:v>5354</c:v>
                </c:pt>
                <c:pt idx="9">
                  <c:v>5379</c:v>
                </c:pt>
                <c:pt idx="12">
                  <c:v>5604</c:v>
                </c:pt>
              </c:numCache>
            </c:numRef>
          </c:val>
          <c:extLst>
            <c:ext xmlns:c16="http://schemas.microsoft.com/office/drawing/2014/chart" uri="{C3380CC4-5D6E-409C-BE32-E72D297353CC}">
              <c16:uniqueId val="{00000008-1101-47A9-A400-DA81FB9AD0A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802</c:v>
                </c:pt>
                <c:pt idx="3">
                  <c:v>456</c:v>
                </c:pt>
                <c:pt idx="6">
                  <c:v>259</c:v>
                </c:pt>
                <c:pt idx="9">
                  <c:v>207</c:v>
                </c:pt>
                <c:pt idx="12">
                  <c:v>154</c:v>
                </c:pt>
              </c:numCache>
            </c:numRef>
          </c:val>
          <c:extLst>
            <c:ext xmlns:c16="http://schemas.microsoft.com/office/drawing/2014/chart" uri="{C3380CC4-5D6E-409C-BE32-E72D297353CC}">
              <c16:uniqueId val="{00000009-1101-47A9-A400-DA81FB9AD0A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14883</c:v>
                </c:pt>
                <c:pt idx="3">
                  <c:v>14887</c:v>
                </c:pt>
                <c:pt idx="6">
                  <c:v>14701</c:v>
                </c:pt>
                <c:pt idx="9">
                  <c:v>14359</c:v>
                </c:pt>
                <c:pt idx="12">
                  <c:v>15171</c:v>
                </c:pt>
              </c:numCache>
            </c:numRef>
          </c:val>
          <c:extLst>
            <c:ext xmlns:c16="http://schemas.microsoft.com/office/drawing/2014/chart" uri="{C3380CC4-5D6E-409C-BE32-E72D297353CC}">
              <c16:uniqueId val="{0000000A-1101-47A9-A400-DA81FB9AD0A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4713</c:v>
                </c:pt>
                <c:pt idx="2">
                  <c:v>#N/A</c:v>
                </c:pt>
                <c:pt idx="3">
                  <c:v>#N/A</c:v>
                </c:pt>
                <c:pt idx="4">
                  <c:v>3125</c:v>
                </c:pt>
                <c:pt idx="5">
                  <c:v>#N/A</c:v>
                </c:pt>
                <c:pt idx="6">
                  <c:v>#N/A</c:v>
                </c:pt>
                <c:pt idx="7">
                  <c:v>3088</c:v>
                </c:pt>
                <c:pt idx="8">
                  <c:v>#N/A</c:v>
                </c:pt>
                <c:pt idx="9">
                  <c:v>#N/A</c:v>
                </c:pt>
                <c:pt idx="10">
                  <c:v>2213</c:v>
                </c:pt>
                <c:pt idx="11">
                  <c:v>#N/A</c:v>
                </c:pt>
                <c:pt idx="12">
                  <c:v>#N/A</c:v>
                </c:pt>
                <c:pt idx="13">
                  <c:v>2129</c:v>
                </c:pt>
                <c:pt idx="14">
                  <c:v>#N/A</c:v>
                </c:pt>
              </c:numCache>
            </c:numRef>
          </c:val>
          <c:smooth val="0"/>
          <c:extLst>
            <c:ext xmlns:c16="http://schemas.microsoft.com/office/drawing/2014/chart" uri="{C3380CC4-5D6E-409C-BE32-E72D297353CC}">
              <c16:uniqueId val="{0000000B-1101-47A9-A400-DA81FB9AD0A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2067</c:v>
                </c:pt>
                <c:pt idx="1">
                  <c:v>2103</c:v>
                </c:pt>
                <c:pt idx="2">
                  <c:v>2139</c:v>
                </c:pt>
              </c:numCache>
            </c:numRef>
          </c:val>
          <c:extLst>
            <c:ext xmlns:c16="http://schemas.microsoft.com/office/drawing/2014/chart" uri="{C3380CC4-5D6E-409C-BE32-E72D297353CC}">
              <c16:uniqueId val="{00000000-0344-4F92-9991-23E9E9AE4FA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11</c:v>
                </c:pt>
                <c:pt idx="1">
                  <c:v>16</c:v>
                </c:pt>
                <c:pt idx="2">
                  <c:v>31</c:v>
                </c:pt>
              </c:numCache>
            </c:numRef>
          </c:val>
          <c:extLst>
            <c:ext xmlns:c16="http://schemas.microsoft.com/office/drawing/2014/chart" uri="{C3380CC4-5D6E-409C-BE32-E72D297353CC}">
              <c16:uniqueId val="{00000001-0344-4F92-9991-23E9E9AE4FA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1178</c:v>
                </c:pt>
                <c:pt idx="1">
                  <c:v>1359</c:v>
                </c:pt>
                <c:pt idx="2">
                  <c:v>1795</c:v>
                </c:pt>
              </c:numCache>
            </c:numRef>
          </c:val>
          <c:extLst>
            <c:ext xmlns:c16="http://schemas.microsoft.com/office/drawing/2014/chart" uri="{C3380CC4-5D6E-409C-BE32-E72D297353CC}">
              <c16:uniqueId val="{00000002-0344-4F92-9991-23E9E9AE4FA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{E1F27724-BBDF-4F33-A11B-1C88B90EEDCC}</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2227-47AD-809D-A8284FCA1B3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{4E35365B-9EC4-483B-851B-BA8DAF889B2F}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227-47AD-809D-A8284FCA1B3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{93109A94-1468-4A88-AC79-961BF2FC266F}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227-47AD-809D-A8284FCA1B3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{16B615BA-533E-4837-874B-965F8546DAAD}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227-47AD-809D-A8284FCA1B3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{98CE619F-46FD-407E-8F8D-DCB24E9C541A}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227-47AD-809D-A8284FCA1B3B}"/>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{FB0D9DED-B444-40C1-A65D-EFA8BACCB947}</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2227-47AD-809D-A8284FCA1B3B}"/>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{90B48C38-4E15-491C-9520-586B0AE4E773}</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2227-47AD-809D-A8284FCA1B3B}"/>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{12A5B7D8-0AE9-44DC-B7A3-A392DFBE3CE2}</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2227-47AD-809D-A8284FCA1B3B}"/>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{5535D5D5-D8D8-434F-802C-008AA3C72C4A}</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2227-47AD-809D-A8284FCA1B3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53.5</c:v>
                </c:pt>
                <c:pt idx="8">
                  <c:v>54.7</c:v>
                </c:pt>
                <c:pt idx="16">
                  <c:v>56.1</c:v>
                </c:pt>
                <c:pt idx="24">
                  <c:v>57.7</c:v>
                </c:pt>
                <c:pt idx="32">
                  <c:v>58.8</c:v>
                </c:pt>
              </c:numCache>
            </c:numRef>
          </c:xVal>
          <c:yVal>
            <c:numRef>
              <c:f>公会計指標分析・財政指標組合せ分析表!$BP$51:$DC$51</c:f>
              <c:numCache>
                <c:formatCode>#,##0.0;"▲ "#,##0.0</c:formatCode>
                <c:ptCount val="40"/>
                <c:pt idx="0">
                  <c:v>57.9</c:v>
                </c:pt>
                <c:pt idx="8">
                  <c:v>38.4</c:v>
                </c:pt>
                <c:pt idx="16">
                  <c:v>37.5</c:v>
                </c:pt>
                <c:pt idx="24">
                  <c:v>26.8</c:v>
                </c:pt>
                <c:pt idx="32">
                  <c:v>25.8</c:v>
                </c:pt>
              </c:numCache>
            </c:numRef>
          </c:yVal>
          <c:smooth val="0"/>
          <c:extLst>
            <c:ext xmlns:c16="http://schemas.microsoft.com/office/drawing/2014/chart" uri="{C3380CC4-5D6E-409C-BE32-E72D297353CC}">
              <c16:uniqueId val="{00000009-2227-47AD-809D-A8284FCA1B3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{21768948-3686-4B65-AFF8-5F6F8CCD1FBB}</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2227-47AD-809D-A8284FCA1B3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{AB9218F7-F2F0-491A-B144-F3CE6AAA6F4C}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227-47AD-809D-A8284FCA1B3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{ADCEB5F5-7C37-422D-B0FD-041A2CDEE77B}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227-47AD-809D-A8284FCA1B3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{E868B9DA-48E3-4305-A35D-A824D086CD23}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227-47AD-809D-A8284FCA1B3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{F2942295-7117-4B8A-9C84-1BE3D825AB00}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227-47AD-809D-A8284FCA1B3B}"/>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{7AAE3136-7AE4-4E71-B2E9-2C6C64B54F9C}</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2227-47AD-809D-A8284FCA1B3B}"/>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{5D7C662C-0D57-457F-9BAA-89CCE53A5360}</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2227-47AD-809D-A8284FCA1B3B}"/>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{9AD85857-D841-4836-B6BF-5CF20321E6AA}</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2227-47AD-809D-A8284FCA1B3B}"/>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{D9B53300-2CC9-42F5-B28A-C3118229D59F}</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2227-47AD-809D-A8284FCA1B3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52.9</c:v>
                </c:pt>
                <c:pt idx="8">
                  <c:v>58.3</c:v>
                </c:pt>
                <c:pt idx="16">
                  <c:v>59.6</c:v>
                </c:pt>
                <c:pt idx="24">
                  <c:v>60.7</c:v>
                </c:pt>
                <c:pt idx="32">
                  <c:v>62</c:v>
                </c:pt>
              </c:numCache>
            </c:numRef>
          </c:xVal>
          <c:yVal>
            <c:numRef>
              <c:f>公会計指標分析・財政指標組合せ分析表!$BP$55:$DC$55</c:f>
              <c:numCache>
                <c:formatCode>#,##0.0;"▲ "#,##0.0</c:formatCode>
                <c:ptCount val="40"/>
                <c:pt idx="0">
                  <c:v>58.5</c:v>
                </c:pt>
                <c:pt idx="8">
                  <c:v>54.6</c:v>
                </c:pt>
                <c:pt idx="16">
                  <c:v>53.2</c:v>
                </c:pt>
                <c:pt idx="24">
                  <c:v>47.9</c:v>
                </c:pt>
                <c:pt idx="32">
                  <c:v>49</c:v>
                </c:pt>
              </c:numCache>
            </c:numRef>
          </c:yVal>
          <c:smooth val="0"/>
          <c:extLst>
            <c:ext xmlns:c16="http://schemas.microsoft.com/office/drawing/2014/chart" uri="{C3380CC4-5D6E-409C-BE32-E72D297353CC}">
              <c16:uniqueId val="{00000013-2227-47AD-809D-A8284FCA1B3B}"/>
            </c:ext>
          </c:extLst>
        </c:ser>
        <c:dLbls>
          <c:showLegendKey val="0"/>
          <c:showVal val="1"/>
          <c:showCatName val="0"/>
          <c:showSerName val="0"/>
          <c:showPercent val="0"/>
          <c:showBubbleSize val="0"/>
        </c:dLbls>
        <c:axId val="46179840"/>
        <c:axId val="46181760"/>
      </c:scatterChart>
      <c:valAx>
        <c:axId val="46179840"/>
        <c:scaling>
          <c:orientation val="minMax"/>
          <c:max val="62.800000000000004"/>
          <c:min val="52.3"/>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64"/>
          <c:min val="2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{03B98B59-F3EF-46AF-B372-D65DCE112FC1}</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3C80-4C0D-A191-08A423C5330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{8033C5B2-7F3E-448A-AE2D-483CEDA7C070}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C80-4C0D-A191-08A423C5330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{80EF56F2-4241-4519-8774-1463B5EF1600}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C80-4C0D-A191-08A423C5330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{FEF72029-F173-4325-8D31-38B099BA49EE}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C80-4C0D-A191-08A423C5330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{C13F849F-BE76-4A65-8261-B9BC5D395B80}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C80-4C0D-A191-08A423C53304}"/>
                </c:ext>
              </c:extLst>
            </c:dLbl>
            <c:dLbl>
              <c:idx val="8"/>
              <c:layout>
                <c:manualLayout>
                  <c:x val="-4.5160355153971272E-2"/>
                  <c:y val="-7.3183600051236142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{8EADE334-2DC7-47B2-89B5-4B6592C459C4}</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3C80-4C0D-A191-08A423C53304}"/>
                </c:ext>
              </c:extLst>
            </c:dLbl>
            <c:dLbl>
              <c:idx val="16"/>
              <c:layout>
                <c:manualLayout>
                  <c:x val="-1.8235628084250059E-2"/>
                  <c:y val="-5.1649694124351754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{AEEC0EA1-DD41-40FA-A93B-F91D8BD50F9A}</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3C80-4C0D-A191-08A423C53304}"/>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{B5372F0F-671D-4C07-88D1-8243FAAAC193}</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3C80-4C0D-A191-08A423C53304}"/>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{44199A9C-634D-45FF-B920-AEC8C929F09C}</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3C80-4C0D-A191-08A423C5330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9.1</c:v>
                </c:pt>
                <c:pt idx="16">
                  <c:v>9.1</c:v>
                </c:pt>
                <c:pt idx="24">
                  <c:v>8.4</c:v>
                </c:pt>
                <c:pt idx="32">
                  <c:v>8</c:v>
                </c:pt>
              </c:numCache>
            </c:numRef>
          </c:xVal>
          <c:yVal>
            <c:numRef>
              <c:f>公会計指標分析・財政指標組合せ分析表!$BP$73:$DC$73</c:f>
              <c:numCache>
                <c:formatCode>#,##0.0;"▲ "#,##0.0</c:formatCode>
                <c:ptCount val="40"/>
                <c:pt idx="0">
                  <c:v>57.9</c:v>
                </c:pt>
                <c:pt idx="8">
                  <c:v>38.4</c:v>
                </c:pt>
                <c:pt idx="16">
                  <c:v>37.5</c:v>
                </c:pt>
                <c:pt idx="24">
                  <c:v>26.8</c:v>
                </c:pt>
                <c:pt idx="32">
                  <c:v>25.8</c:v>
                </c:pt>
              </c:numCache>
            </c:numRef>
          </c:yVal>
          <c:smooth val="0"/>
          <c:extLst>
            <c:ext xmlns:c16="http://schemas.microsoft.com/office/drawing/2014/chart" uri="{C3380CC4-5D6E-409C-BE32-E72D297353CC}">
              <c16:uniqueId val="{00000009-3C80-4C0D-A191-08A423C5330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{CD363C80-0A28-492D-83A5-1360D1EA0EFF}</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3C80-4C0D-A191-08A423C5330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{865B63FE-70A4-4769-A879-627A4B3612E3}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C80-4C0D-A191-08A423C5330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{55513FA7-5B6A-456A-8B28-350DAD8EB3CB}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C80-4C0D-A191-08A423C5330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{28C39B9A-EDA1-41E8-B174-3464BCB02E04}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C80-4C0D-A191-08A423C5330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{A56C90C9-BEED-4580-8851-41A390695F39}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C80-4C0D-A191-08A423C53304}"/>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{306B7C8E-4323-4F71-BFA7-17BA77411196}</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3C80-4C0D-A191-08A423C53304}"/>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{2E9E3125-78FC-4AAA-8614-02D81D0318D4}</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3C80-4C0D-A191-08A423C53304}"/>
                </c:ext>
              </c:extLst>
            </c:dLbl>
            <c:dLbl>
              <c:idx val="24"/>
              <c:layout>
                <c:manualLayout>
                  <c:x val="-3.1414550767788783E-2"/>
                  <c:y val="-5.346162461033481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{CA9883A4-0A83-44C4-9CAA-27C8CB57C40E}</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3C80-4C0D-A191-08A423C53304}"/>
                </c:ext>
              </c:extLst>
            </c:dLbl>
            <c:dLbl>
              <c:idx val="32"/>
              <c:layout>
                <c:manualLayout>
                  <c:x val="-3.1853783576397503E-2"/>
                  <c:y val="-7.1371669565253135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{9F1387A2-C953-46A7-8BE0-4ED49A6AD5E7}</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3C80-4C0D-A191-08A423C5330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10.7</c:v>
                </c:pt>
                <c:pt idx="8">
                  <c:v>10</c:v>
                </c:pt>
                <c:pt idx="16">
                  <c:v>9.8000000000000007</c:v>
                </c:pt>
                <c:pt idx="24">
                  <c:v>9.6</c:v>
                </c:pt>
                <c:pt idx="32">
                  <c:v>9.5</c:v>
                </c:pt>
              </c:numCache>
            </c:numRef>
          </c:xVal>
          <c:yVal>
            <c:numRef>
              <c:f>公会計指標分析・財政指標組合せ分析表!$BP$77:$DC$77</c:f>
              <c:numCache>
                <c:formatCode>#,##0.0;"▲ "#,##0.0</c:formatCode>
                <c:ptCount val="40"/>
                <c:pt idx="0">
                  <c:v>58.5</c:v>
                </c:pt>
                <c:pt idx="8">
                  <c:v>54.6</c:v>
                </c:pt>
                <c:pt idx="16">
                  <c:v>53.2</c:v>
                </c:pt>
                <c:pt idx="24">
                  <c:v>47.9</c:v>
                </c:pt>
                <c:pt idx="32">
                  <c:v>49</c:v>
                </c:pt>
              </c:numCache>
            </c:numRef>
          </c:yVal>
          <c:smooth val="0"/>
          <c:extLst>
            <c:ext xmlns:c16="http://schemas.microsoft.com/office/drawing/2014/chart" uri="{C3380CC4-5D6E-409C-BE32-E72D297353CC}">
              <c16:uniqueId val="{00000013-3C80-4C0D-A191-08A423C53304}"/>
            </c:ext>
          </c:extLst>
        </c:ser>
        <c:dLbls>
          <c:showLegendKey val="0"/>
          <c:showVal val="1"/>
          <c:showCatName val="0"/>
          <c:showSerName val="0"/>
          <c:showPercent val="0"/>
          <c:showBubbleSize val="0"/>
        </c:dLbls>
        <c:axId val="84219776"/>
        <c:axId val="84234240"/>
      </c:scatterChart>
      <c:valAx>
        <c:axId val="84219776"/>
        <c:scaling>
          <c:orientation val="minMax"/>
          <c:max val="11"/>
          <c:min val="7.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64"/>
          <c:min val="2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35,351
34,936
222.85
19,139,588
18,311,513
745,769
9,449,318
15,171,454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類似団体内平均値と比較すると</a:t>
          </a:r>
          <a:r>
            <a:rPr kumimoji="1" lang="en-US" altLang="ja-JP" sz="1300">
              <a:latin typeface="ＭＳ Ｐゴシック" panose="020B0600070205080204" pitchFamily="50" charset="-128"/>
              <a:ea typeface="ＭＳ Ｐゴシック" panose="020B0600070205080204" pitchFamily="50" charset="-128"/>
            </a:rPr>
            <a:t>0.12</a:t>
          </a:r>
          <a:r>
            <a:rPr kumimoji="1" lang="ja-JP" altLang="en-US" sz="1300">
              <a:latin typeface="ＭＳ Ｐゴシック" panose="020B0600070205080204" pitchFamily="50" charset="-128"/>
              <a:ea typeface="ＭＳ Ｐゴシック" panose="020B0600070205080204" pitchFamily="50" charset="-128"/>
            </a:rPr>
            <a:t>ポイント上回っており、平成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年度以降増加し続けている。歳出面では、平成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月に策定した「財政再建計画」及び平成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策定した「中期財政計画」に基づき、交付税措置のない市債の発行を必要最小限に抑制するなど、公債費等経常的なコストの削減に継続して取り組んできた点、歳入面では、市税についてはほぼ横ばいながら、地方消費税交付金が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年の消費税率改正により大きく増加した点などが指数の改善に寄与している。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94192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116417</xdr:rowOff>
    </xdr:from>
    <xdr:to>
      <xdr:col>23</xdr:col>
      <xdr:colOff>133350</xdr:colOff>
      <xdr:row>41</xdr:row>
      <xdr:rowOff>116417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458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107544</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30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116417</xdr:rowOff>
    </xdr:from>
    <xdr:to>
      <xdr:col>19</xdr:col>
      <xdr:colOff>133350</xdr:colOff>
      <xdr:row>41</xdr:row>
      <xdr:rowOff>136525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1458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136525</xdr:rowOff>
    </xdr:from>
    <xdr:to>
      <xdr:col>15</xdr:col>
      <xdr:colOff>82550</xdr:colOff>
      <xdr:row>41</xdr:row>
      <xdr:rowOff>156633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156633</xdr:rowOff>
    </xdr:from>
    <xdr:to>
      <xdr:col>11</xdr:col>
      <xdr:colOff>31750</xdr:colOff>
      <xdr:row>42</xdr:row>
      <xdr:rowOff>5292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71860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82144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65617</xdr:rowOff>
    </xdr:from>
    <xdr:to>
      <xdr:col>19</xdr:col>
      <xdr:colOff>184150</xdr:colOff>
      <xdr:row>41</xdr:row>
      <xdr:rowOff>167217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85725</xdr:rowOff>
    </xdr:from>
    <xdr:to>
      <xdr:col>15</xdr:col>
      <xdr:colOff>133350</xdr:colOff>
      <xdr:row>42</xdr:row>
      <xdr:rowOff>15875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105833</xdr:rowOff>
    </xdr:from>
    <xdr:to>
      <xdr:col>11</xdr:col>
      <xdr:colOff>82550</xdr:colOff>
      <xdr:row>42</xdr:row>
      <xdr:rowOff>35983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46160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125942</xdr:rowOff>
    </xdr:from>
    <xdr:to>
      <xdr:col>7</xdr:col>
      <xdr:colOff>31750</xdr:colOff>
      <xdr:row>42</xdr:row>
      <xdr:rowOff>56092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66269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月に策定した「財政再建計画」及び平成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策定した「中期財政計画」に基づき経常経費の削減を、また、「定員管理計画」に基づき定員の適正化を進め人件費を抑制してきた。しかし、子育て支援、障がい者福祉、生活保護などに係る扶助費が増加している影響もあり、類似団体平均を</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ポイント上回っている。今後は、明倫学園義務教育学校建設事業や老朽化した公共施設の改修などの実施に伴い公債費が増加することから、経常収支比率は増加していくことが見込まれる。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89081</xdr:rowOff>
    </xdr:from>
    <xdr:to>
      <xdr:col>23</xdr:col>
      <xdr:colOff>133350</xdr:colOff>
      <xdr:row>67</xdr:row>
      <xdr:rowOff>42091</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033181"/>
          <a:ext cx="0" cy="14960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14168</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501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42091</xdr:rowOff>
    </xdr:from>
    <xdr:to>
      <xdr:col>24</xdr:col>
      <xdr:colOff>12700</xdr:colOff>
      <xdr:row>67</xdr:row>
      <xdr:rowOff>42091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2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4008</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7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89081</xdr:rowOff>
    </xdr:from>
    <xdr:to>
      <xdr:col>24</xdr:col>
      <xdr:colOff>12700</xdr:colOff>
      <xdr:row>58</xdr:row>
      <xdr:rowOff>89081</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033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80554</xdr:rowOff>
    </xdr:from>
    <xdr:to>
      <xdr:col>23</xdr:col>
      <xdr:colOff>133350</xdr:colOff>
      <xdr:row>61</xdr:row>
      <xdr:rowOff>19413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367554"/>
          <a:ext cx="838200" cy="1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84200</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1997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67673</xdr:rowOff>
    </xdr:from>
    <xdr:to>
      <xdr:col>23</xdr:col>
      <xdr:colOff>184150</xdr:colOff>
      <xdr:row>60</xdr:row>
      <xdr:rowOff>169273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73660</xdr:rowOff>
    </xdr:from>
    <xdr:to>
      <xdr:col>19</xdr:col>
      <xdr:colOff>133350</xdr:colOff>
      <xdr:row>60</xdr:row>
      <xdr:rowOff>80554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360660"/>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73660</xdr:rowOff>
    </xdr:from>
    <xdr:to>
      <xdr:col>15</xdr:col>
      <xdr:colOff>82550</xdr:colOff>
      <xdr:row>60</xdr:row>
      <xdr:rowOff>80554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360660"/>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15966</xdr:rowOff>
    </xdr:from>
    <xdr:to>
      <xdr:col>15</xdr:col>
      <xdr:colOff>133350</xdr:colOff>
      <xdr:row>60</xdr:row>
      <xdr:rowOff>117566</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3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127743</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07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4717</xdr:rowOff>
    </xdr:from>
    <xdr:to>
      <xdr:col>11</xdr:col>
      <xdr:colOff>31750</xdr:colOff>
      <xdr:row>60</xdr:row>
      <xdr:rowOff>80554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0291717"/>
          <a:ext cx="8890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146050</xdr:rowOff>
    </xdr:from>
    <xdr:to>
      <xdr:col>11</xdr:col>
      <xdr:colOff>82550</xdr:colOff>
      <xdr:row>60</xdr:row>
      <xdr:rowOff>76200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86377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73660</xdr:rowOff>
    </xdr:from>
    <xdr:to>
      <xdr:col>7</xdr:col>
      <xdr:colOff>31750</xdr:colOff>
      <xdr:row>60</xdr:row>
      <xdr:rowOff>3810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18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13987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995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140063</xdr:rowOff>
    </xdr:from>
    <xdr:to>
      <xdr:col>23</xdr:col>
      <xdr:colOff>184150</xdr:colOff>
      <xdr:row>61</xdr:row>
      <xdr:rowOff>70213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112140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39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29754</xdr:rowOff>
    </xdr:from>
    <xdr:to>
      <xdr:col>19</xdr:col>
      <xdr:colOff>184150</xdr:colOff>
      <xdr:row>60</xdr:row>
      <xdr:rowOff>131354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141531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085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22860</xdr:rowOff>
    </xdr:from>
    <xdr:to>
      <xdr:col>15</xdr:col>
      <xdr:colOff>133350</xdr:colOff>
      <xdr:row>60</xdr:row>
      <xdr:rowOff>124460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109237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29754</xdr:rowOff>
    </xdr:from>
    <xdr:to>
      <xdr:col>11</xdr:col>
      <xdr:colOff>82550</xdr:colOff>
      <xdr:row>60</xdr:row>
      <xdr:rowOff>131354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116131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40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125367</xdr:rowOff>
    </xdr:from>
    <xdr:to>
      <xdr:col>7</xdr:col>
      <xdr:colOff>31750</xdr:colOff>
      <xdr:row>60</xdr:row>
      <xdr:rowOff>55517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2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40294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27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[127,487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人当たり人件費・物件費等決算額が低くなっている要因として、ごみ処理業務、消防業務などを一部事務組合で行っている点がある。</a:t>
          </a:r>
        </a:p>
        <a:p>
          <a:r>
            <a:rPr kumimoji="1" lang="ja-JP" altLang="en-US" sz="1300">
              <a:latin typeface="ＭＳ Ｐゴシック" panose="020B0600070205080204" pitchFamily="50" charset="-128"/>
              <a:ea typeface="ＭＳ Ｐゴシック" panose="020B0600070205080204" pitchFamily="50" charset="-128"/>
            </a:rPr>
            <a:t> 一部事務組合に支払う負担金のうち、一部事務組合の人件費・物件費等に充てる経費を市の人件費・物件費に合算した場合、人口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人当たりの金額は増加することになり、一部事務組合に係る経費も含めて決算額の推移を注視していく必要がある。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65294</xdr:rowOff>
    </xdr:from>
    <xdr:to>
      <xdr:col>23</xdr:col>
      <xdr:colOff>133350</xdr:colOff>
      <xdr:row>88</xdr:row>
      <xdr:rowOff>98667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781294"/>
          <a:ext cx="0" cy="14049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70744</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58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98667</xdr:rowOff>
    </xdr:from>
    <xdr:to>
      <xdr:col>24</xdr:col>
      <xdr:colOff>12700</xdr:colOff>
      <xdr:row>88</xdr:row>
      <xdr:rowOff>98667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86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151671</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2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65294</xdr:rowOff>
    </xdr:from>
    <xdr:to>
      <xdr:col>24</xdr:col>
      <xdr:colOff>12700</xdr:colOff>
      <xdr:row>80</xdr:row>
      <xdr:rowOff>65294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781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23760</xdr:rowOff>
    </xdr:from>
    <xdr:to>
      <xdr:col>23</xdr:col>
      <xdr:colOff>133350</xdr:colOff>
      <xdr:row>81</xdr:row>
      <xdr:rowOff>90495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4114800" y="13911210"/>
          <a:ext cx="838200" cy="66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151111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3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7584</xdr:rowOff>
    </xdr:from>
    <xdr:to>
      <xdr:col>23</xdr:col>
      <xdr:colOff>184150</xdr:colOff>
      <xdr:row>82</xdr:row>
      <xdr:rowOff>109184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6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90495</xdr:rowOff>
    </xdr:from>
    <xdr:to>
      <xdr:col>19</xdr:col>
      <xdr:colOff>133350</xdr:colOff>
      <xdr:row>81</xdr:row>
      <xdr:rowOff>118286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977945"/>
          <a:ext cx="889000" cy="2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153614</xdr:rowOff>
    </xdr:from>
    <xdr:to>
      <xdr:col>19</xdr:col>
      <xdr:colOff>184150</xdr:colOff>
      <xdr:row>82</xdr:row>
      <xdr:rowOff>83764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04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68541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127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39573</xdr:rowOff>
    </xdr:from>
    <xdr:to>
      <xdr:col>15</xdr:col>
      <xdr:colOff>82550</xdr:colOff>
      <xdr:row>81</xdr:row>
      <xdr:rowOff>118286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27023"/>
          <a:ext cx="889000" cy="7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136184</xdr:rowOff>
    </xdr:from>
    <xdr:to>
      <xdr:col>15</xdr:col>
      <xdr:colOff>133350</xdr:colOff>
      <xdr:row>82</xdr:row>
      <xdr:rowOff>66334</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02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51111</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10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502</xdr:rowOff>
    </xdr:from>
    <xdr:to>
      <xdr:col>11</xdr:col>
      <xdr:colOff>31750</xdr:colOff>
      <xdr:row>81</xdr:row>
      <xdr:rowOff>39573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887952"/>
          <a:ext cx="889000" cy="3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119900</xdr:rowOff>
    </xdr:from>
    <xdr:to>
      <xdr:col>11</xdr:col>
      <xdr:colOff>82550</xdr:colOff>
      <xdr:row>82</xdr:row>
      <xdr:rowOff>50050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0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34827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9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91942</xdr:rowOff>
    </xdr:from>
    <xdr:to>
      <xdr:col>7</xdr:col>
      <xdr:colOff>31750</xdr:colOff>
      <xdr:row>82</xdr:row>
      <xdr:rowOff>22092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7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6869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06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144410</xdr:rowOff>
    </xdr:from>
    <xdr:to>
      <xdr:col>23</xdr:col>
      <xdr:colOff>184150</xdr:colOff>
      <xdr:row>81</xdr:row>
      <xdr:rowOff>74560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386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160937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705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39695</xdr:rowOff>
    </xdr:from>
    <xdr:to>
      <xdr:col>19</xdr:col>
      <xdr:colOff>184150</xdr:colOff>
      <xdr:row>81</xdr:row>
      <xdr:rowOff>141295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2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151472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696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67486</xdr:rowOff>
    </xdr:from>
    <xdr:to>
      <xdr:col>15</xdr:col>
      <xdr:colOff>133350</xdr:colOff>
      <xdr:row>81</xdr:row>
      <xdr:rowOff>169086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5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7813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2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160223</xdr:rowOff>
    </xdr:from>
    <xdr:to>
      <xdr:col>11</xdr:col>
      <xdr:colOff>82550</xdr:colOff>
      <xdr:row>81</xdr:row>
      <xdr:rowOff>90373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87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100550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45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121152</xdr:rowOff>
    </xdr:from>
    <xdr:to>
      <xdr:col>7</xdr:col>
      <xdr:colOff>31750</xdr:colOff>
      <xdr:row>81</xdr:row>
      <xdr:rowOff>51302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3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61479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年に行った給料の臨時削減及び平成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年度末までの特別職の給料減額の廃止に加え、</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年連続で県に準じた給与改定を行っていることにより増加している。市の行財政改革プラン及び定員管理計画に基づき、持続可能な財政基盤の確立に向けて取組みを進めていく。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31045</xdr:rowOff>
    </xdr:from>
    <xdr:to>
      <xdr:col>81</xdr:col>
      <xdr:colOff>44450</xdr:colOff>
      <xdr:row>89</xdr:row>
      <xdr:rowOff>110066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47045"/>
          <a:ext cx="0" cy="1622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82143</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34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110066</xdr:rowOff>
    </xdr:from>
    <xdr:to>
      <xdr:col>81</xdr:col>
      <xdr:colOff>133350</xdr:colOff>
      <xdr:row>89</xdr:row>
      <xdr:rowOff>110066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6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117422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49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31045</xdr:rowOff>
    </xdr:from>
    <xdr:to>
      <xdr:col>81</xdr:col>
      <xdr:colOff>133350</xdr:colOff>
      <xdr:row>80</xdr:row>
      <xdr:rowOff>31045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4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158045</xdr:rowOff>
    </xdr:from>
    <xdr:to>
      <xdr:col>81</xdr:col>
      <xdr:colOff>44450</xdr:colOff>
      <xdr:row>88</xdr:row>
      <xdr:rowOff>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07419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53922</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27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37395</xdr:rowOff>
    </xdr:from>
    <xdr:to>
      <xdr:col>81</xdr:col>
      <xdr:colOff>95250</xdr:colOff>
      <xdr:row>86</xdr:row>
      <xdr:rowOff>138995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131234</xdr:rowOff>
    </xdr:from>
    <xdr:to>
      <xdr:col>77</xdr:col>
      <xdr:colOff>44450</xdr:colOff>
      <xdr:row>87</xdr:row>
      <xdr:rowOff>158045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5047384"/>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23989</xdr:rowOff>
    </xdr:from>
    <xdr:to>
      <xdr:col>77</xdr:col>
      <xdr:colOff>95250</xdr:colOff>
      <xdr:row>86</xdr:row>
      <xdr:rowOff>125589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135766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53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131234</xdr:rowOff>
    </xdr:from>
    <xdr:to>
      <xdr:col>72</xdr:col>
      <xdr:colOff>203200</xdr:colOff>
      <xdr:row>88</xdr:row>
      <xdr:rowOff>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0473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37395</xdr:rowOff>
    </xdr:from>
    <xdr:to>
      <xdr:col>73</xdr:col>
      <xdr:colOff>44450</xdr:colOff>
      <xdr:row>86</xdr:row>
      <xdr:rowOff>138995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149172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131234</xdr:rowOff>
    </xdr:from>
    <xdr:to>
      <xdr:col>68</xdr:col>
      <xdr:colOff>152400</xdr:colOff>
      <xdr:row>88</xdr:row>
      <xdr:rowOff>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50473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120650</xdr:rowOff>
    </xdr:from>
    <xdr:to>
      <xdr:col>81</xdr:col>
      <xdr:colOff>95250</xdr:colOff>
      <xdr:row>88</xdr:row>
      <xdr:rowOff>50800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92727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0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107245</xdr:rowOff>
    </xdr:from>
    <xdr:to>
      <xdr:col>77</xdr:col>
      <xdr:colOff>95250</xdr:colOff>
      <xdr:row>88</xdr:row>
      <xdr:rowOff>37395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22172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109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80434</xdr:rowOff>
    </xdr:from>
    <xdr:to>
      <xdr:col>73</xdr:col>
      <xdr:colOff>44450</xdr:colOff>
      <xdr:row>88</xdr:row>
      <xdr:rowOff>10584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166811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消防業務などを一部事務組合で行っていることと、「定員管理計画」を着実に実行してきたことにより、類似団体内平均値を下回っている。今後も、住民サービスを低下させることのないよう効率的な人員配置や業務の民間委託化により、職員数の適正化を推進す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24493</xdr:rowOff>
    </xdr:from>
    <xdr:to>
      <xdr:col>81</xdr:col>
      <xdr:colOff>44450</xdr:colOff>
      <xdr:row>68</xdr:row>
      <xdr:rowOff>36104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140043"/>
          <a:ext cx="0" cy="15546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8181</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6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36104</xdr:rowOff>
    </xdr:from>
    <xdr:to>
      <xdr:col>81</xdr:col>
      <xdr:colOff>133350</xdr:colOff>
      <xdr:row>68</xdr:row>
      <xdr:rowOff>36104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694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110870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24493</xdr:rowOff>
    </xdr:from>
    <xdr:to>
      <xdr:col>81</xdr:col>
      <xdr:colOff>133350</xdr:colOff>
      <xdr:row>59</xdr:row>
      <xdr:rowOff>24493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78256</xdr:rowOff>
    </xdr:from>
    <xdr:to>
      <xdr:col>81</xdr:col>
      <xdr:colOff>44450</xdr:colOff>
      <xdr:row>60</xdr:row>
      <xdr:rowOff>84001</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6179800" y="10365256"/>
          <a:ext cx="8382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49607</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6795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77530</xdr:rowOff>
    </xdr:from>
    <xdr:to>
      <xdr:col>81</xdr:col>
      <xdr:colOff>95250</xdr:colOff>
      <xdr:row>63</xdr:row>
      <xdr:rowOff>7680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7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57573</xdr:rowOff>
    </xdr:from>
    <xdr:to>
      <xdr:col>77</xdr:col>
      <xdr:colOff>44450</xdr:colOff>
      <xdr:row>60</xdr:row>
      <xdr:rowOff>84001</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344573"/>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64891</xdr:rowOff>
    </xdr:from>
    <xdr:to>
      <xdr:col>77</xdr:col>
      <xdr:colOff>95250</xdr:colOff>
      <xdr:row>62</xdr:row>
      <xdr:rowOff>166491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69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151268</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781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57573</xdr:rowOff>
    </xdr:from>
    <xdr:to>
      <xdr:col>72</xdr:col>
      <xdr:colOff>203200</xdr:colOff>
      <xdr:row>60</xdr:row>
      <xdr:rowOff>77107</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4401800" y="10344573"/>
          <a:ext cx="8890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63742</xdr:rowOff>
    </xdr:from>
    <xdr:to>
      <xdr:col>73</xdr:col>
      <xdr:colOff>44450</xdr:colOff>
      <xdr:row>62</xdr:row>
      <xdr:rowOff>165342</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69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150119</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78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58722</xdr:rowOff>
    </xdr:from>
    <xdr:to>
      <xdr:col>68</xdr:col>
      <xdr:colOff>152400</xdr:colOff>
      <xdr:row>60</xdr:row>
      <xdr:rowOff>77107</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345722"/>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52251</xdr:rowOff>
    </xdr:from>
    <xdr:to>
      <xdr:col>68</xdr:col>
      <xdr:colOff>203200</xdr:colOff>
      <xdr:row>62</xdr:row>
      <xdr:rowOff>153851</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138628</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35016</xdr:rowOff>
    </xdr:from>
    <xdr:to>
      <xdr:col>64</xdr:col>
      <xdr:colOff>152400</xdr:colOff>
      <xdr:row>62</xdr:row>
      <xdr:rowOff>136616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66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121393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751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27456</xdr:rowOff>
    </xdr:from>
    <xdr:to>
      <xdr:col>81</xdr:col>
      <xdr:colOff>95250</xdr:colOff>
      <xdr:row>60</xdr:row>
      <xdr:rowOff>129056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3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43983</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15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33201</xdr:rowOff>
    </xdr:from>
    <xdr:to>
      <xdr:col>77</xdr:col>
      <xdr:colOff>95250</xdr:colOff>
      <xdr:row>60</xdr:row>
      <xdr:rowOff>134801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144978</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0890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6773</xdr:rowOff>
    </xdr:from>
    <xdr:to>
      <xdr:col>73</xdr:col>
      <xdr:colOff>44450</xdr:colOff>
      <xdr:row>60</xdr:row>
      <xdr:rowOff>108373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118550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26307</xdr:rowOff>
    </xdr:from>
    <xdr:to>
      <xdr:col>68</xdr:col>
      <xdr:colOff>203200</xdr:colOff>
      <xdr:row>60</xdr:row>
      <xdr:rowOff>127907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138084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7922</xdr:rowOff>
    </xdr:from>
    <xdr:to>
      <xdr:col>64</xdr:col>
      <xdr:colOff>152400</xdr:colOff>
      <xdr:row>60</xdr:row>
      <xdr:rowOff>109522</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29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119699</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063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実質公債費比率適正化に向けた取り組みを着実に実施した結果、平成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ポイントの減少と改善してきている。</a:t>
          </a:r>
        </a:p>
        <a:p>
          <a:r>
            <a:rPr kumimoji="1" lang="ja-JP" altLang="en-US" sz="1300">
              <a:latin typeface="ＭＳ Ｐゴシック" panose="020B0600070205080204" pitchFamily="50" charset="-128"/>
              <a:ea typeface="ＭＳ Ｐゴシック" panose="020B0600070205080204" pitchFamily="50" charset="-128"/>
            </a:rPr>
            <a:t>今後は、明倫学園義務教育学校の大型施設建設や老朽化した公共施設の改修などの実施に伴い、市債残高は増加傾向となり公債費は増加していくことが見込まれるが、「中期財政計画」に基づき市債の発行を交付税措置のあるものなど必要最小限に抑制し、健全な財政運営に努めていく。</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44</xdr:row>
      <xdr:rowOff>42439</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4457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14516</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558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42439</xdr:rowOff>
    </xdr:from>
    <xdr:to>
      <xdr:col>81</xdr:col>
      <xdr:colOff>133350</xdr:colOff>
      <xdr:row>44</xdr:row>
      <xdr:rowOff>42439</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58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169333</xdr:rowOff>
    </xdr:from>
    <xdr:to>
      <xdr:col>81</xdr:col>
      <xdr:colOff>44450</xdr:colOff>
      <xdr:row>37</xdr:row>
      <xdr:rowOff>5927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6179800" y="634153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120773</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292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148696</xdr:rowOff>
    </xdr:from>
    <xdr:to>
      <xdr:col>81</xdr:col>
      <xdr:colOff>95250</xdr:colOff>
      <xdr:row>37</xdr:row>
      <xdr:rowOff>78846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5927</xdr:rowOff>
    </xdr:from>
    <xdr:to>
      <xdr:col>77</xdr:col>
      <xdr:colOff>44450</xdr:colOff>
      <xdr:row>37</xdr:row>
      <xdr:rowOff>20003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5290800" y="6349577"/>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150707</xdr:rowOff>
    </xdr:from>
    <xdr:to>
      <xdr:col>77</xdr:col>
      <xdr:colOff>95250</xdr:colOff>
      <xdr:row>37</xdr:row>
      <xdr:rowOff>80857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65634</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409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20003</xdr:rowOff>
    </xdr:from>
    <xdr:to>
      <xdr:col>72</xdr:col>
      <xdr:colOff>203200</xdr:colOff>
      <xdr:row>37</xdr:row>
      <xdr:rowOff>20003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36365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154728</xdr:rowOff>
    </xdr:from>
    <xdr:to>
      <xdr:col>73</xdr:col>
      <xdr:colOff>44450</xdr:colOff>
      <xdr:row>37</xdr:row>
      <xdr:rowOff>84878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69655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41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20003</xdr:rowOff>
    </xdr:from>
    <xdr:to>
      <xdr:col>68</xdr:col>
      <xdr:colOff>152400</xdr:colOff>
      <xdr:row>37</xdr:row>
      <xdr:rowOff>32067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6363653"/>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158750</xdr:rowOff>
    </xdr:from>
    <xdr:to>
      <xdr:col>68</xdr:col>
      <xdr:colOff>203200</xdr:colOff>
      <xdr:row>37</xdr:row>
      <xdr:rowOff>88900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73677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1376</xdr:rowOff>
    </xdr:from>
    <xdr:to>
      <xdr:col>64</xdr:col>
      <xdr:colOff>152400</xdr:colOff>
      <xdr:row>37</xdr:row>
      <xdr:rowOff>102976</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34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87753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43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118533</xdr:rowOff>
    </xdr:from>
    <xdr:to>
      <xdr:col>81</xdr:col>
      <xdr:colOff>95250</xdr:colOff>
      <xdr:row>37</xdr:row>
      <xdr:rowOff>48683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135060</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135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126577</xdr:rowOff>
    </xdr:from>
    <xdr:to>
      <xdr:col>77</xdr:col>
      <xdr:colOff>95250</xdr:colOff>
      <xdr:row>37</xdr:row>
      <xdr:rowOff>56727</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66904</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067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140653</xdr:rowOff>
    </xdr:from>
    <xdr:to>
      <xdr:col>73</xdr:col>
      <xdr:colOff>44450</xdr:colOff>
      <xdr:row>37</xdr:row>
      <xdr:rowOff>70803</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31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80980</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081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140653</xdr:rowOff>
    </xdr:from>
    <xdr:to>
      <xdr:col>68</xdr:col>
      <xdr:colOff>203200</xdr:colOff>
      <xdr:row>37</xdr:row>
      <xdr:rowOff>70803</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31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80980</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081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152717</xdr:rowOff>
    </xdr:from>
    <xdr:to>
      <xdr:col>64</xdr:col>
      <xdr:colOff>152400</xdr:colOff>
      <xdr:row>37</xdr:row>
      <xdr:rowOff>82867</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32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93044</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093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債の発行を交付税措置のあるものなど必要最小限に抑制することで、臨時財政対策債を除いた市債残高は減少し、また、財政調整基金や市有施設整備基金、減債基金などの積立により充当可能基金額が増加していることなどが要因となり、類似団体平均に比べ良好な値となっている。今後は、明倫学園義務教育学校の大型施設建設や老朽化した公共施設の改修などの実施に伴い、市債残高は増加し将来負担比率も上昇していくことが見込まれるが、過大な将来負担を負うことのないよう、「中期財政計画」に基づき健全な財政運営に努め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34777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074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6854</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50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34777</xdr:rowOff>
    </xdr:from>
    <xdr:to>
      <xdr:col>81</xdr:col>
      <xdr:colOff>133350</xdr:colOff>
      <xdr:row>23</xdr:row>
      <xdr:rowOff>34777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397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74126</xdr:rowOff>
    </xdr:from>
    <xdr:to>
      <xdr:col>81</xdr:col>
      <xdr:colOff>44450</xdr:colOff>
      <xdr:row>14</xdr:row>
      <xdr:rowOff>78147</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6179800" y="2474426"/>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88705</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489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116628</xdr:rowOff>
    </xdr:from>
    <xdr:to>
      <xdr:col>81</xdr:col>
      <xdr:colOff>95250</xdr:colOff>
      <xdr:row>15</xdr:row>
      <xdr:rowOff>46778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78147</xdr:rowOff>
    </xdr:from>
    <xdr:to>
      <xdr:col>77</xdr:col>
      <xdr:colOff>44450</xdr:colOff>
      <xdr:row>14</xdr:row>
      <xdr:rowOff>121179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5290800" y="2478447"/>
          <a:ext cx="889000" cy="4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112205</xdr:rowOff>
    </xdr:from>
    <xdr:to>
      <xdr:col>77</xdr:col>
      <xdr:colOff>95250</xdr:colOff>
      <xdr:row>15</xdr:row>
      <xdr:rowOff>42355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51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27132</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598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121179</xdr:rowOff>
    </xdr:from>
    <xdr:to>
      <xdr:col>72</xdr:col>
      <xdr:colOff>203200</xdr:colOff>
      <xdr:row>14</xdr:row>
      <xdr:rowOff>124799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4401800" y="2521479"/>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133519</xdr:rowOff>
    </xdr:from>
    <xdr:to>
      <xdr:col>73</xdr:col>
      <xdr:colOff>44450</xdr:colOff>
      <xdr:row>15</xdr:row>
      <xdr:rowOff>63669</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53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48446</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62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124799</xdr:rowOff>
    </xdr:from>
    <xdr:to>
      <xdr:col>68</xdr:col>
      <xdr:colOff>152400</xdr:colOff>
      <xdr:row>15</xdr:row>
      <xdr:rowOff>31771</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3512800" y="2525099"/>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139150</xdr:rowOff>
    </xdr:from>
    <xdr:to>
      <xdr:col>68</xdr:col>
      <xdr:colOff>203200</xdr:colOff>
      <xdr:row>15</xdr:row>
      <xdr:rowOff>69300</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53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54077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62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154834</xdr:rowOff>
    </xdr:from>
    <xdr:to>
      <xdr:col>64</xdr:col>
      <xdr:colOff>152400</xdr:colOff>
      <xdr:row>15</xdr:row>
      <xdr:rowOff>84984</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55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69761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6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23326</xdr:rowOff>
    </xdr:from>
    <xdr:to>
      <xdr:col>81</xdr:col>
      <xdr:colOff>95250</xdr:colOff>
      <xdr:row>14</xdr:row>
      <xdr:rowOff>124926</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242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116053</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2344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27347</xdr:rowOff>
    </xdr:from>
    <xdr:to>
      <xdr:col>77</xdr:col>
      <xdr:colOff>95250</xdr:colOff>
      <xdr:row>14</xdr:row>
      <xdr:rowOff>128947</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129000" y="242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139124</xdr:rowOff>
    </xdr:from>
    <xdr:ext cx="7366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5798800" y="21965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70379</xdr:rowOff>
    </xdr:from>
    <xdr:to>
      <xdr:col>73</xdr:col>
      <xdr:colOff>44450</xdr:colOff>
      <xdr:row>15</xdr:row>
      <xdr:rowOff>529</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5240000" y="247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10706</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909800" y="2239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73999</xdr:rowOff>
    </xdr:from>
    <xdr:to>
      <xdr:col>68</xdr:col>
      <xdr:colOff>203200</xdr:colOff>
      <xdr:row>15</xdr:row>
      <xdr:rowOff>4149</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4351000" y="247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14326</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020800" y="224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152421</xdr:rowOff>
    </xdr:from>
    <xdr:to>
      <xdr:col>64</xdr:col>
      <xdr:colOff>152400</xdr:colOff>
      <xdr:row>15</xdr:row>
      <xdr:rowOff>82571</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3462000" y="255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92748</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3131800" y="2321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35,351
34,936
222.85
19,139,588
18,311,513
745,769
9,449,318
15,171,454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ごみ処理業務、消防業務などを一部事務組合で行っていることと、「定員管理計画」を着実に実行してきたことにより、人件費に係る経常収支比率は類似団体内平均値を</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ポイント下回っている。今後も、住民サービスを低下させることのないよう効率的な人員配置や業務の民間委託化により、職員数の適正化を推進し人件費の抑制に努める。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111760</xdr:rowOff>
    </xdr:from>
    <xdr:to>
      <xdr:col>24</xdr:col>
      <xdr:colOff>25400</xdr:colOff>
      <xdr:row>41</xdr:row>
      <xdr:rowOff>92710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9816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64787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94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92710</xdr:rowOff>
    </xdr:from>
    <xdr:to>
      <xdr:col>24</xdr:col>
      <xdr:colOff>114300</xdr:colOff>
      <xdr:row>41</xdr:row>
      <xdr:rowOff>92710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22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26687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4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111760</xdr:rowOff>
    </xdr:from>
    <xdr:to>
      <xdr:col>24</xdr:col>
      <xdr:colOff>114300</xdr:colOff>
      <xdr:row>32</xdr:row>
      <xdr:rowOff>111760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98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50800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84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109237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50800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07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59707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20320</xdr:rowOff>
    </xdr:from>
    <xdr:to>
      <xdr:col>15</xdr:col>
      <xdr:colOff>98425</xdr:colOff>
      <xdr:row>36</xdr:row>
      <xdr:rowOff>35560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925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20320</xdr:rowOff>
    </xdr:from>
    <xdr:to>
      <xdr:col>11</xdr:col>
      <xdr:colOff>9525</xdr:colOff>
      <xdr:row>36</xdr:row>
      <xdr:rowOff>58420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92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149877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0</xdr:rowOff>
    </xdr:from>
    <xdr:to>
      <xdr:col>20</xdr:col>
      <xdr:colOff>38100</xdr:colOff>
      <xdr:row>36</xdr:row>
      <xdr:rowOff>101600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156210</xdr:rowOff>
    </xdr:from>
    <xdr:to>
      <xdr:col>15</xdr:col>
      <xdr:colOff>149225</xdr:colOff>
      <xdr:row>36</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140970</xdr:rowOff>
    </xdr:from>
    <xdr:to>
      <xdr:col>11</xdr:col>
      <xdr:colOff>60325</xdr:colOff>
      <xdr:row>36</xdr:row>
      <xdr:rowOff>71120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81297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ごみ処理業務、消防業務などを一部事務組合で行っていることが大きな要因となり、物件費に係る経常収支比率は類似団体内平均値を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下回っている。ここ数年ふるさと納税事業の影響により大幅に増加したが令和元年度以降は減少すると推測されるが、施設の除却や物件費単価の上昇、また消費税率改正の影響もあり、大幅な減少は見込めず、ほぼ横ばいで推移する見込みで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21</xdr:row>
      <xdr:rowOff>124278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87814"/>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96355</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9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124278</xdr:rowOff>
    </xdr:from>
    <xdr:to>
      <xdr:col>82</xdr:col>
      <xdr:colOff>196850</xdr:colOff>
      <xdr:row>21</xdr:row>
      <xdr:rowOff>124278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72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143329</xdr:rowOff>
    </xdr:from>
    <xdr:to>
      <xdr:col>82</xdr:col>
      <xdr:colOff>107950</xdr:colOff>
      <xdr:row>17</xdr:row>
      <xdr:rowOff>69850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886529"/>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34670</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949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62593</xdr:rowOff>
    </xdr:from>
    <xdr:to>
      <xdr:col>82</xdr:col>
      <xdr:colOff>158750</xdr:colOff>
      <xdr:row>17</xdr:row>
      <xdr:rowOff>164193</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121557</xdr:rowOff>
    </xdr:from>
    <xdr:to>
      <xdr:col>78</xdr:col>
      <xdr:colOff>69850</xdr:colOff>
      <xdr:row>16</xdr:row>
      <xdr:rowOff>143329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8647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29936</xdr:rowOff>
    </xdr:from>
    <xdr:to>
      <xdr:col>78</xdr:col>
      <xdr:colOff>120650</xdr:colOff>
      <xdr:row>17</xdr:row>
      <xdr:rowOff>131536</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116313</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303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99786</xdr:rowOff>
    </xdr:from>
    <xdr:to>
      <xdr:col>73</xdr:col>
      <xdr:colOff>180975</xdr:colOff>
      <xdr:row>16</xdr:row>
      <xdr:rowOff>121557</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429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8164</xdr:rowOff>
    </xdr:from>
    <xdr:to>
      <xdr:col>74</xdr:col>
      <xdr:colOff>31750</xdr:colOff>
      <xdr:row>17</xdr:row>
      <xdr:rowOff>109764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94541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56243</xdr:rowOff>
    </xdr:from>
    <xdr:to>
      <xdr:col>69</xdr:col>
      <xdr:colOff>92075</xdr:colOff>
      <xdr:row>16</xdr:row>
      <xdr:rowOff>99786</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799443"/>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136071</xdr:rowOff>
    </xdr:from>
    <xdr:to>
      <xdr:col>69</xdr:col>
      <xdr:colOff>142875</xdr:colOff>
      <xdr:row>17</xdr:row>
      <xdr:rowOff>66221</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50998</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96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70757</xdr:rowOff>
    </xdr:from>
    <xdr:to>
      <xdr:col>65</xdr:col>
      <xdr:colOff>53975</xdr:colOff>
      <xdr:row>17</xdr:row>
      <xdr:rowOff>907</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157134</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90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35577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92529</xdr:rowOff>
    </xdr:from>
    <xdr:to>
      <xdr:col>78</xdr:col>
      <xdr:colOff>120650</xdr:colOff>
      <xdr:row>17</xdr:row>
      <xdr:rowOff>22679</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32856</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604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70757</xdr:rowOff>
    </xdr:from>
    <xdr:to>
      <xdr:col>74</xdr:col>
      <xdr:colOff>31750</xdr:colOff>
      <xdr:row>17</xdr:row>
      <xdr:rowOff>907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8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11084</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58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48986</xdr:rowOff>
    </xdr:from>
    <xdr:to>
      <xdr:col>69</xdr:col>
      <xdr:colOff>142875</xdr:colOff>
      <xdr:row>16</xdr:row>
      <xdr:rowOff>150586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160763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5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5443</xdr:rowOff>
    </xdr:from>
    <xdr:to>
      <xdr:col>65</xdr:col>
      <xdr:colOff>53975</xdr:colOff>
      <xdr:row>16</xdr:row>
      <xdr:rowOff>107043</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74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117220</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51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扶助費に係る経常収支比率は増加傾向にあり、類似団体内平均値を</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上回っている。その要因としては、子ども・子育て支援新制度に係る給付費、障害者自立支援給付費、生活保護費などの大幅な増加がある。少子化の影響によって減少となる要因はあるが、高齢社会の進行に伴い、今後も高い値で推移していくことが予想されるため、適正な資格審査等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67128</xdr:rowOff>
    </xdr:from>
    <xdr:to>
      <xdr:col>24</xdr:col>
      <xdr:colOff>25400</xdr:colOff>
      <xdr:row>61</xdr:row>
      <xdr:rowOff>91622</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82528"/>
          <a:ext cx="0" cy="1567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63699</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52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91622</xdr:rowOff>
    </xdr:from>
    <xdr:to>
      <xdr:col>24</xdr:col>
      <xdr:colOff>114300</xdr:colOff>
      <xdr:row>61</xdr:row>
      <xdr:rowOff>91622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550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153505</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67128</xdr:rowOff>
    </xdr:from>
    <xdr:to>
      <xdr:col>24</xdr:col>
      <xdr:colOff>114300</xdr:colOff>
      <xdr:row>52</xdr:row>
      <xdr:rowOff>67128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113393</xdr:rowOff>
    </xdr:from>
    <xdr:to>
      <xdr:col>24</xdr:col>
      <xdr:colOff>25400</xdr:colOff>
      <xdr:row>58</xdr:row>
      <xdr:rowOff>72572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886043"/>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113393</xdr:rowOff>
    </xdr:from>
    <xdr:to>
      <xdr:col>19</xdr:col>
      <xdr:colOff>187325</xdr:colOff>
      <xdr:row>57</xdr:row>
      <xdr:rowOff>113393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8860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113393</xdr:rowOff>
    </xdr:from>
    <xdr:to>
      <xdr:col>15</xdr:col>
      <xdr:colOff>98425</xdr:colOff>
      <xdr:row>57</xdr:row>
      <xdr:rowOff>124278</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2209800" y="98860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5443</xdr:rowOff>
    </xdr:from>
    <xdr:to>
      <xdr:col>15</xdr:col>
      <xdr:colOff>149225</xdr:colOff>
      <xdr:row>56</xdr:row>
      <xdr:rowOff>107043</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117220</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99785</xdr:rowOff>
    </xdr:from>
    <xdr:to>
      <xdr:col>11</xdr:col>
      <xdr:colOff>9525</xdr:colOff>
      <xdr:row>57</xdr:row>
      <xdr:rowOff>124278</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a:off x="1320800" y="9700985"/>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144235</xdr:rowOff>
    </xdr:from>
    <xdr:to>
      <xdr:col>11</xdr:col>
      <xdr:colOff>60325</xdr:colOff>
      <xdr:row>56</xdr:row>
      <xdr:rowOff>74385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84562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51905</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21772</xdr:rowOff>
    </xdr:from>
    <xdr:to>
      <xdr:col>24</xdr:col>
      <xdr:colOff>76200</xdr:colOff>
      <xdr:row>58</xdr:row>
      <xdr:rowOff>123372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165299</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93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62593</xdr:rowOff>
    </xdr:from>
    <xdr:to>
      <xdr:col>20</xdr:col>
      <xdr:colOff>38100</xdr:colOff>
      <xdr:row>57</xdr:row>
      <xdr:rowOff>164193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148970</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921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62593</xdr:rowOff>
    </xdr:from>
    <xdr:to>
      <xdr:col>15</xdr:col>
      <xdr:colOff>149225</xdr:colOff>
      <xdr:row>57</xdr:row>
      <xdr:rowOff>164193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148970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73478</xdr:rowOff>
    </xdr:from>
    <xdr:to>
      <xdr:col>11</xdr:col>
      <xdr:colOff>60325</xdr:colOff>
      <xdr:row>58</xdr:row>
      <xdr:rowOff>3628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159855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48985</xdr:rowOff>
    </xdr:from>
    <xdr:to>
      <xdr:col>6</xdr:col>
      <xdr:colOff>171450</xdr:colOff>
      <xdr:row>56</xdr:row>
      <xdr:rowOff>150585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135362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その他に係る経常収支比率が類似団体内平均値平均を</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上回っているのは繰出金の増加が主な要因である。上下水道整備など公営企業会計への繰出金のほか、医療費や給付費の増加に伴い国民健康保険事業、介護保険事業、後期高齢者医療事業特別会計への繰出金も多額となっている。</a:t>
          </a:r>
        </a:p>
        <a:p>
          <a:r>
            <a:rPr kumimoji="1" lang="ja-JP" altLang="en-US" sz="1300">
              <a:latin typeface="ＭＳ Ｐゴシック" panose="020B0600070205080204" pitchFamily="50" charset="-128"/>
              <a:ea typeface="ＭＳ Ｐゴシック" panose="020B0600070205080204" pitchFamily="50" charset="-128"/>
            </a:rPr>
            <a:t>公営企業会計においては、経営戦略に基づき経営健全化を図り、普通会計の負担を減らしていくように努める。</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168910</xdr:rowOff>
    </xdr:from>
    <xdr:to>
      <xdr:col>82</xdr:col>
      <xdr:colOff>107950</xdr:colOff>
      <xdr:row>61</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5576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83837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168910</xdr:rowOff>
    </xdr:from>
    <xdr:to>
      <xdr:col>82</xdr:col>
      <xdr:colOff>196850</xdr:colOff>
      <xdr:row>53</xdr:row>
      <xdr:rowOff>168910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55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1270</xdr:rowOff>
    </xdr:from>
    <xdr:to>
      <xdr:col>82</xdr:col>
      <xdr:colOff>107950</xdr:colOff>
      <xdr:row>59</xdr:row>
      <xdr:rowOff>1270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1168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157480</xdr:rowOff>
    </xdr:from>
    <xdr:to>
      <xdr:col>78</xdr:col>
      <xdr:colOff>69850</xdr:colOff>
      <xdr:row>59</xdr:row>
      <xdr:rowOff>1270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101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96520</xdr:rowOff>
    </xdr:from>
    <xdr:to>
      <xdr:col>73</xdr:col>
      <xdr:colOff>180975</xdr:colOff>
      <xdr:row>58</xdr:row>
      <xdr:rowOff>157480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0406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57150</xdr:rowOff>
    </xdr:from>
    <xdr:to>
      <xdr:col>74</xdr:col>
      <xdr:colOff>31750</xdr:colOff>
      <xdr:row>57</xdr:row>
      <xdr:rowOff>158750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168927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81280</xdr:rowOff>
    </xdr:from>
    <xdr:to>
      <xdr:col>69</xdr:col>
      <xdr:colOff>92075</xdr:colOff>
      <xdr:row>58</xdr:row>
      <xdr:rowOff>96520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10025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167640</xdr:rowOff>
    </xdr:from>
    <xdr:to>
      <xdr:col>65</xdr:col>
      <xdr:colOff>53975</xdr:colOff>
      <xdr:row>57</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107967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121920</xdr:rowOff>
    </xdr:from>
    <xdr:to>
      <xdr:col>82</xdr:col>
      <xdr:colOff>158750</xdr:colOff>
      <xdr:row>59</xdr:row>
      <xdr:rowOff>52070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93997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121920</xdr:rowOff>
    </xdr:from>
    <xdr:to>
      <xdr:col>78</xdr:col>
      <xdr:colOff>120650</xdr:colOff>
      <xdr:row>59</xdr:row>
      <xdr:rowOff>52070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36847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15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106680</xdr:rowOff>
    </xdr:from>
    <xdr:to>
      <xdr:col>74</xdr:col>
      <xdr:colOff>31750</xdr:colOff>
      <xdr:row>59</xdr:row>
      <xdr:rowOff>36830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21607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13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45720</xdr:rowOff>
    </xdr:from>
    <xdr:to>
      <xdr:col>69</xdr:col>
      <xdr:colOff>142875</xdr:colOff>
      <xdr:row>58</xdr:row>
      <xdr:rowOff>147320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132097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30480</xdr:rowOff>
    </xdr:from>
    <xdr:to>
      <xdr:col>65</xdr:col>
      <xdr:colOff>53975</xdr:colOff>
      <xdr:row>58</xdr:row>
      <xdr:rowOff>132080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116857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補助費等に係る経常収支比率が類似団体内平均値を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上回っている要因は、一部事務組合に対する負担金が多額になっているためで、特に、常備消防やごみ処理施設などの維持管理費及び公債費に充てる負担金が大きい。償還終了により公債費は減少するが、ごみ焼却施設の改修や消防本部建替えの負担が増加するため、微増で推移するものと見込んでい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165862</xdr:rowOff>
    </xdr:from>
    <xdr:to>
      <xdr:col>82</xdr:col>
      <xdr:colOff>107950</xdr:colOff>
      <xdr:row>40</xdr:row>
      <xdr:rowOff>3556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23712"/>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147083</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3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xdr:rowOff>
    </xdr:from>
    <xdr:to>
      <xdr:col>82</xdr:col>
      <xdr:colOff>196850</xdr:colOff>
      <xdr:row>40</xdr:row>
      <xdr:rowOff>3556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61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80789</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5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165862</xdr:rowOff>
    </xdr:from>
    <xdr:to>
      <xdr:col>82</xdr:col>
      <xdr:colOff>196850</xdr:colOff>
      <xdr:row>33</xdr:row>
      <xdr:rowOff>165862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2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10414</xdr:rowOff>
    </xdr:from>
    <xdr:to>
      <xdr:col>82</xdr:col>
      <xdr:colOff>107950</xdr:colOff>
      <xdr:row>37</xdr:row>
      <xdr:rowOff>74422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35406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65295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66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48768</xdr:rowOff>
    </xdr:from>
    <xdr:to>
      <xdr:col>82</xdr:col>
      <xdr:colOff>158750</xdr:colOff>
      <xdr:row>36</xdr:row>
      <xdr:rowOff>150368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10414</xdr:rowOff>
    </xdr:from>
    <xdr:to>
      <xdr:col>78</xdr:col>
      <xdr:colOff>69850</xdr:colOff>
      <xdr:row>37</xdr:row>
      <xdr:rowOff>78994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35406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21336</xdr:rowOff>
    </xdr:from>
    <xdr:to>
      <xdr:col>78</xdr:col>
      <xdr:colOff>120650</xdr:colOff>
      <xdr:row>36</xdr:row>
      <xdr:rowOff>122936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133113</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96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37</xdr:row>
      <xdr:rowOff>124714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4226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3048</xdr:rowOff>
    </xdr:from>
    <xdr:to>
      <xdr:col>74</xdr:col>
      <xdr:colOff>31750</xdr:colOff>
      <xdr:row>36</xdr:row>
      <xdr:rowOff>104648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114825</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110998</xdr:rowOff>
    </xdr:from>
    <xdr:to>
      <xdr:col>69</xdr:col>
      <xdr:colOff>92075</xdr:colOff>
      <xdr:row>37</xdr:row>
      <xdr:rowOff>124714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4546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23622</xdr:rowOff>
    </xdr:from>
    <xdr:to>
      <xdr:col>82</xdr:col>
      <xdr:colOff>158750</xdr:colOff>
      <xdr:row>37</xdr:row>
      <xdr:rowOff>125222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167149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131064</xdr:rowOff>
    </xdr:from>
    <xdr:to>
      <xdr:col>78</xdr:col>
      <xdr:colOff>120650</xdr:colOff>
      <xdr:row>37</xdr:row>
      <xdr:rowOff>61214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28194</xdr:rowOff>
    </xdr:from>
    <xdr:to>
      <xdr:col>74</xdr:col>
      <xdr:colOff>31750</xdr:colOff>
      <xdr:row>37</xdr:row>
      <xdr:rowOff>129794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114571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73914</xdr:rowOff>
    </xdr:from>
    <xdr:to>
      <xdr:col>69</xdr:col>
      <xdr:colOff>142875</xdr:colOff>
      <xdr:row>38</xdr:row>
      <xdr:rowOff>4064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160291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60198</xdr:rowOff>
    </xdr:from>
    <xdr:to>
      <xdr:col>65</xdr:col>
      <xdr:colOff>53975</xdr:colOff>
      <xdr:row>37</xdr:row>
      <xdr:rowOff>161798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146575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計画的な市債発行により公債費は減少傾向にあり、公債費に係る経常収支比率は昨年度より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ポイント上昇したが類似団体平均を</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今後は、明倫学園義務教育学校建設や老朽化した公共施設の改修の実施に伴い、市債残高及び公債費の増加が見込まれるが、「中期財政計画」に基づき交付税措置の有利な市債の活用と、必要最小限に抑制し健全な財政運営に努めて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31750</xdr:rowOff>
    </xdr:from>
    <xdr:to>
      <xdr:col>24</xdr:col>
      <xdr:colOff>25400</xdr:colOff>
      <xdr:row>80</xdr:row>
      <xdr:rowOff>98425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71905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70502</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786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98425</xdr:rowOff>
    </xdr:from>
    <xdr:to>
      <xdr:col>24</xdr:col>
      <xdr:colOff>114300</xdr:colOff>
      <xdr:row>80</xdr:row>
      <xdr:rowOff>98425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814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118127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46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31750</xdr:rowOff>
    </xdr:from>
    <xdr:to>
      <xdr:col>24</xdr:col>
      <xdr:colOff>114300</xdr:colOff>
      <xdr:row>74</xdr:row>
      <xdr:rowOff>31750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71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94615</xdr:rowOff>
    </xdr:from>
    <xdr:to>
      <xdr:col>24</xdr:col>
      <xdr:colOff>25400</xdr:colOff>
      <xdr:row>74</xdr:row>
      <xdr:rowOff>98425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987800" y="1278191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109237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796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137160</xdr:rowOff>
    </xdr:from>
    <xdr:to>
      <xdr:col>24</xdr:col>
      <xdr:colOff>76200</xdr:colOff>
      <xdr:row>75</xdr:row>
      <xdr:rowOff>67310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73660</xdr:rowOff>
    </xdr:from>
    <xdr:to>
      <xdr:col>19</xdr:col>
      <xdr:colOff>187325</xdr:colOff>
      <xdr:row>74</xdr:row>
      <xdr:rowOff>94615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276096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137160</xdr:rowOff>
    </xdr:from>
    <xdr:to>
      <xdr:col>20</xdr:col>
      <xdr:colOff>38100</xdr:colOff>
      <xdr:row>75</xdr:row>
      <xdr:rowOff>67310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52087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2910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73660</xdr:rowOff>
    </xdr:from>
    <xdr:to>
      <xdr:col>15</xdr:col>
      <xdr:colOff>98425</xdr:colOff>
      <xdr:row>74</xdr:row>
      <xdr:rowOff>79375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276096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140970</xdr:rowOff>
    </xdr:from>
    <xdr:to>
      <xdr:col>15</xdr:col>
      <xdr:colOff>149225</xdr:colOff>
      <xdr:row>75</xdr:row>
      <xdr:rowOff>71120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55897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2914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79375</xdr:rowOff>
    </xdr:from>
    <xdr:to>
      <xdr:col>11</xdr:col>
      <xdr:colOff>9525</xdr:colOff>
      <xdr:row>74</xdr:row>
      <xdr:rowOff>79375</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27666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142875</xdr:rowOff>
    </xdr:from>
    <xdr:to>
      <xdr:col>11</xdr:col>
      <xdr:colOff>60325</xdr:colOff>
      <xdr:row>75</xdr:row>
      <xdr:rowOff>73025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57802</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142875</xdr:rowOff>
    </xdr:from>
    <xdr:to>
      <xdr:col>6</xdr:col>
      <xdr:colOff>171450</xdr:colOff>
      <xdr:row>75</xdr:row>
      <xdr:rowOff>73025</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57802</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47625</xdr:rowOff>
    </xdr:from>
    <xdr:to>
      <xdr:col>24</xdr:col>
      <xdr:colOff>76200</xdr:colOff>
      <xdr:row>74</xdr:row>
      <xdr:rowOff>149225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27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127652</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64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43815</xdr:rowOff>
    </xdr:from>
    <xdr:to>
      <xdr:col>20</xdr:col>
      <xdr:colOff>38100</xdr:colOff>
      <xdr:row>74</xdr:row>
      <xdr:rowOff>145415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273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155592</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499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22860</xdr:rowOff>
    </xdr:from>
    <xdr:to>
      <xdr:col>15</xdr:col>
      <xdr:colOff>149225</xdr:colOff>
      <xdr:row>74</xdr:row>
      <xdr:rowOff>124460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134637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28575</xdr:rowOff>
    </xdr:from>
    <xdr:to>
      <xdr:col>11</xdr:col>
      <xdr:colOff>60325</xdr:colOff>
      <xdr:row>74</xdr:row>
      <xdr:rowOff>130175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271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140352</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48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28575</xdr:rowOff>
    </xdr:from>
    <xdr:to>
      <xdr:col>6</xdr:col>
      <xdr:colOff>171450</xdr:colOff>
      <xdr:row>74</xdr:row>
      <xdr:rowOff>130175</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271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140352</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48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常備消防、ごみ処理などを行う一部事務組合への負担金（補助費等）が多額となっていることや、豪雪地帯に位置することで除排雪経費（維持補修費）が多額となっていることなどが大きな要因となり、類似団体平均を</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ポイント上回っている。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140716</xdr:rowOff>
    </xdr:from>
    <xdr:to>
      <xdr:col>82</xdr:col>
      <xdr:colOff>107950</xdr:colOff>
      <xdr:row>80</xdr:row>
      <xdr:rowOff>117856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485116"/>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89933</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805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117856</xdr:rowOff>
    </xdr:from>
    <xdr:to>
      <xdr:col>82</xdr:col>
      <xdr:colOff>196850</xdr:colOff>
      <xdr:row>80</xdr:row>
      <xdr:rowOff>117856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83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55643</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140716</xdr:rowOff>
    </xdr:from>
    <xdr:to>
      <xdr:col>82</xdr:col>
      <xdr:colOff>196850</xdr:colOff>
      <xdr:row>72</xdr:row>
      <xdr:rowOff>140716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49276</xdr:rowOff>
    </xdr:from>
    <xdr:to>
      <xdr:col>82</xdr:col>
      <xdr:colOff>107950</xdr:colOff>
      <xdr:row>79</xdr:row>
      <xdr:rowOff>14987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422376"/>
          <a:ext cx="8382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49276</xdr:rowOff>
    </xdr:from>
    <xdr:to>
      <xdr:col>78</xdr:col>
      <xdr:colOff>69850</xdr:colOff>
      <xdr:row>78</xdr:row>
      <xdr:rowOff>90424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34223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135637</xdr:rowOff>
    </xdr:from>
    <xdr:to>
      <xdr:col>78</xdr:col>
      <xdr:colOff>120650</xdr:colOff>
      <xdr:row>77</xdr:row>
      <xdr:rowOff>65787</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75963</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34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85852</xdr:rowOff>
    </xdr:from>
    <xdr:to>
      <xdr:col>73</xdr:col>
      <xdr:colOff>180975</xdr:colOff>
      <xdr:row>78</xdr:row>
      <xdr:rowOff>90424</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4589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89915</xdr:rowOff>
    </xdr:from>
    <xdr:to>
      <xdr:col>74</xdr:col>
      <xdr:colOff>31750</xdr:colOff>
      <xdr:row>77</xdr:row>
      <xdr:rowOff>20065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30243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156718</xdr:rowOff>
    </xdr:from>
    <xdr:to>
      <xdr:col>69</xdr:col>
      <xdr:colOff>92075</xdr:colOff>
      <xdr:row>78</xdr:row>
      <xdr:rowOff>85852</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004800" y="1335836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30480</xdr:rowOff>
    </xdr:from>
    <xdr:to>
      <xdr:col>69</xdr:col>
      <xdr:colOff>142875</xdr:colOff>
      <xdr:row>76</xdr:row>
      <xdr:rowOff>132080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142257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105918</xdr:rowOff>
    </xdr:from>
    <xdr:to>
      <xdr:col>65</xdr:col>
      <xdr:colOff>53975</xdr:colOff>
      <xdr:row>76</xdr:row>
      <xdr:rowOff>36069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9646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46245</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135637</xdr:rowOff>
    </xdr:from>
    <xdr:to>
      <xdr:col>82</xdr:col>
      <xdr:colOff>158750</xdr:colOff>
      <xdr:row>79</xdr:row>
      <xdr:rowOff>65787</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107714</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169926</xdr:rowOff>
    </xdr:from>
    <xdr:to>
      <xdr:col>78</xdr:col>
      <xdr:colOff>120650</xdr:colOff>
      <xdr:row>78</xdr:row>
      <xdr:rowOff>100076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84853</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457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39624</xdr:rowOff>
    </xdr:from>
    <xdr:to>
      <xdr:col>74</xdr:col>
      <xdr:colOff>31750</xdr:colOff>
      <xdr:row>78</xdr:row>
      <xdr:rowOff>141224</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126001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35052</xdr:rowOff>
    </xdr:from>
    <xdr:to>
      <xdr:col>69</xdr:col>
      <xdr:colOff>142875</xdr:colOff>
      <xdr:row>78</xdr:row>
      <xdr:rowOff>136652</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121429</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139332</xdr:rowOff>
    </xdr:from>
    <xdr:to>
      <xdr:col>29</xdr:col>
      <xdr:colOff>127000</xdr:colOff>
      <xdr:row>20</xdr:row>
      <xdr:rowOff>77432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72907"/>
          <a:ext cx="0" cy="1481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49509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26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77432</xdr:rowOff>
    </xdr:from>
    <xdr:to>
      <xdr:col>30</xdr:col>
      <xdr:colOff>25400</xdr:colOff>
      <xdr:row>20</xdr:row>
      <xdr:rowOff>77432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54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54259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6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139332</xdr:rowOff>
    </xdr:from>
    <xdr:to>
      <xdr:col>30</xdr:col>
      <xdr:colOff>25400</xdr:colOff>
      <xdr:row>11</xdr:row>
      <xdr:rowOff>139332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729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17069</xdr:rowOff>
    </xdr:from>
    <xdr:to>
      <xdr:col>29</xdr:col>
      <xdr:colOff>127000</xdr:colOff>
      <xdr:row>19</xdr:row>
      <xdr:rowOff>46787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22244"/>
          <a:ext cx="647700" cy="297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129913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92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113386</xdr:rowOff>
    </xdr:from>
    <xdr:to>
      <xdr:col>29</xdr:col>
      <xdr:colOff>177800</xdr:colOff>
      <xdr:row>17</xdr:row>
      <xdr:rowOff>43536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46787</xdr:rowOff>
    </xdr:from>
    <xdr:to>
      <xdr:col>26</xdr:col>
      <xdr:colOff>50800</xdr:colOff>
      <xdr:row>19</xdr:row>
      <xdr:rowOff>72022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51962"/>
          <a:ext cx="698500" cy="252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133807</xdr:rowOff>
    </xdr:from>
    <xdr:to>
      <xdr:col>26</xdr:col>
      <xdr:colOff>101600</xdr:colOff>
      <xdr:row>17</xdr:row>
      <xdr:rowOff>63957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246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74134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93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72022</xdr:rowOff>
    </xdr:from>
    <xdr:to>
      <xdr:col>22</xdr:col>
      <xdr:colOff>114300</xdr:colOff>
      <xdr:row>19</xdr:row>
      <xdr:rowOff>89662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77197"/>
          <a:ext cx="698500" cy="17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147879</xdr:rowOff>
    </xdr:from>
    <xdr:to>
      <xdr:col>22</xdr:col>
      <xdr:colOff>165100</xdr:colOff>
      <xdr:row>17</xdr:row>
      <xdr:rowOff>78029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88206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07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50826</xdr:rowOff>
    </xdr:from>
    <xdr:to>
      <xdr:col>18</xdr:col>
      <xdr:colOff>177800</xdr:colOff>
      <xdr:row>19</xdr:row>
      <xdr:rowOff>89662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356001"/>
          <a:ext cx="698500" cy="388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2540</xdr:rowOff>
    </xdr:from>
    <xdr:to>
      <xdr:col>19</xdr:col>
      <xdr:colOff>38100</xdr:colOff>
      <xdr:row>17</xdr:row>
      <xdr:rowOff>104140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3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11011</xdr:rowOff>
    </xdr:from>
    <xdr:to>
      <xdr:col>15</xdr:col>
      <xdr:colOff>101600</xdr:colOff>
      <xdr:row>17</xdr:row>
      <xdr:rowOff>112611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73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122788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4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137719</xdr:rowOff>
    </xdr:from>
    <xdr:to>
      <xdr:col>29</xdr:col>
      <xdr:colOff>177800</xdr:colOff>
      <xdr:row>19</xdr:row>
      <xdr:rowOff>67869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714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109796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4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167437</xdr:rowOff>
    </xdr:from>
    <xdr:to>
      <xdr:col>26</xdr:col>
      <xdr:colOff>101600</xdr:colOff>
      <xdr:row>19</xdr:row>
      <xdr:rowOff>97587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01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82364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87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21222</xdr:rowOff>
    </xdr:from>
    <xdr:to>
      <xdr:col>22</xdr:col>
      <xdr:colOff>165100</xdr:colOff>
      <xdr:row>19</xdr:row>
      <xdr:rowOff>122822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26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107599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12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38862</xdr:rowOff>
    </xdr:from>
    <xdr:to>
      <xdr:col>19</xdr:col>
      <xdr:colOff>38100</xdr:colOff>
      <xdr:row>19</xdr:row>
      <xdr:rowOff>140462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440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125239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3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26</xdr:rowOff>
    </xdr:from>
    <xdr:to>
      <xdr:col>15</xdr:col>
      <xdr:colOff>101600</xdr:colOff>
      <xdr:row>19</xdr:row>
      <xdr:rowOff>101626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052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86403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9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271228</xdr:rowOff>
    </xdr:from>
    <xdr:to>
      <xdr:col>29</xdr:col>
      <xdr:colOff>127000</xdr:colOff>
      <xdr:row>38</xdr:row>
      <xdr:rowOff>138049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195778"/>
          <a:ext cx="0" cy="14098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110126</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7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138049</xdr:rowOff>
    </xdr:from>
    <xdr:to>
      <xdr:col>30</xdr:col>
      <xdr:colOff>25400</xdr:colOff>
      <xdr:row>38</xdr:row>
      <xdr:rowOff>138049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6056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14705</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93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271228</xdr:rowOff>
    </xdr:from>
    <xdr:to>
      <xdr:col>30</xdr:col>
      <xdr:colOff>25400</xdr:colOff>
      <xdr:row>33</xdr:row>
      <xdr:rowOff>271228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1957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19657</xdr:rowOff>
    </xdr:from>
    <xdr:to>
      <xdr:col>29</xdr:col>
      <xdr:colOff>127000</xdr:colOff>
      <xdr:row>38</xdr:row>
      <xdr:rowOff>28832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7487257"/>
          <a:ext cx="647700" cy="91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128008</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72527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282931</xdr:rowOff>
    </xdr:from>
    <xdr:to>
      <xdr:col>29</xdr:col>
      <xdr:colOff>177800</xdr:colOff>
      <xdr:row>38</xdr:row>
      <xdr:rowOff>41631</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74076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7949</xdr:rowOff>
    </xdr:from>
    <xdr:to>
      <xdr:col>26</xdr:col>
      <xdr:colOff>50800</xdr:colOff>
      <xdr:row>38</xdr:row>
      <xdr:rowOff>28832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4305300" y="7475549"/>
          <a:ext cx="698500" cy="208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282851</xdr:rowOff>
    </xdr:from>
    <xdr:to>
      <xdr:col>26</xdr:col>
      <xdr:colOff>101600</xdr:colOff>
      <xdr:row>38</xdr:row>
      <xdr:rowOff>41551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407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51728</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176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7949</xdr:rowOff>
    </xdr:from>
    <xdr:to>
      <xdr:col>22</xdr:col>
      <xdr:colOff>114300</xdr:colOff>
      <xdr:row>38</xdr:row>
      <xdr:rowOff>11683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7475549"/>
          <a:ext cx="698500" cy="3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279151</xdr:rowOff>
    </xdr:from>
    <xdr:to>
      <xdr:col>22</xdr:col>
      <xdr:colOff>165100</xdr:colOff>
      <xdr:row>38</xdr:row>
      <xdr:rowOff>37851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403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48028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172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11683</xdr:rowOff>
    </xdr:from>
    <xdr:to>
      <xdr:col>18</xdr:col>
      <xdr:colOff>177800</xdr:colOff>
      <xdr:row>38</xdr:row>
      <xdr:rowOff>15272</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479283"/>
          <a:ext cx="698500" cy="3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278942</xdr:rowOff>
    </xdr:from>
    <xdr:to>
      <xdr:col>19</xdr:col>
      <xdr:colOff>38100</xdr:colOff>
      <xdr:row>38</xdr:row>
      <xdr:rowOff>37642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47819</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17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277547</xdr:rowOff>
    </xdr:from>
    <xdr:to>
      <xdr:col>15</xdr:col>
      <xdr:colOff>101600</xdr:colOff>
      <xdr:row>38</xdr:row>
      <xdr:rowOff>36247</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4022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46424</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7171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311757</xdr:rowOff>
    </xdr:from>
    <xdr:to>
      <xdr:col>29</xdr:col>
      <xdr:colOff>177800</xdr:colOff>
      <xdr:row>38</xdr:row>
      <xdr:rowOff>70457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7436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242308</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7367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320932</xdr:rowOff>
    </xdr:from>
    <xdr:to>
      <xdr:col>26</xdr:col>
      <xdr:colOff>101600</xdr:colOff>
      <xdr:row>38</xdr:row>
      <xdr:rowOff>79632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7445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64409</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7532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300049</xdr:rowOff>
    </xdr:from>
    <xdr:to>
      <xdr:col>22</xdr:col>
      <xdr:colOff>165100</xdr:colOff>
      <xdr:row>38</xdr:row>
      <xdr:rowOff>58749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424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43526</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511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303783</xdr:rowOff>
    </xdr:from>
    <xdr:to>
      <xdr:col>19</xdr:col>
      <xdr:colOff>38100</xdr:colOff>
      <xdr:row>38</xdr:row>
      <xdr:rowOff>62483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428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47260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514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307372</xdr:rowOff>
    </xdr:from>
    <xdr:to>
      <xdr:col>15</xdr:col>
      <xdr:colOff>101600</xdr:colOff>
      <xdr:row>38</xdr:row>
      <xdr:rowOff>66072</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432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50849</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5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35,351
34,936
222.85
19,139,588
18,311,513
745,769
9,449,318
15,171,454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52375</xdr:rowOff>
    </xdr:from>
    <xdr:to>
      <xdr:col>24</xdr:col>
      <xdr:colOff>62865</xdr:colOff>
      <xdr:row>38</xdr:row>
      <xdr:rowOff>127726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67325"/>
          <a:ext cx="1270" cy="1275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131553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127726</xdr:rowOff>
    </xdr:from>
    <xdr:to>
      <xdr:col>24</xdr:col>
      <xdr:colOff>152400</xdr:colOff>
      <xdr:row>38</xdr:row>
      <xdr:rowOff>127726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42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170502</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4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52375</xdr:rowOff>
    </xdr:from>
    <xdr:to>
      <xdr:col>24</xdr:col>
      <xdr:colOff>152400</xdr:colOff>
      <xdr:row>31</xdr:row>
      <xdr:rowOff>52375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67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62477</xdr:rowOff>
    </xdr:from>
    <xdr:to>
      <xdr:col>24</xdr:col>
      <xdr:colOff>63500</xdr:colOff>
      <xdr:row>37</xdr:row>
      <xdr:rowOff>67190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06127"/>
          <a:ext cx="838200" cy="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96940</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6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74063</xdr:rowOff>
    </xdr:from>
    <xdr:to>
      <xdr:col>24</xdr:col>
      <xdr:colOff>114300</xdr:colOff>
      <xdr:row>36</xdr:row>
      <xdr:rowOff>4213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67190</xdr:rowOff>
    </xdr:from>
    <xdr:to>
      <xdr:col>19</xdr:col>
      <xdr:colOff>177800</xdr:colOff>
      <xdr:row>37</xdr:row>
      <xdr:rowOff>72633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10840"/>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76229</xdr:rowOff>
    </xdr:from>
    <xdr:to>
      <xdr:col>20</xdr:col>
      <xdr:colOff>38100</xdr:colOff>
      <xdr:row>36</xdr:row>
      <xdr:rowOff>6379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7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22906</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85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72633</xdr:rowOff>
    </xdr:from>
    <xdr:to>
      <xdr:col>15</xdr:col>
      <xdr:colOff>50800</xdr:colOff>
      <xdr:row>37</xdr:row>
      <xdr:rowOff>94361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16283"/>
          <a:ext cx="889000" cy="2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85678</xdr:rowOff>
    </xdr:from>
    <xdr:to>
      <xdr:col>15</xdr:col>
      <xdr:colOff>101600</xdr:colOff>
      <xdr:row>36</xdr:row>
      <xdr:rowOff>15828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8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32355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86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66374</xdr:rowOff>
    </xdr:from>
    <xdr:to>
      <xdr:col>10</xdr:col>
      <xdr:colOff>114300</xdr:colOff>
      <xdr:row>37</xdr:row>
      <xdr:rowOff>94361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10024"/>
          <a:ext cx="889000" cy="2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93646</xdr:rowOff>
    </xdr:from>
    <xdr:to>
      <xdr:col>10</xdr:col>
      <xdr:colOff>165100</xdr:colOff>
      <xdr:row>36</xdr:row>
      <xdr:rowOff>23796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40323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86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96215</xdr:rowOff>
    </xdr:from>
    <xdr:to>
      <xdr:col>6</xdr:col>
      <xdr:colOff>38100</xdr:colOff>
      <xdr:row>36</xdr:row>
      <xdr:rowOff>26365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42892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11677</xdr:rowOff>
    </xdr:from>
    <xdr:to>
      <xdr:col>24</xdr:col>
      <xdr:colOff>114300</xdr:colOff>
      <xdr:row>37</xdr:row>
      <xdr:rowOff>113277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5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161554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3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16390</xdr:rowOff>
    </xdr:from>
    <xdr:to>
      <xdr:col>20</xdr:col>
      <xdr:colOff>38100</xdr:colOff>
      <xdr:row>37</xdr:row>
      <xdr:rowOff>117990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6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109117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5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21833</xdr:rowOff>
    </xdr:from>
    <xdr:to>
      <xdr:col>15</xdr:col>
      <xdr:colOff>101600</xdr:colOff>
      <xdr:row>37</xdr:row>
      <xdr:rowOff>123433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6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114560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5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43561</xdr:rowOff>
    </xdr:from>
    <xdr:to>
      <xdr:col>10</xdr:col>
      <xdr:colOff>165100</xdr:colOff>
      <xdr:row>37</xdr:row>
      <xdr:rowOff>145161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8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136288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15574</xdr:rowOff>
    </xdr:from>
    <xdr:to>
      <xdr:col>6</xdr:col>
      <xdr:colOff>38100</xdr:colOff>
      <xdr:row>37</xdr:row>
      <xdr:rowOff>117174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5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108301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5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37004</xdr:rowOff>
    </xdr:from>
    <xdr:to>
      <xdr:col>24</xdr:col>
      <xdr:colOff>62865</xdr:colOff>
      <xdr:row>57</xdr:row>
      <xdr:rowOff>147001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09504"/>
          <a:ext cx="1270" cy="1310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150828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92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147001</xdr:rowOff>
    </xdr:from>
    <xdr:to>
      <xdr:col>24</xdr:col>
      <xdr:colOff>152400</xdr:colOff>
      <xdr:row>57</xdr:row>
      <xdr:rowOff>147001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919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155131</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8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37004</xdr:rowOff>
    </xdr:from>
    <xdr:to>
      <xdr:col>24</xdr:col>
      <xdr:colOff>152400</xdr:colOff>
      <xdr:row>50</xdr:row>
      <xdr:rowOff>37004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0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37465</xdr:rowOff>
    </xdr:from>
    <xdr:to>
      <xdr:col>24</xdr:col>
      <xdr:colOff>63500</xdr:colOff>
      <xdr:row>57</xdr:row>
      <xdr:rowOff>60348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810115"/>
          <a:ext cx="838200" cy="2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55258</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85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32381</xdr:rowOff>
    </xdr:from>
    <xdr:to>
      <xdr:col>24</xdr:col>
      <xdr:colOff>114300</xdr:colOff>
      <xdr:row>56</xdr:row>
      <xdr:rowOff>133981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63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25949</xdr:rowOff>
    </xdr:from>
    <xdr:to>
      <xdr:col>19</xdr:col>
      <xdr:colOff>177800</xdr:colOff>
      <xdr:row>57</xdr:row>
      <xdr:rowOff>37465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798599"/>
          <a:ext cx="889000" cy="1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61313</xdr:rowOff>
    </xdr:from>
    <xdr:to>
      <xdr:col>20</xdr:col>
      <xdr:colOff>38100</xdr:colOff>
      <xdr:row>56</xdr:row>
      <xdr:rowOff>162913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6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7990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3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25949</xdr:rowOff>
    </xdr:from>
    <xdr:to>
      <xdr:col>15</xdr:col>
      <xdr:colOff>50800</xdr:colOff>
      <xdr:row>57</xdr:row>
      <xdr:rowOff>56110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798599"/>
          <a:ext cx="889000" cy="3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78517</xdr:rowOff>
    </xdr:from>
    <xdr:to>
      <xdr:col>15</xdr:col>
      <xdr:colOff>101600</xdr:colOff>
      <xdr:row>57</xdr:row>
      <xdr:rowOff>8667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679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25194</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4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56110</xdr:rowOff>
    </xdr:from>
    <xdr:to>
      <xdr:col>10</xdr:col>
      <xdr:colOff>114300</xdr:colOff>
      <xdr:row>57</xdr:row>
      <xdr:rowOff>102699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828760"/>
          <a:ext cx="889000" cy="4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86239</xdr:rowOff>
    </xdr:from>
    <xdr:to>
      <xdr:col>10</xdr:col>
      <xdr:colOff>165100</xdr:colOff>
      <xdr:row>57</xdr:row>
      <xdr:rowOff>16389</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8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32916</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46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111989</xdr:rowOff>
    </xdr:from>
    <xdr:to>
      <xdr:col>6</xdr:col>
      <xdr:colOff>38100</xdr:colOff>
      <xdr:row>57</xdr:row>
      <xdr:rowOff>42139</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713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58666</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48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9548</xdr:rowOff>
    </xdr:from>
    <xdr:to>
      <xdr:col>24</xdr:col>
      <xdr:colOff>114300</xdr:colOff>
      <xdr:row>57</xdr:row>
      <xdr:rowOff>111148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78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95925</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9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158115</xdr:rowOff>
    </xdr:from>
    <xdr:to>
      <xdr:col>20</xdr:col>
      <xdr:colOff>38100</xdr:colOff>
      <xdr:row>57</xdr:row>
      <xdr:rowOff>88265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79392</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85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146599</xdr:rowOff>
    </xdr:from>
    <xdr:to>
      <xdr:col>15</xdr:col>
      <xdr:colOff>101600</xdr:colOff>
      <xdr:row>57</xdr:row>
      <xdr:rowOff>76749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74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67876</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84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5310</xdr:rowOff>
    </xdr:from>
    <xdr:to>
      <xdr:col>10</xdr:col>
      <xdr:colOff>165100</xdr:colOff>
      <xdr:row>57</xdr:row>
      <xdr:rowOff>106910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77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98037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87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51899</xdr:rowOff>
    </xdr:from>
    <xdr:to>
      <xdr:col>6</xdr:col>
      <xdr:colOff>38100</xdr:colOff>
      <xdr:row>57</xdr:row>
      <xdr:rowOff>153499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2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144626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91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58844</xdr:rowOff>
    </xdr:from>
    <xdr:to>
      <xdr:col>24</xdr:col>
      <xdr:colOff>62865</xdr:colOff>
      <xdr:row>78</xdr:row>
      <xdr:rowOff>137711</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231794"/>
          <a:ext cx="127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141538</xdr:rowOff>
    </xdr:from>
    <xdr:ext cx="313932"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46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137711</xdr:rowOff>
    </xdr:from>
    <xdr:to>
      <xdr:col>24</xdr:col>
      <xdr:colOff>152400</xdr:colOff>
      <xdr:row>78</xdr:row>
      <xdr:rowOff>137711</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10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5521</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200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58844</xdr:rowOff>
    </xdr:from>
    <xdr:to>
      <xdr:col>24</xdr:col>
      <xdr:colOff>152400</xdr:colOff>
      <xdr:row>71</xdr:row>
      <xdr:rowOff>58844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231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84951</xdr:rowOff>
    </xdr:from>
    <xdr:to>
      <xdr:col>24</xdr:col>
      <xdr:colOff>63500</xdr:colOff>
      <xdr:row>77</xdr:row>
      <xdr:rowOff>50135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2943701"/>
          <a:ext cx="838200" cy="308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85820</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874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107393</xdr:rowOff>
    </xdr:from>
    <xdr:to>
      <xdr:col>24</xdr:col>
      <xdr:colOff>114300</xdr:colOff>
      <xdr:row>78</xdr:row>
      <xdr:rowOff>37543</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30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139974</xdr:rowOff>
    </xdr:from>
    <xdr:to>
      <xdr:col>19</xdr:col>
      <xdr:colOff>177800</xdr:colOff>
      <xdr:row>75</xdr:row>
      <xdr:rowOff>84951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2827274"/>
          <a:ext cx="889000" cy="116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85311</xdr:rowOff>
    </xdr:from>
    <xdr:to>
      <xdr:col>20</xdr:col>
      <xdr:colOff>38100</xdr:colOff>
      <xdr:row>78</xdr:row>
      <xdr:rowOff>15461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86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6588</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379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139974</xdr:rowOff>
    </xdr:from>
    <xdr:to>
      <xdr:col>15</xdr:col>
      <xdr:colOff>50800</xdr:colOff>
      <xdr:row>76</xdr:row>
      <xdr:rowOff>57930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2827274"/>
          <a:ext cx="889000" cy="260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77264</xdr:rowOff>
    </xdr:from>
    <xdr:to>
      <xdr:col>15</xdr:col>
      <xdr:colOff>101600</xdr:colOff>
      <xdr:row>78</xdr:row>
      <xdr:rowOff>7414</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78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169991</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7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57930</xdr:rowOff>
    </xdr:from>
    <xdr:to>
      <xdr:col>10</xdr:col>
      <xdr:colOff>114300</xdr:colOff>
      <xdr:row>76</xdr:row>
      <xdr:rowOff>104267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088130"/>
          <a:ext cx="889000" cy="4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95576</xdr:rowOff>
    </xdr:from>
    <xdr:to>
      <xdr:col>10</xdr:col>
      <xdr:colOff>165100</xdr:colOff>
      <xdr:row>78</xdr:row>
      <xdr:rowOff>25726</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9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16853</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38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121887</xdr:rowOff>
    </xdr:from>
    <xdr:to>
      <xdr:col>6</xdr:col>
      <xdr:colOff>38100</xdr:colOff>
      <xdr:row>78</xdr:row>
      <xdr:rowOff>52037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23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43164</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41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170785</xdr:rowOff>
    </xdr:from>
    <xdr:to>
      <xdr:col>24</xdr:col>
      <xdr:colOff>114300</xdr:colOff>
      <xdr:row>77</xdr:row>
      <xdr:rowOff>100935</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20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22212</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05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34151</xdr:rowOff>
    </xdr:from>
    <xdr:to>
      <xdr:col>20</xdr:col>
      <xdr:colOff>38100</xdr:colOff>
      <xdr:row>75</xdr:row>
      <xdr:rowOff>135751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289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152278</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66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89174</xdr:rowOff>
    </xdr:from>
    <xdr:to>
      <xdr:col>15</xdr:col>
      <xdr:colOff>101600</xdr:colOff>
      <xdr:row>75</xdr:row>
      <xdr:rowOff>19324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277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35851</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551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7130</xdr:rowOff>
    </xdr:from>
    <xdr:to>
      <xdr:col>10</xdr:col>
      <xdr:colOff>165100</xdr:colOff>
      <xdr:row>76</xdr:row>
      <xdr:rowOff>108730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03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125257</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81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53467</xdr:rowOff>
    </xdr:from>
    <xdr:to>
      <xdr:col>6</xdr:col>
      <xdr:colOff>38100</xdr:colOff>
      <xdr:row>76</xdr:row>
      <xdr:rowOff>155067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08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144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85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95352</xdr:rowOff>
    </xdr:from>
    <xdr:to>
      <xdr:col>24</xdr:col>
      <xdr:colOff>62865</xdr:colOff>
      <xdr:row>99</xdr:row>
      <xdr:rowOff>86309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25852"/>
          <a:ext cx="1270" cy="1534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90136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6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86309</xdr:rowOff>
    </xdr:from>
    <xdr:to>
      <xdr:col>24</xdr:col>
      <xdr:colOff>152400</xdr:colOff>
      <xdr:row>99</xdr:row>
      <xdr:rowOff>86309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59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42029</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301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95352</xdr:rowOff>
    </xdr:from>
    <xdr:to>
      <xdr:col>24</xdr:col>
      <xdr:colOff>152400</xdr:colOff>
      <xdr:row>90</xdr:row>
      <xdr:rowOff>95352</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25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33731</xdr:rowOff>
    </xdr:from>
    <xdr:to>
      <xdr:col>24</xdr:col>
      <xdr:colOff>63500</xdr:colOff>
      <xdr:row>96</xdr:row>
      <xdr:rowOff>107442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492931"/>
          <a:ext cx="838200" cy="7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162107</xdr:rowOff>
    </xdr:from>
    <xdr:ext cx="599010"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784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139230</xdr:rowOff>
    </xdr:from>
    <xdr:to>
      <xdr:col>24</xdr:col>
      <xdr:colOff>114300</xdr:colOff>
      <xdr:row>96</xdr:row>
      <xdr:rowOff>69380</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4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107442</xdr:rowOff>
    </xdr:from>
    <xdr:to>
      <xdr:col>19</xdr:col>
      <xdr:colOff>177800</xdr:colOff>
      <xdr:row>96</xdr:row>
      <xdr:rowOff>127558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566642"/>
          <a:ext cx="8890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20943</xdr:rowOff>
    </xdr:from>
    <xdr:to>
      <xdr:col>20</xdr:col>
      <xdr:colOff>38100</xdr:colOff>
      <xdr:row>96</xdr:row>
      <xdr:rowOff>122543</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139070</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25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127558</xdr:rowOff>
    </xdr:from>
    <xdr:to>
      <xdr:col>15</xdr:col>
      <xdr:colOff>50800</xdr:colOff>
      <xdr:row>97</xdr:row>
      <xdr:rowOff>21310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586758"/>
          <a:ext cx="889000" cy="6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31217</xdr:rowOff>
    </xdr:from>
    <xdr:to>
      <xdr:col>15</xdr:col>
      <xdr:colOff>101600</xdr:colOff>
      <xdr:row>96</xdr:row>
      <xdr:rowOff>132817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149344</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2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21310</xdr:rowOff>
    </xdr:from>
    <xdr:to>
      <xdr:col>10</xdr:col>
      <xdr:colOff>114300</xdr:colOff>
      <xdr:row>98</xdr:row>
      <xdr:rowOff>65303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51960"/>
          <a:ext cx="889000" cy="2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31877</xdr:rowOff>
    </xdr:from>
    <xdr:to>
      <xdr:col>10</xdr:col>
      <xdr:colOff>165100</xdr:colOff>
      <xdr:row>96</xdr:row>
      <xdr:rowOff>133477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150004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111888</xdr:rowOff>
    </xdr:from>
    <xdr:to>
      <xdr:col>6</xdr:col>
      <xdr:colOff>38100</xdr:colOff>
      <xdr:row>97</xdr:row>
      <xdr:rowOff>42038</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5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58565</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34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154381</xdr:rowOff>
    </xdr:from>
    <xdr:to>
      <xdr:col>24</xdr:col>
      <xdr:colOff>114300</xdr:colOff>
      <xdr:row>96</xdr:row>
      <xdr:rowOff>84531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4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132808</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20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56642</xdr:rowOff>
    </xdr:from>
    <xdr:to>
      <xdr:col>20</xdr:col>
      <xdr:colOff>38100</xdr:colOff>
      <xdr:row>96</xdr:row>
      <xdr:rowOff>158242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1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149369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60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76758</xdr:rowOff>
    </xdr:from>
    <xdr:to>
      <xdr:col>15</xdr:col>
      <xdr:colOff>101600</xdr:colOff>
      <xdr:row>97</xdr:row>
      <xdr:rowOff>6908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3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169485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62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141960</xdr:rowOff>
    </xdr:from>
    <xdr:to>
      <xdr:col>10</xdr:col>
      <xdr:colOff>165100</xdr:colOff>
      <xdr:row>97</xdr:row>
      <xdr:rowOff>72110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0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63237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69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14503</xdr:rowOff>
    </xdr:from>
    <xdr:to>
      <xdr:col>6</xdr:col>
      <xdr:colOff>38100</xdr:colOff>
      <xdr:row>98</xdr:row>
      <xdr:rowOff>116103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81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107230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0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a16="http://schemas.microsoft.com/office/drawing/2014/main" id="{00000000-0008-0000-06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94483</xdr:rowOff>
    </xdr:from>
    <xdr:to>
      <xdr:col>54</xdr:col>
      <xdr:colOff>189865</xdr:colOff>
      <xdr:row>37</xdr:row>
      <xdr:rowOff>85670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flipV="1">
          <a:off x="10475595" y="5237983"/>
          <a:ext cx="1270" cy="1191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89497</xdr:rowOff>
    </xdr:from>
    <xdr:ext cx="534377" cy="259045"/>
    <xdr:sp macro="" textlink="">
      <xdr:nvSpPr>
        <xdr:cNvPr id="280" name="補助費等最小値テキスト">
          <a:extLst>
            <a:ext uri="{FF2B5EF4-FFF2-40B4-BE49-F238E27FC236}">
              <a16:creationId xmlns:a16="http://schemas.microsoft.com/office/drawing/2014/main" id="{00000000-0008-0000-0600-000018010000}"/>
            </a:ext>
          </a:extLst>
        </xdr:cNvPr>
        <xdr:cNvSpPr txBox="1"/>
      </xdr:nvSpPr>
      <xdr:spPr>
        <a:xfrm>
          <a:off x="10528300" y="643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85670</xdr:rowOff>
    </xdr:from>
    <xdr:to>
      <xdr:col>55</xdr:col>
      <xdr:colOff>88900</xdr:colOff>
      <xdr:row>37</xdr:row>
      <xdr:rowOff>85670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10388600" y="6429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41160</xdr:rowOff>
    </xdr:from>
    <xdr:ext cx="599010" cy="259045"/>
    <xdr:sp macro="" textlink="">
      <xdr:nvSpPr>
        <xdr:cNvPr id="282" name="補助費等最大値テキスト">
          <a:extLst>
            <a:ext uri="{FF2B5EF4-FFF2-40B4-BE49-F238E27FC236}">
              <a16:creationId xmlns:a16="http://schemas.microsoft.com/office/drawing/2014/main" id="{00000000-0008-0000-0600-00001A010000}"/>
            </a:ext>
          </a:extLst>
        </xdr:cNvPr>
        <xdr:cNvSpPr txBox="1"/>
      </xdr:nvSpPr>
      <xdr:spPr>
        <a:xfrm>
          <a:off x="10528300" y="5013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94483</xdr:rowOff>
    </xdr:from>
    <xdr:to>
      <xdr:col>55</xdr:col>
      <xdr:colOff>88900</xdr:colOff>
      <xdr:row>30</xdr:row>
      <xdr:rowOff>94483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5237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24297</xdr:rowOff>
    </xdr:from>
    <xdr:to>
      <xdr:col>55</xdr:col>
      <xdr:colOff>0</xdr:colOff>
      <xdr:row>36</xdr:row>
      <xdr:rowOff>48237</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9639300" y="6196497"/>
          <a:ext cx="838200" cy="23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77550</xdr:rowOff>
    </xdr:from>
    <xdr:ext cx="534377" cy="259045"/>
    <xdr:sp macro="" textlink="">
      <xdr:nvSpPr>
        <xdr:cNvPr id="285" name="補助費等平均値テキスト">
          <a:extLst>
            <a:ext uri="{FF2B5EF4-FFF2-40B4-BE49-F238E27FC236}">
              <a16:creationId xmlns:a16="http://schemas.microsoft.com/office/drawing/2014/main" id="{00000000-0008-0000-0600-00001D010000}"/>
            </a:ext>
          </a:extLst>
        </xdr:cNvPr>
        <xdr:cNvSpPr txBox="1"/>
      </xdr:nvSpPr>
      <xdr:spPr>
        <a:xfrm>
          <a:off x="10528300" y="5906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54673</xdr:rowOff>
    </xdr:from>
    <xdr:to>
      <xdr:col>55</xdr:col>
      <xdr:colOff>50800</xdr:colOff>
      <xdr:row>35</xdr:row>
      <xdr:rowOff>156273</xdr:rowOff>
    </xdr:to>
    <xdr:sp macro="" textlink="">
      <xdr:nvSpPr>
        <xdr:cNvPr id="286" name="フローチャート: 判断 285">
          <a:extLst>
            <a:ext uri="{FF2B5EF4-FFF2-40B4-BE49-F238E27FC236}">
              <a16:creationId xmlns:a16="http://schemas.microsoft.com/office/drawing/2014/main" id="{00000000-0008-0000-0600-00001E010000}"/>
            </a:ext>
          </a:extLst>
        </xdr:cNvPr>
        <xdr:cNvSpPr/>
      </xdr:nvSpPr>
      <xdr:spPr>
        <a:xfrm>
          <a:off x="10426700" y="605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477</xdr:rowOff>
    </xdr:from>
    <xdr:to>
      <xdr:col>50</xdr:col>
      <xdr:colOff>114300</xdr:colOff>
      <xdr:row>36</xdr:row>
      <xdr:rowOff>48237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8750300" y="6172677"/>
          <a:ext cx="889000" cy="4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89277</xdr:rowOff>
    </xdr:from>
    <xdr:to>
      <xdr:col>50</xdr:col>
      <xdr:colOff>165100</xdr:colOff>
      <xdr:row>36</xdr:row>
      <xdr:rowOff>19427</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9588500" y="6090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35954</xdr:rowOff>
    </xdr:from>
    <xdr:ext cx="534377"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9372111" y="586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477</xdr:rowOff>
    </xdr:from>
    <xdr:to>
      <xdr:col>45</xdr:col>
      <xdr:colOff>177800</xdr:colOff>
      <xdr:row>36</xdr:row>
      <xdr:rowOff>15576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7861300" y="6172677"/>
          <a:ext cx="889000" cy="1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96250</xdr:rowOff>
    </xdr:from>
    <xdr:to>
      <xdr:col>46</xdr:col>
      <xdr:colOff>38100</xdr:colOff>
      <xdr:row>36</xdr:row>
      <xdr:rowOff>26400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8699500" y="609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42927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8483111" y="587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15576</xdr:rowOff>
    </xdr:from>
    <xdr:to>
      <xdr:col>41</xdr:col>
      <xdr:colOff>50800</xdr:colOff>
      <xdr:row>36</xdr:row>
      <xdr:rowOff>28978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6972300" y="6187776"/>
          <a:ext cx="889000" cy="1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120127</xdr:rowOff>
    </xdr:from>
    <xdr:to>
      <xdr:col>41</xdr:col>
      <xdr:colOff>101600</xdr:colOff>
      <xdr:row>36</xdr:row>
      <xdr:rowOff>50277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7810500" y="612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66804</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7594111" y="58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124361</xdr:rowOff>
    </xdr:from>
    <xdr:to>
      <xdr:col>36</xdr:col>
      <xdr:colOff>165100</xdr:colOff>
      <xdr:row>36</xdr:row>
      <xdr:rowOff>54511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6921500" y="6125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71038</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6705111" y="590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144947</xdr:rowOff>
    </xdr:from>
    <xdr:to>
      <xdr:col>55</xdr:col>
      <xdr:colOff>50800</xdr:colOff>
      <xdr:row>36</xdr:row>
      <xdr:rowOff>75097</xdr:rowOff>
    </xdr:to>
    <xdr:sp macro="" textlink="">
      <xdr:nvSpPr>
        <xdr:cNvPr id="303" name="楕円 302">
          <a:extLst>
            <a:ext uri="{FF2B5EF4-FFF2-40B4-BE49-F238E27FC236}">
              <a16:creationId xmlns:a16="http://schemas.microsoft.com/office/drawing/2014/main" id="{00000000-0008-0000-0600-00002F010000}"/>
            </a:ext>
          </a:extLst>
        </xdr:cNvPr>
        <xdr:cNvSpPr/>
      </xdr:nvSpPr>
      <xdr:spPr>
        <a:xfrm>
          <a:off x="10426700" y="614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123374</xdr:rowOff>
    </xdr:from>
    <xdr:ext cx="534377" cy="259045"/>
    <xdr:sp macro="" textlink="">
      <xdr:nvSpPr>
        <xdr:cNvPr id="304" name="補助費等該当値テキスト">
          <a:extLst>
            <a:ext uri="{FF2B5EF4-FFF2-40B4-BE49-F238E27FC236}">
              <a16:creationId xmlns:a16="http://schemas.microsoft.com/office/drawing/2014/main" id="{00000000-0008-0000-0600-000030010000}"/>
            </a:ext>
          </a:extLst>
        </xdr:cNvPr>
        <xdr:cNvSpPr txBox="1"/>
      </xdr:nvSpPr>
      <xdr:spPr>
        <a:xfrm>
          <a:off x="10528300" y="612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168887</xdr:rowOff>
    </xdr:from>
    <xdr:to>
      <xdr:col>50</xdr:col>
      <xdr:colOff>165100</xdr:colOff>
      <xdr:row>36</xdr:row>
      <xdr:rowOff>99037</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9588500" y="616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90164</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372111" y="626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121127</xdr:rowOff>
    </xdr:from>
    <xdr:to>
      <xdr:col>46</xdr:col>
      <xdr:colOff>38100</xdr:colOff>
      <xdr:row>36</xdr:row>
      <xdr:rowOff>51277</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8699500" y="612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42404</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483111" y="621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136226</xdr:rowOff>
    </xdr:from>
    <xdr:to>
      <xdr:col>41</xdr:col>
      <xdr:colOff>101600</xdr:colOff>
      <xdr:row>36</xdr:row>
      <xdr:rowOff>66376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7810500" y="613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57503</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22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149628</xdr:rowOff>
    </xdr:from>
    <xdr:to>
      <xdr:col>36</xdr:col>
      <xdr:colOff>165100</xdr:colOff>
      <xdr:row>36</xdr:row>
      <xdr:rowOff>79778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6921500" y="615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70905</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05111" y="624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普通建設事業費グラフ枠">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120749</xdr:rowOff>
    </xdr:from>
    <xdr:to>
      <xdr:col>54</xdr:col>
      <xdr:colOff>189865</xdr:colOff>
      <xdr:row>58</xdr:row>
      <xdr:rowOff>37868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flipV="1">
          <a:off x="10475595" y="8864699"/>
          <a:ext cx="1270" cy="1117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41695</xdr:rowOff>
    </xdr:from>
    <xdr:ext cx="534377" cy="259045"/>
    <xdr:sp macro="" textlink="">
      <xdr:nvSpPr>
        <xdr:cNvPr id="335" name="普通建設事業費最小値テキスト">
          <a:extLst>
            <a:ext uri="{FF2B5EF4-FFF2-40B4-BE49-F238E27FC236}">
              <a16:creationId xmlns:a16="http://schemas.microsoft.com/office/drawing/2014/main" id="{00000000-0008-0000-0600-00004F010000}"/>
            </a:ext>
          </a:extLst>
        </xdr:cNvPr>
        <xdr:cNvSpPr txBox="1"/>
      </xdr:nvSpPr>
      <xdr:spPr>
        <a:xfrm>
          <a:off x="10528300" y="99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37868</xdr:rowOff>
    </xdr:from>
    <xdr:to>
      <xdr:col>55</xdr:col>
      <xdr:colOff>88900</xdr:colOff>
      <xdr:row>58</xdr:row>
      <xdr:rowOff>37868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10388600" y="9981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67426</xdr:rowOff>
    </xdr:from>
    <xdr:ext cx="599010" cy="259045"/>
    <xdr:sp macro="" textlink="">
      <xdr:nvSpPr>
        <xdr:cNvPr id="337" name="普通建設事業費最大値テキスト">
          <a:extLst>
            <a:ext uri="{FF2B5EF4-FFF2-40B4-BE49-F238E27FC236}">
              <a16:creationId xmlns:a16="http://schemas.microsoft.com/office/drawing/2014/main" id="{00000000-0008-0000-0600-000051010000}"/>
            </a:ext>
          </a:extLst>
        </xdr:cNvPr>
        <xdr:cNvSpPr txBox="1"/>
      </xdr:nvSpPr>
      <xdr:spPr>
        <a:xfrm>
          <a:off x="10528300" y="8639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120749</xdr:rowOff>
    </xdr:from>
    <xdr:to>
      <xdr:col>55</xdr:col>
      <xdr:colOff>88900</xdr:colOff>
      <xdr:row>51</xdr:row>
      <xdr:rowOff>120749</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10388600" y="8864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112647</xdr:rowOff>
    </xdr:from>
    <xdr:to>
      <xdr:col>55</xdr:col>
      <xdr:colOff>0</xdr:colOff>
      <xdr:row>57</xdr:row>
      <xdr:rowOff>144715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9639300" y="9713847"/>
          <a:ext cx="838200" cy="20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24539</xdr:rowOff>
    </xdr:from>
    <xdr:ext cx="534377" cy="259045"/>
    <xdr:sp macro="" textlink="">
      <xdr:nvSpPr>
        <xdr:cNvPr id="340" name="普通建設事業費平均値テキスト">
          <a:extLst>
            <a:ext uri="{FF2B5EF4-FFF2-40B4-BE49-F238E27FC236}">
              <a16:creationId xmlns:a16="http://schemas.microsoft.com/office/drawing/2014/main" id="{00000000-0008-0000-0600-000054010000}"/>
            </a:ext>
          </a:extLst>
        </xdr:cNvPr>
        <xdr:cNvSpPr txBox="1"/>
      </xdr:nvSpPr>
      <xdr:spPr>
        <a:xfrm>
          <a:off x="10528300" y="9454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1662</xdr:rowOff>
    </xdr:from>
    <xdr:to>
      <xdr:col>55</xdr:col>
      <xdr:colOff>50800</xdr:colOff>
      <xdr:row>56</xdr:row>
      <xdr:rowOff>103262</xdr:rowOff>
    </xdr:to>
    <xdr:sp macro="" textlink="">
      <xdr:nvSpPr>
        <xdr:cNvPr id="341" name="フローチャート: 判断 340">
          <a:extLst>
            <a:ext uri="{FF2B5EF4-FFF2-40B4-BE49-F238E27FC236}">
              <a16:creationId xmlns:a16="http://schemas.microsoft.com/office/drawing/2014/main" id="{00000000-0008-0000-0600-000055010000}"/>
            </a:ext>
          </a:extLst>
        </xdr:cNvPr>
        <xdr:cNvSpPr/>
      </xdr:nvSpPr>
      <xdr:spPr>
        <a:xfrm>
          <a:off x="10426700" y="96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111472</xdr:rowOff>
    </xdr:from>
    <xdr:to>
      <xdr:col>50</xdr:col>
      <xdr:colOff>114300</xdr:colOff>
      <xdr:row>57</xdr:row>
      <xdr:rowOff>144715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8750300" y="9884122"/>
          <a:ext cx="889000" cy="3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42389</xdr:rowOff>
    </xdr:from>
    <xdr:to>
      <xdr:col>50</xdr:col>
      <xdr:colOff>165100</xdr:colOff>
      <xdr:row>56</xdr:row>
      <xdr:rowOff>143989</xdr:rowOff>
    </xdr:to>
    <xdr:sp macro="" textlink="">
      <xdr:nvSpPr>
        <xdr:cNvPr id="343" name="フローチャート: 判断 342">
          <a:extLst>
            <a:ext uri="{FF2B5EF4-FFF2-40B4-BE49-F238E27FC236}">
              <a16:creationId xmlns:a16="http://schemas.microsoft.com/office/drawing/2014/main" id="{00000000-0008-0000-0600-000057010000}"/>
            </a:ext>
          </a:extLst>
        </xdr:cNvPr>
        <xdr:cNvSpPr/>
      </xdr:nvSpPr>
      <xdr:spPr>
        <a:xfrm>
          <a:off x="95885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160516</xdr:rowOff>
    </xdr:from>
    <xdr:ext cx="534377"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9372111" y="9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62968</xdr:rowOff>
    </xdr:from>
    <xdr:to>
      <xdr:col>45</xdr:col>
      <xdr:colOff>177800</xdr:colOff>
      <xdr:row>57</xdr:row>
      <xdr:rowOff>111472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7861300" y="9835618"/>
          <a:ext cx="889000" cy="4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25038</xdr:rowOff>
    </xdr:from>
    <xdr:to>
      <xdr:col>46</xdr:col>
      <xdr:colOff>38100</xdr:colOff>
      <xdr:row>56</xdr:row>
      <xdr:rowOff>126638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8699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143165</xdr:rowOff>
    </xdr:from>
    <xdr:ext cx="534377"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8483111" y="94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62968</xdr:rowOff>
    </xdr:from>
    <xdr:to>
      <xdr:col>41</xdr:col>
      <xdr:colOff>50800</xdr:colOff>
      <xdr:row>57</xdr:row>
      <xdr:rowOff>71774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6972300" y="9835618"/>
          <a:ext cx="889000" cy="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51044</xdr:rowOff>
    </xdr:from>
    <xdr:to>
      <xdr:col>41</xdr:col>
      <xdr:colOff>101600</xdr:colOff>
      <xdr:row>56</xdr:row>
      <xdr:rowOff>152644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7810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169171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7594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41081</xdr:rowOff>
    </xdr:from>
    <xdr:to>
      <xdr:col>36</xdr:col>
      <xdr:colOff>165100</xdr:colOff>
      <xdr:row>56</xdr:row>
      <xdr:rowOff>142681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6921500" y="964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159208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6705111" y="941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61847</xdr:rowOff>
    </xdr:from>
    <xdr:to>
      <xdr:col>55</xdr:col>
      <xdr:colOff>50800</xdr:colOff>
      <xdr:row>56</xdr:row>
      <xdr:rowOff>163447</xdr:rowOff>
    </xdr:to>
    <xdr:sp macro="" textlink="">
      <xdr:nvSpPr>
        <xdr:cNvPr id="358" name="楕円 357">
          <a:extLst>
            <a:ext uri="{FF2B5EF4-FFF2-40B4-BE49-F238E27FC236}">
              <a16:creationId xmlns:a16="http://schemas.microsoft.com/office/drawing/2014/main" id="{00000000-0008-0000-0600-000066010000}"/>
            </a:ext>
          </a:extLst>
        </xdr:cNvPr>
        <xdr:cNvSpPr/>
      </xdr:nvSpPr>
      <xdr:spPr>
        <a:xfrm>
          <a:off x="10426700" y="966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40274</xdr:rowOff>
    </xdr:from>
    <xdr:ext cx="534377" cy="259045"/>
    <xdr:sp macro="" textlink="">
      <xdr:nvSpPr>
        <xdr:cNvPr id="359" name="普通建設事業費該当値テキスト">
          <a:extLst>
            <a:ext uri="{FF2B5EF4-FFF2-40B4-BE49-F238E27FC236}">
              <a16:creationId xmlns:a16="http://schemas.microsoft.com/office/drawing/2014/main" id="{00000000-0008-0000-0600-000067010000}"/>
            </a:ext>
          </a:extLst>
        </xdr:cNvPr>
        <xdr:cNvSpPr txBox="1"/>
      </xdr:nvSpPr>
      <xdr:spPr>
        <a:xfrm>
          <a:off x="10528300" y="9641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93915</xdr:rowOff>
    </xdr:from>
    <xdr:to>
      <xdr:col>50</xdr:col>
      <xdr:colOff>165100</xdr:colOff>
      <xdr:row>58</xdr:row>
      <xdr:rowOff>24065</xdr:rowOff>
    </xdr:to>
    <xdr:sp macro="" textlink="">
      <xdr:nvSpPr>
        <xdr:cNvPr id="360" name="楕円 359">
          <a:extLst>
            <a:ext uri="{FF2B5EF4-FFF2-40B4-BE49-F238E27FC236}">
              <a16:creationId xmlns:a16="http://schemas.microsoft.com/office/drawing/2014/main" id="{00000000-0008-0000-0600-000068010000}"/>
            </a:ext>
          </a:extLst>
        </xdr:cNvPr>
        <xdr:cNvSpPr/>
      </xdr:nvSpPr>
      <xdr:spPr>
        <a:xfrm>
          <a:off x="9588500" y="986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15192</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72111" y="995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60672</xdr:rowOff>
    </xdr:from>
    <xdr:to>
      <xdr:col>46</xdr:col>
      <xdr:colOff>38100</xdr:colOff>
      <xdr:row>57</xdr:row>
      <xdr:rowOff>162272</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8699500" y="98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153399</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92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12168</xdr:rowOff>
    </xdr:from>
    <xdr:to>
      <xdr:col>41</xdr:col>
      <xdr:colOff>101600</xdr:colOff>
      <xdr:row>57</xdr:row>
      <xdr:rowOff>113768</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7810500" y="978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104895</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87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20974</xdr:rowOff>
    </xdr:from>
    <xdr:to>
      <xdr:col>36</xdr:col>
      <xdr:colOff>165100</xdr:colOff>
      <xdr:row>57</xdr:row>
      <xdr:rowOff>122574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6921500" y="979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113701</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88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6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6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6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6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8" name="直線コネクタ 377">
          <a:extLst>
            <a:ext uri="{FF2B5EF4-FFF2-40B4-BE49-F238E27FC236}">
              <a16:creationId xmlns:a16="http://schemas.microsoft.com/office/drawing/2014/main" id="{00000000-0008-0000-0600-00007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普通建設事業費 （ うち新規整備　）グラフ枠">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151457</xdr:rowOff>
    </xdr:from>
    <xdr:to>
      <xdr:col>54</xdr:col>
      <xdr:colOff>189865</xdr:colOff>
      <xdr:row>79</xdr:row>
      <xdr:rowOff>44450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flipV="1">
          <a:off x="10475595" y="12324407"/>
          <a:ext cx="1270" cy="126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2" name="普通建設事業費 （ うち新規整備　）最小値テキスト">
          <a:extLst>
            <a:ext uri="{FF2B5EF4-FFF2-40B4-BE49-F238E27FC236}">
              <a16:creationId xmlns:a16="http://schemas.microsoft.com/office/drawing/2014/main" id="{00000000-0008-0000-0600-00008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98134</xdr:rowOff>
    </xdr:from>
    <xdr:ext cx="599010" cy="259045"/>
    <xdr:sp macro="" textlink="">
      <xdr:nvSpPr>
        <xdr:cNvPr id="394" name="普通建設事業費 （ うち新規整備　）最大値テキスト">
          <a:extLst>
            <a:ext uri="{FF2B5EF4-FFF2-40B4-BE49-F238E27FC236}">
              <a16:creationId xmlns:a16="http://schemas.microsoft.com/office/drawing/2014/main" id="{00000000-0008-0000-0600-00008A010000}"/>
            </a:ext>
          </a:extLst>
        </xdr:cNvPr>
        <xdr:cNvSpPr txBox="1"/>
      </xdr:nvSpPr>
      <xdr:spPr>
        <a:xfrm>
          <a:off x="10528300" y="12099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151457</xdr:rowOff>
    </xdr:from>
    <xdr:to>
      <xdr:col>55</xdr:col>
      <xdr:colOff>88900</xdr:colOff>
      <xdr:row>71</xdr:row>
      <xdr:rowOff>151457</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2324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72027</xdr:rowOff>
    </xdr:from>
    <xdr:to>
      <xdr:col>55</xdr:col>
      <xdr:colOff>0</xdr:colOff>
      <xdr:row>78</xdr:row>
      <xdr:rowOff>160861</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9639300" y="13445127"/>
          <a:ext cx="838200" cy="8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161216</xdr:rowOff>
    </xdr:from>
    <xdr:ext cx="534377" cy="259045"/>
    <xdr:sp macro="" textlink="">
      <xdr:nvSpPr>
        <xdr:cNvPr id="397" name="普通建設事業費 （ うち新規整備　）平均値テキスト">
          <a:extLst>
            <a:ext uri="{FF2B5EF4-FFF2-40B4-BE49-F238E27FC236}">
              <a16:creationId xmlns:a16="http://schemas.microsoft.com/office/drawing/2014/main" id="{00000000-0008-0000-0600-00008D010000}"/>
            </a:ext>
          </a:extLst>
        </xdr:cNvPr>
        <xdr:cNvSpPr txBox="1"/>
      </xdr:nvSpPr>
      <xdr:spPr>
        <a:xfrm>
          <a:off x="10528300" y="131914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138339</xdr:rowOff>
    </xdr:from>
    <xdr:to>
      <xdr:col>55</xdr:col>
      <xdr:colOff>50800</xdr:colOff>
      <xdr:row>78</xdr:row>
      <xdr:rowOff>68489</xdr:rowOff>
    </xdr:to>
    <xdr:sp macro="" textlink="">
      <xdr:nvSpPr>
        <xdr:cNvPr id="398" name="フローチャート: 判断 397">
          <a:extLst>
            <a:ext uri="{FF2B5EF4-FFF2-40B4-BE49-F238E27FC236}">
              <a16:creationId xmlns:a16="http://schemas.microsoft.com/office/drawing/2014/main" id="{00000000-0008-0000-0600-00008E010000}"/>
            </a:ext>
          </a:extLst>
        </xdr:cNvPr>
        <xdr:cNvSpPr/>
      </xdr:nvSpPr>
      <xdr:spPr>
        <a:xfrm>
          <a:off x="10426700" y="1333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160861</xdr:rowOff>
    </xdr:from>
    <xdr:to>
      <xdr:col>50</xdr:col>
      <xdr:colOff>114300</xdr:colOff>
      <xdr:row>79</xdr:row>
      <xdr:rowOff>15373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8750300" y="13533961"/>
          <a:ext cx="889000" cy="2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149623</xdr:rowOff>
    </xdr:from>
    <xdr:to>
      <xdr:col>50</xdr:col>
      <xdr:colOff>165100</xdr:colOff>
      <xdr:row>78</xdr:row>
      <xdr:rowOff>79773</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9588500" y="13351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96300</xdr:rowOff>
    </xdr:from>
    <xdr:ext cx="534377"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9372111" y="1312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144669</xdr:rowOff>
    </xdr:from>
    <xdr:to>
      <xdr:col>45</xdr:col>
      <xdr:colOff>177800</xdr:colOff>
      <xdr:row>79</xdr:row>
      <xdr:rowOff>15373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7861300" y="13517769"/>
          <a:ext cx="889000" cy="4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130719</xdr:rowOff>
    </xdr:from>
    <xdr:to>
      <xdr:col>46</xdr:col>
      <xdr:colOff>38100</xdr:colOff>
      <xdr:row>78</xdr:row>
      <xdr:rowOff>60869</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8699500" y="1333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77396</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8483111" y="1310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71585</xdr:rowOff>
    </xdr:from>
    <xdr:to>
      <xdr:col>41</xdr:col>
      <xdr:colOff>50800</xdr:colOff>
      <xdr:row>78</xdr:row>
      <xdr:rowOff>144669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972300" y="13444685"/>
          <a:ext cx="889000" cy="7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110038</xdr:rowOff>
    </xdr:from>
    <xdr:to>
      <xdr:col>41</xdr:col>
      <xdr:colOff>101600</xdr:colOff>
      <xdr:row>78</xdr:row>
      <xdr:rowOff>40188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7810500" y="1331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56715</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7594111" y="1308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28535</xdr:rowOff>
    </xdr:from>
    <xdr:to>
      <xdr:col>36</xdr:col>
      <xdr:colOff>165100</xdr:colOff>
      <xdr:row>77</xdr:row>
      <xdr:rowOff>130135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6921500" y="1323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146662</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6705111" y="1300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21227</xdr:rowOff>
    </xdr:from>
    <xdr:to>
      <xdr:col>55</xdr:col>
      <xdr:colOff>50800</xdr:colOff>
      <xdr:row>78</xdr:row>
      <xdr:rowOff>122827</xdr:rowOff>
    </xdr:to>
    <xdr:sp macro="" textlink="">
      <xdr:nvSpPr>
        <xdr:cNvPr id="415" name="楕円 414">
          <a:extLst>
            <a:ext uri="{FF2B5EF4-FFF2-40B4-BE49-F238E27FC236}">
              <a16:creationId xmlns:a16="http://schemas.microsoft.com/office/drawing/2014/main" id="{00000000-0008-0000-0600-00009F010000}"/>
            </a:ext>
          </a:extLst>
        </xdr:cNvPr>
        <xdr:cNvSpPr/>
      </xdr:nvSpPr>
      <xdr:spPr>
        <a:xfrm>
          <a:off x="10426700" y="1339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171104</xdr:rowOff>
    </xdr:from>
    <xdr:ext cx="534377" cy="259045"/>
    <xdr:sp macro="" textlink="">
      <xdr:nvSpPr>
        <xdr:cNvPr id="416" name="普通建設事業費 （ うち新規整備　）該当値テキスト">
          <a:extLst>
            <a:ext uri="{FF2B5EF4-FFF2-40B4-BE49-F238E27FC236}">
              <a16:creationId xmlns:a16="http://schemas.microsoft.com/office/drawing/2014/main" id="{00000000-0008-0000-0600-0000A0010000}"/>
            </a:ext>
          </a:extLst>
        </xdr:cNvPr>
        <xdr:cNvSpPr txBox="1"/>
      </xdr:nvSpPr>
      <xdr:spPr>
        <a:xfrm>
          <a:off x="10528300" y="1337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110061</xdr:rowOff>
    </xdr:from>
    <xdr:to>
      <xdr:col>50</xdr:col>
      <xdr:colOff>165100</xdr:colOff>
      <xdr:row>79</xdr:row>
      <xdr:rowOff>40211</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9588500" y="1348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31338</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575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136023</xdr:rowOff>
    </xdr:from>
    <xdr:to>
      <xdr:col>46</xdr:col>
      <xdr:colOff>38100</xdr:colOff>
      <xdr:row>79</xdr:row>
      <xdr:rowOff>66173</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8699500" y="1350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57300</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15428" y="13601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93869</xdr:rowOff>
    </xdr:from>
    <xdr:to>
      <xdr:col>41</xdr:col>
      <xdr:colOff>101600</xdr:colOff>
      <xdr:row>79</xdr:row>
      <xdr:rowOff>24019</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7810500" y="1346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15146</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559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20785</xdr:rowOff>
    </xdr:from>
    <xdr:to>
      <xdr:col>36</xdr:col>
      <xdr:colOff>165100</xdr:colOff>
      <xdr:row>78</xdr:row>
      <xdr:rowOff>122385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6921500" y="1339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113512</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48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id="{00000000-0008-0000-06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id="{00000000-0008-0000-06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149369</xdr:rowOff>
    </xdr:from>
    <xdr:to>
      <xdr:col>54</xdr:col>
      <xdr:colOff>189865</xdr:colOff>
      <xdr:row>99</xdr:row>
      <xdr:rowOff>18413</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flipV="1">
          <a:off x="10475595" y="15579869"/>
          <a:ext cx="1270" cy="1412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22240</xdr:rowOff>
    </xdr:from>
    <xdr:ext cx="469744" cy="259045"/>
    <xdr:sp macro="" textlink="">
      <xdr:nvSpPr>
        <xdr:cNvPr id="449" name="普通建設事業費 （ うち更新整備　）最小値テキスト">
          <a:extLst>
            <a:ext uri="{FF2B5EF4-FFF2-40B4-BE49-F238E27FC236}">
              <a16:creationId xmlns:a16="http://schemas.microsoft.com/office/drawing/2014/main" id="{00000000-0008-0000-0600-0000C1010000}"/>
            </a:ext>
          </a:extLst>
        </xdr:cNvPr>
        <xdr:cNvSpPr txBox="1"/>
      </xdr:nvSpPr>
      <xdr:spPr>
        <a:xfrm>
          <a:off x="10528300" y="16995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18413</xdr:rowOff>
    </xdr:from>
    <xdr:to>
      <xdr:col>55</xdr:col>
      <xdr:colOff>88900</xdr:colOff>
      <xdr:row>99</xdr:row>
      <xdr:rowOff>18413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10388600" y="16991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96046</xdr:rowOff>
    </xdr:from>
    <xdr:ext cx="599010" cy="259045"/>
    <xdr:sp macro="" textlink="">
      <xdr:nvSpPr>
        <xdr:cNvPr id="451" name="普通建設事業費 （ うち更新整備　）最大値テキスト">
          <a:extLst>
            <a:ext uri="{FF2B5EF4-FFF2-40B4-BE49-F238E27FC236}">
              <a16:creationId xmlns:a16="http://schemas.microsoft.com/office/drawing/2014/main" id="{00000000-0008-0000-0600-0000C3010000}"/>
            </a:ext>
          </a:extLst>
        </xdr:cNvPr>
        <xdr:cNvSpPr txBox="1"/>
      </xdr:nvSpPr>
      <xdr:spPr>
        <a:xfrm>
          <a:off x="10528300" y="15355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149369</xdr:rowOff>
    </xdr:from>
    <xdr:to>
      <xdr:col>55</xdr:col>
      <xdr:colOff>88900</xdr:colOff>
      <xdr:row>90</xdr:row>
      <xdr:rowOff>149369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5579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143952</xdr:rowOff>
    </xdr:from>
    <xdr:to>
      <xdr:col>55</xdr:col>
      <xdr:colOff>0</xdr:colOff>
      <xdr:row>98</xdr:row>
      <xdr:rowOff>80652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9639300" y="16603152"/>
          <a:ext cx="838200" cy="27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86811</xdr:rowOff>
    </xdr:from>
    <xdr:ext cx="534377" cy="259045"/>
    <xdr:sp macro="" textlink="">
      <xdr:nvSpPr>
        <xdr:cNvPr id="454" name="普通建設事業費 （ うち更新整備　）平均値テキスト">
          <a:extLst>
            <a:ext uri="{FF2B5EF4-FFF2-40B4-BE49-F238E27FC236}">
              <a16:creationId xmlns:a16="http://schemas.microsoft.com/office/drawing/2014/main" id="{00000000-0008-0000-0600-0000C6010000}"/>
            </a:ext>
          </a:extLst>
        </xdr:cNvPr>
        <xdr:cNvSpPr txBox="1"/>
      </xdr:nvSpPr>
      <xdr:spPr>
        <a:xfrm>
          <a:off x="10528300" y="16546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108384</xdr:rowOff>
    </xdr:from>
    <xdr:to>
      <xdr:col>55</xdr:col>
      <xdr:colOff>50800</xdr:colOff>
      <xdr:row>97</xdr:row>
      <xdr:rowOff>38534</xdr:rowOff>
    </xdr:to>
    <xdr:sp macro=""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10426700" y="1656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55194</xdr:rowOff>
    </xdr:from>
    <xdr:to>
      <xdr:col>50</xdr:col>
      <xdr:colOff>114300</xdr:colOff>
      <xdr:row>98</xdr:row>
      <xdr:rowOff>80652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8750300" y="16857294"/>
          <a:ext cx="889000" cy="2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169337</xdr:rowOff>
    </xdr:from>
    <xdr:to>
      <xdr:col>50</xdr:col>
      <xdr:colOff>165100</xdr:colOff>
      <xdr:row>97</xdr:row>
      <xdr:rowOff>99487</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9588500" y="1662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116014</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9372111" y="1640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9116</xdr:rowOff>
    </xdr:from>
    <xdr:to>
      <xdr:col>45</xdr:col>
      <xdr:colOff>177800</xdr:colOff>
      <xdr:row>98</xdr:row>
      <xdr:rowOff>55194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7861300" y="16811216"/>
          <a:ext cx="889000" cy="4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161092</xdr:rowOff>
    </xdr:from>
    <xdr:to>
      <xdr:col>46</xdr:col>
      <xdr:colOff>38100</xdr:colOff>
      <xdr:row>97</xdr:row>
      <xdr:rowOff>91242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8699500" y="16620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107769</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483111" y="1639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9116</xdr:rowOff>
    </xdr:from>
    <xdr:to>
      <xdr:col>41</xdr:col>
      <xdr:colOff>50800</xdr:colOff>
      <xdr:row>98</xdr:row>
      <xdr:rowOff>64658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6972300" y="16811216"/>
          <a:ext cx="889000" cy="5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38737</xdr:rowOff>
    </xdr:from>
    <xdr:to>
      <xdr:col>41</xdr:col>
      <xdr:colOff>101600</xdr:colOff>
      <xdr:row>97</xdr:row>
      <xdr:rowOff>140337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7810500" y="1666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156864</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594111" y="1644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95934</xdr:rowOff>
    </xdr:from>
    <xdr:to>
      <xdr:col>36</xdr:col>
      <xdr:colOff>165100</xdr:colOff>
      <xdr:row>98</xdr:row>
      <xdr:rowOff>26084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6921500" y="16726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42611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705111" y="1650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93152</xdr:rowOff>
    </xdr:from>
    <xdr:to>
      <xdr:col>55</xdr:col>
      <xdr:colOff>50800</xdr:colOff>
      <xdr:row>97</xdr:row>
      <xdr:rowOff>23302</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10426700" y="1655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116029</xdr:rowOff>
    </xdr:from>
    <xdr:ext cx="534377" cy="259045"/>
    <xdr:sp macro="" textlink="">
      <xdr:nvSpPr>
        <xdr:cNvPr id="473" name="普通建設事業費 （ うち更新整備　）該当値テキスト">
          <a:extLst>
            <a:ext uri="{FF2B5EF4-FFF2-40B4-BE49-F238E27FC236}">
              <a16:creationId xmlns:a16="http://schemas.microsoft.com/office/drawing/2014/main" id="{00000000-0008-0000-0600-0000D9010000}"/>
            </a:ext>
          </a:extLst>
        </xdr:cNvPr>
        <xdr:cNvSpPr txBox="1"/>
      </xdr:nvSpPr>
      <xdr:spPr>
        <a:xfrm>
          <a:off x="10528300" y="16403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29852</xdr:rowOff>
    </xdr:from>
    <xdr:to>
      <xdr:col>50</xdr:col>
      <xdr:colOff>165100</xdr:colOff>
      <xdr:row>98</xdr:row>
      <xdr:rowOff>131452</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9588500" y="1683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122579</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92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4394</xdr:rowOff>
    </xdr:from>
    <xdr:to>
      <xdr:col>46</xdr:col>
      <xdr:colOff>38100</xdr:colOff>
      <xdr:row>98</xdr:row>
      <xdr:rowOff>105994</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8699500" y="1680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97121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89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129766</xdr:rowOff>
    </xdr:from>
    <xdr:to>
      <xdr:col>41</xdr:col>
      <xdr:colOff>101600</xdr:colOff>
      <xdr:row>98</xdr:row>
      <xdr:rowOff>59916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7810500" y="1676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51043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85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13858</xdr:rowOff>
    </xdr:from>
    <xdr:to>
      <xdr:col>36</xdr:col>
      <xdr:colOff>165100</xdr:colOff>
      <xdr:row>98</xdr:row>
      <xdr:rowOff>115458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6921500" y="1681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106585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90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31523</xdr:rowOff>
    </xdr:from>
    <xdr:to>
      <xdr:col>85</xdr:col>
      <xdr:colOff>126364</xdr:colOff>
      <xdr:row>39</xdr:row>
      <xdr:rowOff>98878</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175023"/>
          <a:ext cx="1269" cy="1610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149650</xdr:rowOff>
    </xdr:from>
    <xdr:ext cx="534377"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495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31523</xdr:rowOff>
    </xdr:from>
    <xdr:to>
      <xdr:col>86</xdr:col>
      <xdr:colOff>25400</xdr:colOff>
      <xdr:row>30</xdr:row>
      <xdr:rowOff>31523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175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125706</xdr:rowOff>
    </xdr:from>
    <xdr:to>
      <xdr:col>85</xdr:col>
      <xdr:colOff>127000</xdr:colOff>
      <xdr:row>39</xdr:row>
      <xdr:rowOff>34282</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640806"/>
          <a:ext cx="838200" cy="8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77209</xdr:rowOff>
    </xdr:from>
    <xdr:ext cx="534377"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20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54332</xdr:rowOff>
    </xdr:from>
    <xdr:to>
      <xdr:col>85</xdr:col>
      <xdr:colOff>177800</xdr:colOff>
      <xdr:row>38</xdr:row>
      <xdr:rowOff>155932</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569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34282</xdr:rowOff>
    </xdr:from>
    <xdr:to>
      <xdr:col>81</xdr:col>
      <xdr:colOff>50800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720832"/>
          <a:ext cx="889000" cy="6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70776</xdr:rowOff>
    </xdr:from>
    <xdr:to>
      <xdr:col>81</xdr:col>
      <xdr:colOff>101600</xdr:colOff>
      <xdr:row>39</xdr:row>
      <xdr:rowOff>926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8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17452</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36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132416</xdr:rowOff>
    </xdr:from>
    <xdr:to>
      <xdr:col>76</xdr:col>
      <xdr:colOff>165100</xdr:colOff>
      <xdr:row>39</xdr:row>
      <xdr:rowOff>62566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64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79093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42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150981</xdr:rowOff>
    </xdr:from>
    <xdr:to>
      <xdr:col>72</xdr:col>
      <xdr:colOff>38100</xdr:colOff>
      <xdr:row>39</xdr:row>
      <xdr:rowOff>81131</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6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97658</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44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138425</xdr:rowOff>
    </xdr:from>
    <xdr:to>
      <xdr:col>67</xdr:col>
      <xdr:colOff>101600</xdr:colOff>
      <xdr:row>39</xdr:row>
      <xdr:rowOff>68575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65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85101</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428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74906</xdr:rowOff>
    </xdr:from>
    <xdr:to>
      <xdr:col>85</xdr:col>
      <xdr:colOff>177800</xdr:colOff>
      <xdr:row>39</xdr:row>
      <xdr:rowOff>5056</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59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53333</xdr:rowOff>
    </xdr:from>
    <xdr:ext cx="469744"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56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154932</xdr:rowOff>
    </xdr:from>
    <xdr:to>
      <xdr:col>81</xdr:col>
      <xdr:colOff>101600</xdr:colOff>
      <xdr:row>39</xdr:row>
      <xdr:rowOff>85082</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67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76209</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762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52</xdr:row>
      <xdr:rowOff>50800</xdr:rowOff>
    </xdr:from>
    <xdr:to>
      <xdr:col>81</xdr:col>
      <xdr:colOff>101600</xdr:colOff>
      <xdr:row>52</xdr:row>
      <xdr:rowOff>152400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50</xdr:row>
      <xdr:rowOff>168927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52</xdr:row>
      <xdr:rowOff>50800</xdr:rowOff>
    </xdr:from>
    <xdr:to>
      <xdr:col>76</xdr:col>
      <xdr:colOff>165100</xdr:colOff>
      <xdr:row>52</xdr:row>
      <xdr:rowOff>152400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50</xdr:row>
      <xdr:rowOff>168927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73677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41764</xdr:rowOff>
    </xdr:from>
    <xdr:to>
      <xdr:col>85</xdr:col>
      <xdr:colOff>126364</xdr:colOff>
      <xdr:row>79</xdr:row>
      <xdr:rowOff>9992</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14714"/>
          <a:ext cx="1269" cy="133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13819</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5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9992</xdr:rowOff>
    </xdr:from>
    <xdr:to>
      <xdr:col>86</xdr:col>
      <xdr:colOff>25400</xdr:colOff>
      <xdr:row>79</xdr:row>
      <xdr:rowOff>9992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54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159891</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89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41764</xdr:rowOff>
    </xdr:from>
    <xdr:to>
      <xdr:col>86</xdr:col>
      <xdr:colOff>25400</xdr:colOff>
      <xdr:row>71</xdr:row>
      <xdr:rowOff>41764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14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135634</xdr:rowOff>
    </xdr:from>
    <xdr:to>
      <xdr:col>85</xdr:col>
      <xdr:colOff>127000</xdr:colOff>
      <xdr:row>78</xdr:row>
      <xdr:rowOff>139060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508734"/>
          <a:ext cx="838200" cy="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16493</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18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165066</xdr:rowOff>
    </xdr:from>
    <xdr:to>
      <xdr:col>85</xdr:col>
      <xdr:colOff>177800</xdr:colOff>
      <xdr:row>78</xdr:row>
      <xdr:rowOff>95216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139060</xdr:rowOff>
    </xdr:from>
    <xdr:to>
      <xdr:col>81</xdr:col>
      <xdr:colOff>50800</xdr:colOff>
      <xdr:row>78</xdr:row>
      <xdr:rowOff>145937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512160"/>
          <a:ext cx="8890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162920</xdr:rowOff>
    </xdr:from>
    <xdr:to>
      <xdr:col>81</xdr:col>
      <xdr:colOff>101600</xdr:colOff>
      <xdr:row>78</xdr:row>
      <xdr:rowOff>93070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109597</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13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145937</xdr:rowOff>
    </xdr:from>
    <xdr:to>
      <xdr:col>76</xdr:col>
      <xdr:colOff>114300</xdr:colOff>
      <xdr:row>78</xdr:row>
      <xdr:rowOff>146172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519037"/>
          <a:ext cx="889000" cy="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162185</xdr:rowOff>
    </xdr:from>
    <xdr:to>
      <xdr:col>76</xdr:col>
      <xdr:colOff>165100</xdr:colOff>
      <xdr:row>78</xdr:row>
      <xdr:rowOff>92335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108862</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1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146172</xdr:rowOff>
    </xdr:from>
    <xdr:to>
      <xdr:col>71</xdr:col>
      <xdr:colOff>177800</xdr:colOff>
      <xdr:row>78</xdr:row>
      <xdr:rowOff>146365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519272"/>
          <a:ext cx="889000" cy="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159564</xdr:rowOff>
    </xdr:from>
    <xdr:to>
      <xdr:col>72</xdr:col>
      <xdr:colOff>38100</xdr:colOff>
      <xdr:row>78</xdr:row>
      <xdr:rowOff>89714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36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106241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1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160296</xdr:rowOff>
    </xdr:from>
    <xdr:to>
      <xdr:col>67</xdr:col>
      <xdr:colOff>101600</xdr:colOff>
      <xdr:row>78</xdr:row>
      <xdr:rowOff>90446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106973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13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84834</xdr:rowOff>
    </xdr:from>
    <xdr:to>
      <xdr:col>85</xdr:col>
      <xdr:colOff>177800</xdr:colOff>
      <xdr:row>79</xdr:row>
      <xdr:rowOff>14984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45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171211</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7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88260</xdr:rowOff>
    </xdr:from>
    <xdr:to>
      <xdr:col>81</xdr:col>
      <xdr:colOff>101600</xdr:colOff>
      <xdr:row>79</xdr:row>
      <xdr:rowOff>18410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46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9537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55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95137</xdr:rowOff>
    </xdr:from>
    <xdr:to>
      <xdr:col>76</xdr:col>
      <xdr:colOff>165100</xdr:colOff>
      <xdr:row>79</xdr:row>
      <xdr:rowOff>25287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46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16414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5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95372</xdr:rowOff>
    </xdr:from>
    <xdr:to>
      <xdr:col>72</xdr:col>
      <xdr:colOff>38100</xdr:colOff>
      <xdr:row>79</xdr:row>
      <xdr:rowOff>25522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46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16649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561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95565</xdr:rowOff>
    </xdr:from>
    <xdr:to>
      <xdr:col>67</xdr:col>
      <xdr:colOff>101600</xdr:colOff>
      <xdr:row>79</xdr:row>
      <xdr:rowOff>25715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46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16842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561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136212</xdr:rowOff>
    </xdr:from>
    <xdr:to>
      <xdr:col>85</xdr:col>
      <xdr:colOff>126364</xdr:colOff>
      <xdr:row>98</xdr:row>
      <xdr:rowOff>136527</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738162"/>
          <a:ext cx="1269" cy="1200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140354</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24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136527</xdr:rowOff>
    </xdr:from>
    <xdr:to>
      <xdr:col>86</xdr:col>
      <xdr:colOff>25400</xdr:colOff>
      <xdr:row>98</xdr:row>
      <xdr:rowOff>136527</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3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82889</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513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136212</xdr:rowOff>
    </xdr:from>
    <xdr:to>
      <xdr:col>86</xdr:col>
      <xdr:colOff>25400</xdr:colOff>
      <xdr:row>91</xdr:row>
      <xdr:rowOff>136212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738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63691</xdr:rowOff>
    </xdr:from>
    <xdr:to>
      <xdr:col>85</xdr:col>
      <xdr:colOff>127000</xdr:colOff>
      <xdr:row>98</xdr:row>
      <xdr:rowOff>98524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65791"/>
          <a:ext cx="838200" cy="3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166581</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257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143704</xdr:rowOff>
    </xdr:from>
    <xdr:to>
      <xdr:col>85</xdr:col>
      <xdr:colOff>177800</xdr:colOff>
      <xdr:row>98</xdr:row>
      <xdr:rowOff>73854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7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93281</xdr:rowOff>
    </xdr:from>
    <xdr:to>
      <xdr:col>81</xdr:col>
      <xdr:colOff>50800</xdr:colOff>
      <xdr:row>98</xdr:row>
      <xdr:rowOff>98524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95381"/>
          <a:ext cx="889000" cy="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161855</xdr:rowOff>
    </xdr:from>
    <xdr:to>
      <xdr:col>81</xdr:col>
      <xdr:colOff>101600</xdr:colOff>
      <xdr:row>98</xdr:row>
      <xdr:rowOff>92005</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108532</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62260</xdr:rowOff>
    </xdr:from>
    <xdr:to>
      <xdr:col>76</xdr:col>
      <xdr:colOff>114300</xdr:colOff>
      <xdr:row>98</xdr:row>
      <xdr:rowOff>93281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64360"/>
          <a:ext cx="889000" cy="3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167923</xdr:rowOff>
    </xdr:from>
    <xdr:to>
      <xdr:col>76</xdr:col>
      <xdr:colOff>165100</xdr:colOff>
      <xdr:row>98</xdr:row>
      <xdr:rowOff>98073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98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114600</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7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62260</xdr:rowOff>
    </xdr:from>
    <xdr:to>
      <xdr:col>71</xdr:col>
      <xdr:colOff>177800</xdr:colOff>
      <xdr:row>98</xdr:row>
      <xdr:rowOff>71582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64360"/>
          <a:ext cx="889000" cy="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163835</xdr:rowOff>
    </xdr:from>
    <xdr:to>
      <xdr:col>72</xdr:col>
      <xdr:colOff>38100</xdr:colOff>
      <xdr:row>98</xdr:row>
      <xdr:rowOff>93985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9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110512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6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168142</xdr:rowOff>
    </xdr:from>
    <xdr:to>
      <xdr:col>67</xdr:col>
      <xdr:colOff>101600</xdr:colOff>
      <xdr:row>98</xdr:row>
      <xdr:rowOff>98292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98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114819</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7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12891</xdr:rowOff>
    </xdr:from>
    <xdr:to>
      <xdr:col>85</xdr:col>
      <xdr:colOff>177800</xdr:colOff>
      <xdr:row>98</xdr:row>
      <xdr:rowOff>114491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1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122132</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5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47724</xdr:rowOff>
    </xdr:from>
    <xdr:to>
      <xdr:col>81</xdr:col>
      <xdr:colOff>101600</xdr:colOff>
      <xdr:row>98</xdr:row>
      <xdr:rowOff>149324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4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140451</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4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42481</xdr:rowOff>
    </xdr:from>
    <xdr:to>
      <xdr:col>76</xdr:col>
      <xdr:colOff>165100</xdr:colOff>
      <xdr:row>98</xdr:row>
      <xdr:rowOff>144081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4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135208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3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11460</xdr:rowOff>
    </xdr:from>
    <xdr:to>
      <xdr:col>72</xdr:col>
      <xdr:colOff>38100</xdr:colOff>
      <xdr:row>98</xdr:row>
      <xdr:rowOff>113060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1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104187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0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20782</xdr:rowOff>
    </xdr:from>
    <xdr:to>
      <xdr:col>67</xdr:col>
      <xdr:colOff>101600</xdr:colOff>
      <xdr:row>98</xdr:row>
      <xdr:rowOff>122382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2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113509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1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99832</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586232"/>
          <a:ext cx="1269" cy="1068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46509</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36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99832</xdr:rowOff>
    </xdr:from>
    <xdr:to>
      <xdr:col>116</xdr:col>
      <xdr:colOff>152400</xdr:colOff>
      <xdr:row>32</xdr:row>
      <xdr:rowOff>99832</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586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103536</xdr:rowOff>
    </xdr:from>
    <xdr:to>
      <xdr:col>116</xdr:col>
      <xdr:colOff>63500</xdr:colOff>
      <xdr:row>38</xdr:row>
      <xdr:rowOff>105181</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618636"/>
          <a:ext cx="8382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167327</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3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144450</xdr:rowOff>
    </xdr:from>
    <xdr:to>
      <xdr:col>116</xdr:col>
      <xdr:colOff>114300</xdr:colOff>
      <xdr:row>38</xdr:row>
      <xdr:rowOff>74600</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105181</xdr:rowOff>
    </xdr:from>
    <xdr:to>
      <xdr:col>111</xdr:col>
      <xdr:colOff>177800</xdr:colOff>
      <xdr:row>38</xdr:row>
      <xdr:rowOff>107741</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620281"/>
          <a:ext cx="889000" cy="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152039</xdr:rowOff>
    </xdr:from>
    <xdr:to>
      <xdr:col>112</xdr:col>
      <xdr:colOff>38100</xdr:colOff>
      <xdr:row>38</xdr:row>
      <xdr:rowOff>82189</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495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98716</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83373</xdr:rowOff>
    </xdr:from>
    <xdr:to>
      <xdr:col>107</xdr:col>
      <xdr:colOff>50800</xdr:colOff>
      <xdr:row>38</xdr:row>
      <xdr:rowOff>107741</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598473"/>
          <a:ext cx="889000" cy="24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161183</xdr:rowOff>
    </xdr:from>
    <xdr:to>
      <xdr:col>107</xdr:col>
      <xdr:colOff>101600</xdr:colOff>
      <xdr:row>38</xdr:row>
      <xdr:rowOff>91333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107860</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0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31893</xdr:rowOff>
    </xdr:from>
    <xdr:to>
      <xdr:col>102</xdr:col>
      <xdr:colOff>114300</xdr:colOff>
      <xdr:row>38</xdr:row>
      <xdr:rowOff>83373</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546993"/>
          <a:ext cx="889000" cy="5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171287</xdr:rowOff>
    </xdr:from>
    <xdr:to>
      <xdr:col>102</xdr:col>
      <xdr:colOff>165100</xdr:colOff>
      <xdr:row>38</xdr:row>
      <xdr:rowOff>101437</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1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117965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10993</xdr:rowOff>
    </xdr:from>
    <xdr:to>
      <xdr:col>98</xdr:col>
      <xdr:colOff>38100</xdr:colOff>
      <xdr:row>38</xdr:row>
      <xdr:rowOff>112593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103720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1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52736</xdr:rowOff>
    </xdr:from>
    <xdr:to>
      <xdr:col>116</xdr:col>
      <xdr:colOff>114300</xdr:colOff>
      <xdr:row>38</xdr:row>
      <xdr:rowOff>154336</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6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139113</xdr:rowOff>
    </xdr:from>
    <xdr:ext cx="378565"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482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54381</xdr:rowOff>
    </xdr:from>
    <xdr:to>
      <xdr:col>112</xdr:col>
      <xdr:colOff>38100</xdr:colOff>
      <xdr:row>38</xdr:row>
      <xdr:rowOff>155981</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6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147108</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4017" y="66622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56941</xdr:rowOff>
    </xdr:from>
    <xdr:to>
      <xdr:col>107</xdr:col>
      <xdr:colOff>101600</xdr:colOff>
      <xdr:row>38</xdr:row>
      <xdr:rowOff>158541</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7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149668</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5017" y="66647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32573</xdr:rowOff>
    </xdr:from>
    <xdr:to>
      <xdr:col>102</xdr:col>
      <xdr:colOff>165100</xdr:colOff>
      <xdr:row>38</xdr:row>
      <xdr:rowOff>134173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4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125300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64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152542</xdr:rowOff>
    </xdr:from>
    <xdr:to>
      <xdr:col>98</xdr:col>
      <xdr:colOff>38100</xdr:colOff>
      <xdr:row>38</xdr:row>
      <xdr:rowOff>82693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4961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99219</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71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147505</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720005"/>
          <a:ext cx="1269" cy="149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94182</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9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147505</xdr:rowOff>
    </xdr:from>
    <xdr:to>
      <xdr:col>116</xdr:col>
      <xdr:colOff>152400</xdr:colOff>
      <xdr:row>50</xdr:row>
      <xdr:rowOff>147505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720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61421</xdr:rowOff>
    </xdr:from>
    <xdr:to>
      <xdr:col>116</xdr:col>
      <xdr:colOff>63500</xdr:colOff>
      <xdr:row>54</xdr:row>
      <xdr:rowOff>91171</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9319721"/>
          <a:ext cx="838200" cy="29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19158</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32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40731</xdr:rowOff>
    </xdr:from>
    <xdr:to>
      <xdr:col>116</xdr:col>
      <xdr:colOff>114300</xdr:colOff>
      <xdr:row>58</xdr:row>
      <xdr:rowOff>142331</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998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91171</xdr:rowOff>
    </xdr:from>
    <xdr:to>
      <xdr:col>111</xdr:col>
      <xdr:colOff>177800</xdr:colOff>
      <xdr:row>56</xdr:row>
      <xdr:rowOff>169352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9349471"/>
          <a:ext cx="889000" cy="4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37073</xdr:rowOff>
    </xdr:from>
    <xdr:to>
      <xdr:col>112</xdr:col>
      <xdr:colOff>38100</xdr:colOff>
      <xdr:row>58</xdr:row>
      <xdr:rowOff>138673</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998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129800</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1007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70369</xdr:rowOff>
    </xdr:from>
    <xdr:to>
      <xdr:col>107</xdr:col>
      <xdr:colOff>50800</xdr:colOff>
      <xdr:row>56</xdr:row>
      <xdr:rowOff>169352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9671569"/>
          <a:ext cx="889000" cy="9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43800</xdr:rowOff>
    </xdr:from>
    <xdr:to>
      <xdr:col>107</xdr:col>
      <xdr:colOff>101600</xdr:colOff>
      <xdr:row>58</xdr:row>
      <xdr:rowOff>145400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998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136527</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1008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139929</xdr:rowOff>
    </xdr:from>
    <xdr:to>
      <xdr:col>102</xdr:col>
      <xdr:colOff>114300</xdr:colOff>
      <xdr:row>56</xdr:row>
      <xdr:rowOff>70369</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9398229"/>
          <a:ext cx="889000" cy="27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30574</xdr:rowOff>
    </xdr:from>
    <xdr:to>
      <xdr:col>102</xdr:col>
      <xdr:colOff>165100</xdr:colOff>
      <xdr:row>58</xdr:row>
      <xdr:rowOff>132174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99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123301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10067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4155</xdr:rowOff>
    </xdr:from>
    <xdr:to>
      <xdr:col>98</xdr:col>
      <xdr:colOff>38100</xdr:colOff>
      <xdr:row>58</xdr:row>
      <xdr:rowOff>105755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994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96882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1004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10621</xdr:rowOff>
    </xdr:from>
    <xdr:to>
      <xdr:col>116</xdr:col>
      <xdr:colOff>114300</xdr:colOff>
      <xdr:row>54</xdr:row>
      <xdr:rowOff>112221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926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33498</xdr:rowOff>
    </xdr:from>
    <xdr:ext cx="534377"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12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40371</xdr:rowOff>
    </xdr:from>
    <xdr:to>
      <xdr:col>112</xdr:col>
      <xdr:colOff>38100</xdr:colOff>
      <xdr:row>54</xdr:row>
      <xdr:rowOff>141971</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929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158498</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56111" y="907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118552</xdr:rowOff>
    </xdr:from>
    <xdr:to>
      <xdr:col>107</xdr:col>
      <xdr:colOff>101600</xdr:colOff>
      <xdr:row>57</xdr:row>
      <xdr:rowOff>48702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971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65229</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67111" y="949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19569</xdr:rowOff>
    </xdr:from>
    <xdr:to>
      <xdr:col>102</xdr:col>
      <xdr:colOff>165100</xdr:colOff>
      <xdr:row>56</xdr:row>
      <xdr:rowOff>121169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962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137696</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278111" y="939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89129</xdr:rowOff>
    </xdr:from>
    <xdr:to>
      <xdr:col>98</xdr:col>
      <xdr:colOff>38100</xdr:colOff>
      <xdr:row>55</xdr:row>
      <xdr:rowOff>19279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934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35806</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389111" y="912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150689</xdr:rowOff>
    </xdr:from>
    <xdr:to>
      <xdr:col>116</xdr:col>
      <xdr:colOff>62864</xdr:colOff>
      <xdr:row>79</xdr:row>
      <xdr:rowOff>2752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1980739"/>
          <a:ext cx="1269" cy="1566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6579</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55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2752</xdr:rowOff>
    </xdr:from>
    <xdr:to>
      <xdr:col>116</xdr:col>
      <xdr:colOff>152400</xdr:colOff>
      <xdr:row>79</xdr:row>
      <xdr:rowOff>2752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54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97366</xdr:rowOff>
    </xdr:from>
    <xdr:ext cx="599010"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75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150689</xdr:rowOff>
    </xdr:from>
    <xdr:to>
      <xdr:col>116</xdr:col>
      <xdr:colOff>152400</xdr:colOff>
      <xdr:row>69</xdr:row>
      <xdr:rowOff>150689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1980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131487</xdr:rowOff>
    </xdr:from>
    <xdr:to>
      <xdr:col>116</xdr:col>
      <xdr:colOff>63500</xdr:colOff>
      <xdr:row>76</xdr:row>
      <xdr:rowOff>149661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3161687"/>
          <a:ext cx="8382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88950</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77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66073</xdr:rowOff>
    </xdr:from>
    <xdr:to>
      <xdr:col>116</xdr:col>
      <xdr:colOff>114300</xdr:colOff>
      <xdr:row>75</xdr:row>
      <xdr:rowOff>167673</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92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129412</xdr:rowOff>
    </xdr:from>
    <xdr:to>
      <xdr:col>111</xdr:col>
      <xdr:colOff>177800</xdr:colOff>
      <xdr:row>76</xdr:row>
      <xdr:rowOff>149661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0434300" y="13159612"/>
          <a:ext cx="889000" cy="2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44715</xdr:rowOff>
    </xdr:from>
    <xdr:to>
      <xdr:col>112</xdr:col>
      <xdr:colOff>38100</xdr:colOff>
      <xdr:row>75</xdr:row>
      <xdr:rowOff>146315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162842</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678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129412</xdr:rowOff>
    </xdr:from>
    <xdr:to>
      <xdr:col>107</xdr:col>
      <xdr:colOff>50800</xdr:colOff>
      <xdr:row>76</xdr:row>
      <xdr:rowOff>160062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3159612"/>
          <a:ext cx="889000" cy="3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29480</xdr:rowOff>
    </xdr:from>
    <xdr:to>
      <xdr:col>107</xdr:col>
      <xdr:colOff>101600</xdr:colOff>
      <xdr:row>75</xdr:row>
      <xdr:rowOff>131080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147607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66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145121</xdr:rowOff>
    </xdr:from>
    <xdr:to>
      <xdr:col>102</xdr:col>
      <xdr:colOff>114300</xdr:colOff>
      <xdr:row>76</xdr:row>
      <xdr:rowOff>160062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8656300" y="13175321"/>
          <a:ext cx="889000" cy="1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14197</xdr:rowOff>
    </xdr:from>
    <xdr:to>
      <xdr:col>102</xdr:col>
      <xdr:colOff>165100</xdr:colOff>
      <xdr:row>75</xdr:row>
      <xdr:rowOff>115797</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132324</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6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35620</xdr:rowOff>
    </xdr:from>
    <xdr:to>
      <xdr:col>98</xdr:col>
      <xdr:colOff>38100</xdr:colOff>
      <xdr:row>75</xdr:row>
      <xdr:rowOff>137220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89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153747</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66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80687</xdr:rowOff>
    </xdr:from>
    <xdr:to>
      <xdr:col>116</xdr:col>
      <xdr:colOff>114300</xdr:colOff>
      <xdr:row>77</xdr:row>
      <xdr:rowOff>10837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311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59114</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3089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98861</xdr:rowOff>
    </xdr:from>
    <xdr:to>
      <xdr:col>112</xdr:col>
      <xdr:colOff>38100</xdr:colOff>
      <xdr:row>77</xdr:row>
      <xdr:rowOff>29011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312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20138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322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78612</xdr:rowOff>
    </xdr:from>
    <xdr:to>
      <xdr:col>107</xdr:col>
      <xdr:colOff>101600</xdr:colOff>
      <xdr:row>77</xdr:row>
      <xdr:rowOff>8762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310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171339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320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109262</xdr:rowOff>
    </xdr:from>
    <xdr:to>
      <xdr:col>102</xdr:col>
      <xdr:colOff>165100</xdr:colOff>
      <xdr:row>77</xdr:row>
      <xdr:rowOff>39412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313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30539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323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94321</xdr:rowOff>
    </xdr:from>
    <xdr:to>
      <xdr:col>98</xdr:col>
      <xdr:colOff>38100</xdr:colOff>
      <xdr:row>77</xdr:row>
      <xdr:rowOff>24471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312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15598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321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93345</xdr:rowOff>
    </xdr:from>
    <xdr:to>
      <xdr:col>116</xdr:col>
      <xdr:colOff>62864</xdr:colOff>
      <xdr:row>99</xdr:row>
      <xdr:rowOff>44450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flipV="1">
          <a:off x="22159595" y="15523845"/>
          <a:ext cx="1269" cy="1494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90949</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7064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40022</xdr:rowOff>
    </xdr:from>
    <xdr:ext cx="534377"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29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93345</xdr:rowOff>
    </xdr:from>
    <xdr:to>
      <xdr:col>116</xdr:col>
      <xdr:colOff>152400</xdr:colOff>
      <xdr:row>90</xdr:row>
      <xdr:rowOff>93345</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5523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8399</xdr:rowOff>
    </xdr:from>
    <xdr:ext cx="313932"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81049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156972</xdr:rowOff>
    </xdr:from>
    <xdr:to>
      <xdr:col>116</xdr:col>
      <xdr:colOff>114300</xdr:colOff>
      <xdr:row>99</xdr:row>
      <xdr:rowOff>87122</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95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156718</xdr:rowOff>
    </xdr:from>
    <xdr:to>
      <xdr:col>112</xdr:col>
      <xdr:colOff>38100</xdr:colOff>
      <xdr:row>99</xdr:row>
      <xdr:rowOff>86868</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103395</xdr:rowOff>
    </xdr:from>
    <xdr:ext cx="313932"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66333" y="16734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157353</xdr:rowOff>
    </xdr:from>
    <xdr:to>
      <xdr:col>107</xdr:col>
      <xdr:colOff>101600</xdr:colOff>
      <xdr:row>99</xdr:row>
      <xdr:rowOff>87503</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104030</xdr:rowOff>
    </xdr:from>
    <xdr:ext cx="313932"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77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158114</xdr:rowOff>
    </xdr:from>
    <xdr:to>
      <xdr:col>102</xdr:col>
      <xdr:colOff>165100</xdr:colOff>
      <xdr:row>99</xdr:row>
      <xdr:rowOff>88264</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104791</xdr:rowOff>
    </xdr:from>
    <xdr:ext cx="313932"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88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157862</xdr:rowOff>
    </xdr:from>
    <xdr:to>
      <xdr:col>98</xdr:col>
      <xdr:colOff>38100</xdr:colOff>
      <xdr:row>99</xdr:row>
      <xdr:rowOff>88012</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95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104539</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99333" y="167351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135399</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937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歳出の決算総額は、住民一人当たり約</a:t>
          </a:r>
          <a:r>
            <a:rPr kumimoji="1" lang="en-US" altLang="ja-JP" sz="1300">
              <a:latin typeface="ＭＳ Ｐゴシック" panose="020B0600070205080204" pitchFamily="50" charset="-128"/>
              <a:ea typeface="ＭＳ Ｐゴシック" panose="020B0600070205080204" pitchFamily="50" charset="-128"/>
            </a:rPr>
            <a:t>518</a:t>
          </a:r>
          <a:r>
            <a:rPr kumimoji="1" lang="ja-JP" altLang="en-US" sz="1300">
              <a:latin typeface="ＭＳ Ｐゴシック" panose="020B0600070205080204" pitchFamily="50" charset="-128"/>
              <a:ea typeface="ＭＳ Ｐゴシック" panose="020B0600070205080204" pitchFamily="50" charset="-128"/>
            </a:rPr>
            <a:t>千円となっている。物件費は、平成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ふるさと納税事業に係る経費が増加したが、令和元年度は寄附額減収に伴い減少した。維持補修費が類似団体内平均値と比べ高いのは、本市が豪雪地帯に位置することから除排雪経費が多額となることによるもので、令和元年度の大幅な減少は、記録的少雪であったためである。扶助費は、住民一人当たり</a:t>
          </a:r>
          <a:r>
            <a:rPr kumimoji="1" lang="en-US" altLang="ja-JP" sz="1300">
              <a:latin typeface="ＭＳ Ｐゴシック" panose="020B0600070205080204" pitchFamily="50" charset="-128"/>
              <a:ea typeface="ＭＳ Ｐゴシック" panose="020B0600070205080204" pitchFamily="50" charset="-128"/>
            </a:rPr>
            <a:t>101</a:t>
          </a:r>
          <a:r>
            <a:rPr kumimoji="1" lang="ja-JP" altLang="en-US" sz="1300">
              <a:latin typeface="ＭＳ Ｐゴシック" panose="020B0600070205080204" pitchFamily="50" charset="-128"/>
              <a:ea typeface="ＭＳ Ｐゴシック" panose="020B0600070205080204" pitchFamily="50" charset="-128"/>
            </a:rPr>
            <a:t>千円となっており、平成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年度からの子ども・子育て新制度に係る給付費や障害者自立支援給付費及び生活保護費の増加に伴い毎年大幅に増加し、平成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年度から比較すると</a:t>
          </a:r>
          <a:r>
            <a:rPr kumimoji="1" lang="en-US" altLang="ja-JP" sz="1300">
              <a:latin typeface="ＭＳ Ｐゴシック" panose="020B0600070205080204" pitchFamily="50" charset="-128"/>
              <a:ea typeface="ＭＳ Ｐゴシック" panose="020B0600070205080204" pitchFamily="50" charset="-128"/>
            </a:rPr>
            <a:t>40.0</a:t>
          </a:r>
          <a:r>
            <a:rPr kumimoji="1" lang="ja-JP" altLang="en-US" sz="1300">
              <a:latin typeface="ＭＳ Ｐゴシック" panose="020B0600070205080204" pitchFamily="50" charset="-128"/>
              <a:ea typeface="ＭＳ Ｐゴシック" panose="020B0600070205080204" pitchFamily="50" charset="-128"/>
            </a:rPr>
            <a:t>％増加しており、類似団体内平均値とほぼ同額となっている。</a:t>
          </a:r>
        </a:p>
        <a:p>
          <a:r>
            <a:rPr kumimoji="1" lang="ja-JP" altLang="en-US" sz="1300">
              <a:latin typeface="ＭＳ Ｐゴシック" panose="020B0600070205080204" pitchFamily="50" charset="-128"/>
              <a:ea typeface="ＭＳ Ｐゴシック" panose="020B0600070205080204" pitchFamily="50" charset="-128"/>
            </a:rPr>
            <a:t>普通建設事業費のうち、新規整備についてはでデジタル防災行政無線整備工事より、更新整備については明倫学園義務教育学校建設工事が開始されたことなどにより大幅に増加した。明倫学園義務教育学校建設工事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年度の外構工事まで多額の費用が想定されているため、今後も増加傾向となる。災害復旧事業費は平成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月豪雨災害の繰越明許分及び過年度災害復旧事業に伴い増加した。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35,351
34,936
222.85
19,139,588
18,311,513
745,769
9,449,318
15,171,454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129603</xdr:rowOff>
    </xdr:from>
    <xdr:to>
      <xdr:col>24</xdr:col>
      <xdr:colOff>62865</xdr:colOff>
      <xdr:row>37</xdr:row>
      <xdr:rowOff>157226</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01653"/>
          <a:ext cx="1270" cy="1399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161053</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0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157226</xdr:rowOff>
    </xdr:from>
    <xdr:to>
      <xdr:col>24</xdr:col>
      <xdr:colOff>152400</xdr:colOff>
      <xdr:row>37</xdr:row>
      <xdr:rowOff>157226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00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76280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10,553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129603</xdr:rowOff>
    </xdr:from>
    <xdr:to>
      <xdr:col>24</xdr:col>
      <xdr:colOff>152400</xdr:colOff>
      <xdr:row>29</xdr:row>
      <xdr:rowOff>129603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01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113411</xdr:rowOff>
    </xdr:from>
    <xdr:to>
      <xdr:col>24</xdr:col>
      <xdr:colOff>63500</xdr:colOff>
      <xdr:row>35</xdr:row>
      <xdr:rowOff>155321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14161"/>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109110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84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86233</xdr:rowOff>
    </xdr:from>
    <xdr:to>
      <xdr:col>24</xdr:col>
      <xdr:colOff>114300</xdr:colOff>
      <xdr:row>36</xdr:row>
      <xdr:rowOff>16383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113411</xdr:rowOff>
    </xdr:from>
    <xdr:to>
      <xdr:col>19</xdr:col>
      <xdr:colOff>177800</xdr:colOff>
      <xdr:row>35</xdr:row>
      <xdr:rowOff>121793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14161"/>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81280</xdr:rowOff>
    </xdr:from>
    <xdr:to>
      <xdr:col>20</xdr:col>
      <xdr:colOff>38100</xdr:colOff>
      <xdr:row>36</xdr:row>
      <xdr:rowOff>11430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2557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120650</xdr:rowOff>
    </xdr:from>
    <xdr:to>
      <xdr:col>15</xdr:col>
      <xdr:colOff>50800</xdr:colOff>
      <xdr:row>35</xdr:row>
      <xdr:rowOff>121793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2140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86614</xdr:rowOff>
    </xdr:from>
    <xdr:to>
      <xdr:col>15</xdr:col>
      <xdr:colOff>101600</xdr:colOff>
      <xdr:row>36</xdr:row>
      <xdr:rowOff>16764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7891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68453</xdr:rowOff>
    </xdr:from>
    <xdr:to>
      <xdr:col>10</xdr:col>
      <xdr:colOff>114300</xdr:colOff>
      <xdr:row>35</xdr:row>
      <xdr:rowOff>120650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69203"/>
          <a:ext cx="88900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92520</xdr:rowOff>
    </xdr:from>
    <xdr:to>
      <xdr:col>10</xdr:col>
      <xdr:colOff>165100</xdr:colOff>
      <xdr:row>36</xdr:row>
      <xdr:rowOff>22670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13797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8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6985</xdr:rowOff>
    </xdr:from>
    <xdr:to>
      <xdr:col>6</xdr:col>
      <xdr:colOff>38100</xdr:colOff>
      <xdr:row>35</xdr:row>
      <xdr:rowOff>108585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0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125112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104521</xdr:rowOff>
    </xdr:from>
    <xdr:to>
      <xdr:col>24</xdr:col>
      <xdr:colOff>114300</xdr:colOff>
      <xdr:row>36</xdr:row>
      <xdr:rowOff>34671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0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82948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8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62611</xdr:rowOff>
    </xdr:from>
    <xdr:to>
      <xdr:col>20</xdr:col>
      <xdr:colOff>38100</xdr:colOff>
      <xdr:row>35</xdr:row>
      <xdr:rowOff>164211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6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9288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3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70993</xdr:rowOff>
    </xdr:from>
    <xdr:to>
      <xdr:col>15</xdr:col>
      <xdr:colOff>101600</xdr:colOff>
      <xdr:row>36</xdr:row>
      <xdr:rowOff>1143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7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17670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4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69850</xdr:rowOff>
    </xdr:from>
    <xdr:to>
      <xdr:col>10</xdr:col>
      <xdr:colOff>165100</xdr:colOff>
      <xdr:row>36</xdr:row>
      <xdr:rowOff>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16527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4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17653</xdr:rowOff>
    </xdr:from>
    <xdr:to>
      <xdr:col>6</xdr:col>
      <xdr:colOff>38100</xdr:colOff>
      <xdr:row>35</xdr:row>
      <xdr:rowOff>119253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1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110380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1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150213</xdr:rowOff>
    </xdr:from>
    <xdr:to>
      <xdr:col>24</xdr:col>
      <xdr:colOff>62865</xdr:colOff>
      <xdr:row>58</xdr:row>
      <xdr:rowOff>151855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22713"/>
          <a:ext cx="1270" cy="137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155682</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9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151855</xdr:rowOff>
    </xdr:from>
    <xdr:to>
      <xdr:col>24</xdr:col>
      <xdr:colOff>152400</xdr:colOff>
      <xdr:row>58</xdr:row>
      <xdr:rowOff>151855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9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96890</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150213</xdr:rowOff>
    </xdr:from>
    <xdr:to>
      <xdr:col>24</xdr:col>
      <xdr:colOff>152400</xdr:colOff>
      <xdr:row>50</xdr:row>
      <xdr:rowOff>150213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22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60102</xdr:rowOff>
    </xdr:from>
    <xdr:to>
      <xdr:col>24</xdr:col>
      <xdr:colOff>63500</xdr:colOff>
      <xdr:row>58</xdr:row>
      <xdr:rowOff>65761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004202"/>
          <a:ext cx="838200" cy="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82069</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832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59192</xdr:rowOff>
    </xdr:from>
    <xdr:to>
      <xdr:col>24</xdr:col>
      <xdr:colOff>114300</xdr:colOff>
      <xdr:row>57</xdr:row>
      <xdr:rowOff>160792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31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65761</xdr:rowOff>
    </xdr:from>
    <xdr:to>
      <xdr:col>19</xdr:col>
      <xdr:colOff>177800</xdr:colOff>
      <xdr:row>58</xdr:row>
      <xdr:rowOff>67966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10009861"/>
          <a:ext cx="889000" cy="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99233</xdr:rowOff>
    </xdr:from>
    <xdr:to>
      <xdr:col>20</xdr:col>
      <xdr:colOff>38100</xdr:colOff>
      <xdr:row>58</xdr:row>
      <xdr:rowOff>29383</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871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45910</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64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33195</xdr:rowOff>
    </xdr:from>
    <xdr:to>
      <xdr:col>15</xdr:col>
      <xdr:colOff>50800</xdr:colOff>
      <xdr:row>58</xdr:row>
      <xdr:rowOff>67966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77295"/>
          <a:ext cx="889000" cy="3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101526</xdr:rowOff>
    </xdr:from>
    <xdr:to>
      <xdr:col>15</xdr:col>
      <xdr:colOff>101600</xdr:colOff>
      <xdr:row>58</xdr:row>
      <xdr:rowOff>31676</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7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48203</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64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33195</xdr:rowOff>
    </xdr:from>
    <xdr:to>
      <xdr:col>10</xdr:col>
      <xdr:colOff>114300</xdr:colOff>
      <xdr:row>58</xdr:row>
      <xdr:rowOff>97844</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977295"/>
          <a:ext cx="889000" cy="6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111897</xdr:rowOff>
    </xdr:from>
    <xdr:to>
      <xdr:col>10</xdr:col>
      <xdr:colOff>165100</xdr:colOff>
      <xdr:row>58</xdr:row>
      <xdr:rowOff>42047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8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58574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65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121469</xdr:rowOff>
    </xdr:from>
    <xdr:to>
      <xdr:col>6</xdr:col>
      <xdr:colOff>38100</xdr:colOff>
      <xdr:row>58</xdr:row>
      <xdr:rowOff>51619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894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68146</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966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9302</xdr:rowOff>
    </xdr:from>
    <xdr:to>
      <xdr:col>24</xdr:col>
      <xdr:colOff>114300</xdr:colOff>
      <xdr:row>58</xdr:row>
      <xdr:rowOff>110902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5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95679</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68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14961</xdr:rowOff>
    </xdr:from>
    <xdr:to>
      <xdr:col>20</xdr:col>
      <xdr:colOff>38100</xdr:colOff>
      <xdr:row>58</xdr:row>
      <xdr:rowOff>116561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5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107688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5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17166</xdr:rowOff>
    </xdr:from>
    <xdr:to>
      <xdr:col>15</xdr:col>
      <xdr:colOff>101600</xdr:colOff>
      <xdr:row>58</xdr:row>
      <xdr:rowOff>118766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6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109893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053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153845</xdr:rowOff>
    </xdr:from>
    <xdr:to>
      <xdr:col>10</xdr:col>
      <xdr:colOff>165100</xdr:colOff>
      <xdr:row>58</xdr:row>
      <xdr:rowOff>83995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2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75122</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01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47044</xdr:rowOff>
    </xdr:from>
    <xdr:to>
      <xdr:col>6</xdr:col>
      <xdr:colOff>38100</xdr:colOff>
      <xdr:row>58</xdr:row>
      <xdr:rowOff>148644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9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139771</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1008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121511</xdr:rowOff>
    </xdr:from>
    <xdr:to>
      <xdr:col>24</xdr:col>
      <xdr:colOff>62865</xdr:colOff>
      <xdr:row>78</xdr:row>
      <xdr:rowOff>74023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1951561"/>
          <a:ext cx="1270" cy="1495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77850</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5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74023</xdr:rowOff>
    </xdr:from>
    <xdr:to>
      <xdr:col>24</xdr:col>
      <xdr:colOff>152400</xdr:colOff>
      <xdr:row>78</xdr:row>
      <xdr:rowOff>74023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4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68188</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726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314,887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121511</xdr:rowOff>
    </xdr:from>
    <xdr:to>
      <xdr:col>24</xdr:col>
      <xdr:colOff>152400</xdr:colOff>
      <xdr:row>69</xdr:row>
      <xdr:rowOff>121511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19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124468</xdr:rowOff>
    </xdr:from>
    <xdr:to>
      <xdr:col>24</xdr:col>
      <xdr:colOff>63500</xdr:colOff>
      <xdr:row>77</xdr:row>
      <xdr:rowOff>7965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54668"/>
          <a:ext cx="838200" cy="5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50657</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379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27780</xdr:rowOff>
    </xdr:from>
    <xdr:to>
      <xdr:col>24</xdr:col>
      <xdr:colOff>114300</xdr:colOff>
      <xdr:row>75</xdr:row>
      <xdr:rowOff>129380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8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7965</xdr:rowOff>
    </xdr:from>
    <xdr:to>
      <xdr:col>19</xdr:col>
      <xdr:colOff>177800</xdr:colOff>
      <xdr:row>77</xdr:row>
      <xdr:rowOff>13475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09615"/>
          <a:ext cx="889000" cy="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66360</xdr:rowOff>
    </xdr:from>
    <xdr:to>
      <xdr:col>20</xdr:col>
      <xdr:colOff>38100</xdr:colOff>
      <xdr:row>75</xdr:row>
      <xdr:rowOff>167960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2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13037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0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13475</xdr:rowOff>
    </xdr:from>
    <xdr:to>
      <xdr:col>15</xdr:col>
      <xdr:colOff>50800</xdr:colOff>
      <xdr:row>77</xdr:row>
      <xdr:rowOff>51316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215125"/>
          <a:ext cx="889000" cy="3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82682</xdr:rowOff>
    </xdr:from>
    <xdr:to>
      <xdr:col>15</xdr:col>
      <xdr:colOff>101600</xdr:colOff>
      <xdr:row>76</xdr:row>
      <xdr:rowOff>12832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4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29359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16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51316</xdr:rowOff>
    </xdr:from>
    <xdr:to>
      <xdr:col>10</xdr:col>
      <xdr:colOff>114300</xdr:colOff>
      <xdr:row>77</xdr:row>
      <xdr:rowOff>105037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52966"/>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93266</xdr:rowOff>
    </xdr:from>
    <xdr:to>
      <xdr:col>10</xdr:col>
      <xdr:colOff>165100</xdr:colOff>
      <xdr:row>76</xdr:row>
      <xdr:rowOff>23416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5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39943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72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157846</xdr:rowOff>
    </xdr:from>
    <xdr:to>
      <xdr:col>6</xdr:col>
      <xdr:colOff>38100</xdr:colOff>
      <xdr:row>76</xdr:row>
      <xdr:rowOff>87996</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01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104522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79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73668</xdr:rowOff>
    </xdr:from>
    <xdr:to>
      <xdr:col>24</xdr:col>
      <xdr:colOff>114300</xdr:colOff>
      <xdr:row>77</xdr:row>
      <xdr:rowOff>3818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0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52095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128615</xdr:rowOff>
    </xdr:from>
    <xdr:to>
      <xdr:col>20</xdr:col>
      <xdr:colOff>38100</xdr:colOff>
      <xdr:row>77</xdr:row>
      <xdr:rowOff>58765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5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49892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51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134125</xdr:rowOff>
    </xdr:from>
    <xdr:to>
      <xdr:col>15</xdr:col>
      <xdr:colOff>101600</xdr:colOff>
      <xdr:row>77</xdr:row>
      <xdr:rowOff>64275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55402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57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516</xdr:rowOff>
    </xdr:from>
    <xdr:to>
      <xdr:col>10</xdr:col>
      <xdr:colOff>165100</xdr:colOff>
      <xdr:row>77</xdr:row>
      <xdr:rowOff>102116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0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93243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294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54237</xdr:rowOff>
    </xdr:from>
    <xdr:to>
      <xdr:col>6</xdr:col>
      <xdr:colOff>38100</xdr:colOff>
      <xdr:row>77</xdr:row>
      <xdr:rowOff>155837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5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146964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48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168927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142557</xdr:rowOff>
    </xdr:from>
    <xdr:to>
      <xdr:col>24</xdr:col>
      <xdr:colOff>62865</xdr:colOff>
      <xdr:row>98</xdr:row>
      <xdr:rowOff>100019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73057"/>
          <a:ext cx="1270" cy="1329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103846</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0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100019</xdr:rowOff>
    </xdr:from>
    <xdr:to>
      <xdr:col>24</xdr:col>
      <xdr:colOff>152400</xdr:colOff>
      <xdr:row>98</xdr:row>
      <xdr:rowOff>100019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02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89234</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48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161,700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142557</xdr:rowOff>
    </xdr:from>
    <xdr:to>
      <xdr:col>24</xdr:col>
      <xdr:colOff>152400</xdr:colOff>
      <xdr:row>90</xdr:row>
      <xdr:rowOff>142557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73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8513</xdr:rowOff>
    </xdr:from>
    <xdr:to>
      <xdr:col>24</xdr:col>
      <xdr:colOff>63500</xdr:colOff>
      <xdr:row>98</xdr:row>
      <xdr:rowOff>32210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810613"/>
          <a:ext cx="838200" cy="2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96156</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38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73279</xdr:rowOff>
    </xdr:from>
    <xdr:to>
      <xdr:col>24</xdr:col>
      <xdr:colOff>114300</xdr:colOff>
      <xdr:row>97</xdr:row>
      <xdr:rowOff>3429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53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15514</xdr:rowOff>
    </xdr:from>
    <xdr:to>
      <xdr:col>19</xdr:col>
      <xdr:colOff>177800</xdr:colOff>
      <xdr:row>98</xdr:row>
      <xdr:rowOff>32210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817614"/>
          <a:ext cx="889000" cy="1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96053</xdr:rowOff>
    </xdr:from>
    <xdr:to>
      <xdr:col>20</xdr:col>
      <xdr:colOff>38100</xdr:colOff>
      <xdr:row>97</xdr:row>
      <xdr:rowOff>26203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55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42730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33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158121</xdr:rowOff>
    </xdr:from>
    <xdr:to>
      <xdr:col>15</xdr:col>
      <xdr:colOff>50800</xdr:colOff>
      <xdr:row>98</xdr:row>
      <xdr:rowOff>15514</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788771"/>
          <a:ext cx="889000" cy="2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94844</xdr:rowOff>
    </xdr:from>
    <xdr:to>
      <xdr:col>15</xdr:col>
      <xdr:colOff>101600</xdr:colOff>
      <xdr:row>97</xdr:row>
      <xdr:rowOff>24994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554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41521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32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146005</xdr:rowOff>
    </xdr:from>
    <xdr:to>
      <xdr:col>10</xdr:col>
      <xdr:colOff>114300</xdr:colOff>
      <xdr:row>97</xdr:row>
      <xdr:rowOff>158121</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a:off x="1130300" y="16776655"/>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93033</xdr:rowOff>
    </xdr:from>
    <xdr:to>
      <xdr:col>10</xdr:col>
      <xdr:colOff>165100</xdr:colOff>
      <xdr:row>97</xdr:row>
      <xdr:rowOff>23183</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552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39710</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32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114788</xdr:rowOff>
    </xdr:from>
    <xdr:to>
      <xdr:col>6</xdr:col>
      <xdr:colOff>38100</xdr:colOff>
      <xdr:row>97</xdr:row>
      <xdr:rowOff>44938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7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61465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34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129163</xdr:rowOff>
    </xdr:from>
    <xdr:to>
      <xdr:col>24</xdr:col>
      <xdr:colOff>114300</xdr:colOff>
      <xdr:row>98</xdr:row>
      <xdr:rowOff>59313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75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44090</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67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152860</xdr:rowOff>
    </xdr:from>
    <xdr:to>
      <xdr:col>20</xdr:col>
      <xdr:colOff>38100</xdr:colOff>
      <xdr:row>98</xdr:row>
      <xdr:rowOff>83010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78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74137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87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136164</xdr:rowOff>
    </xdr:from>
    <xdr:to>
      <xdr:col>15</xdr:col>
      <xdr:colOff>101600</xdr:colOff>
      <xdr:row>98</xdr:row>
      <xdr:rowOff>66314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76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57441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85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107321</xdr:rowOff>
    </xdr:from>
    <xdr:to>
      <xdr:col>10</xdr:col>
      <xdr:colOff>165100</xdr:colOff>
      <xdr:row>98</xdr:row>
      <xdr:rowOff>37471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73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28598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830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95205</xdr:rowOff>
    </xdr:from>
    <xdr:to>
      <xdr:col>6</xdr:col>
      <xdr:colOff>38100</xdr:colOff>
      <xdr:row>98</xdr:row>
      <xdr:rowOff>25355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72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16482</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81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34544</xdr:rowOff>
    </xdr:from>
    <xdr:to>
      <xdr:col>54</xdr:col>
      <xdr:colOff>189865</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178044"/>
          <a:ext cx="1270" cy="1607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152671</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34544</xdr:rowOff>
    </xdr:from>
    <xdr:to>
      <xdr:col>55</xdr:col>
      <xdr:colOff>88900</xdr:colOff>
      <xdr:row>30</xdr:row>
      <xdr:rowOff>34544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29972</xdr:rowOff>
    </xdr:from>
    <xdr:to>
      <xdr:col>55</xdr:col>
      <xdr:colOff>0</xdr:colOff>
      <xdr:row>37</xdr:row>
      <xdr:rowOff>114228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9639300" y="6373622"/>
          <a:ext cx="838200" cy="8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132968</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4766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154541</xdr:rowOff>
    </xdr:from>
    <xdr:to>
      <xdr:col>55</xdr:col>
      <xdr:colOff>50800</xdr:colOff>
      <xdr:row>38</xdr:row>
      <xdr:rowOff>84691</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130883</xdr:rowOff>
    </xdr:from>
    <xdr:to>
      <xdr:col>50</xdr:col>
      <xdr:colOff>114300</xdr:colOff>
      <xdr:row>37</xdr:row>
      <xdr:rowOff>29972</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8750300" y="6303083"/>
          <a:ext cx="889000" cy="7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156500</xdr:rowOff>
    </xdr:from>
    <xdr:to>
      <xdr:col>50</xdr:col>
      <xdr:colOff>165100</xdr:colOff>
      <xdr:row>38</xdr:row>
      <xdr:rowOff>86651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77778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592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40749</xdr:rowOff>
    </xdr:from>
    <xdr:to>
      <xdr:col>45</xdr:col>
      <xdr:colOff>177800</xdr:colOff>
      <xdr:row>36</xdr:row>
      <xdr:rowOff>130883</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7861300" y="6212949"/>
          <a:ext cx="889000" cy="9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142458</xdr:rowOff>
    </xdr:from>
    <xdr:to>
      <xdr:col>46</xdr:col>
      <xdr:colOff>38100</xdr:colOff>
      <xdr:row>38</xdr:row>
      <xdr:rowOff>72608</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63735</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578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101491</xdr:rowOff>
    </xdr:from>
    <xdr:to>
      <xdr:col>41</xdr:col>
      <xdr:colOff>50800</xdr:colOff>
      <xdr:row>36</xdr:row>
      <xdr:rowOff>40749</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a:off x="6972300" y="5930791"/>
          <a:ext cx="889000" cy="28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142131</xdr:rowOff>
    </xdr:from>
    <xdr:to>
      <xdr:col>41</xdr:col>
      <xdr:colOff>101600</xdr:colOff>
      <xdr:row>38</xdr:row>
      <xdr:rowOff>72281</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63408</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107188</xdr:rowOff>
    </xdr:from>
    <xdr:to>
      <xdr:col>36</xdr:col>
      <xdr:colOff>165100</xdr:colOff>
      <xdr:row>38</xdr:row>
      <xdr:rowOff>37338</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28465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543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63428</xdr:rowOff>
    </xdr:from>
    <xdr:to>
      <xdr:col>55</xdr:col>
      <xdr:colOff>50800</xdr:colOff>
      <xdr:row>37</xdr:row>
      <xdr:rowOff>165027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64070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86305</xdr:rowOff>
    </xdr:from>
    <xdr:ext cx="469744"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6258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150622</xdr:rowOff>
    </xdr:from>
    <xdr:to>
      <xdr:col>50</xdr:col>
      <xdr:colOff>165100</xdr:colOff>
      <xdr:row>37</xdr:row>
      <xdr:rowOff>80772</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632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97299</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04428" y="6098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80083</xdr:rowOff>
    </xdr:from>
    <xdr:to>
      <xdr:col>46</xdr:col>
      <xdr:colOff>38100</xdr:colOff>
      <xdr:row>37</xdr:row>
      <xdr:rowOff>10233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625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26760</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15428" y="6027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161399</xdr:rowOff>
    </xdr:from>
    <xdr:to>
      <xdr:col>41</xdr:col>
      <xdr:colOff>101600</xdr:colOff>
      <xdr:row>36</xdr:row>
      <xdr:rowOff>91549</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616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108076</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26428" y="593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50691</xdr:rowOff>
    </xdr:from>
    <xdr:to>
      <xdr:col>36</xdr:col>
      <xdr:colOff>165100</xdr:colOff>
      <xdr:row>34</xdr:row>
      <xdr:rowOff>152291</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587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168818</xdr:rowOff>
    </xdr:from>
    <xdr:ext cx="469744"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37428" y="565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農林水産業費グラフ枠">
          <a:extLst>
            <a:ext uri="{FF2B5EF4-FFF2-40B4-BE49-F238E27FC236}">
              <a16:creationId xmlns:a16="http://schemas.microsoft.com/office/drawing/2014/main" id="{00000000-0008-0000-07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52032</xdr:rowOff>
    </xdr:from>
    <xdr:to>
      <xdr:col>54</xdr:col>
      <xdr:colOff>189865</xdr:colOff>
      <xdr:row>58</xdr:row>
      <xdr:rowOff>156845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10475595" y="8624532"/>
          <a:ext cx="1270" cy="1476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160672</xdr:rowOff>
    </xdr:from>
    <xdr:ext cx="469744" cy="259045"/>
    <xdr:sp macro="" textlink="">
      <xdr:nvSpPr>
        <xdr:cNvPr id="351" name="農林水産業費最小値テキスト">
          <a:extLst>
            <a:ext uri="{FF2B5EF4-FFF2-40B4-BE49-F238E27FC236}">
              <a16:creationId xmlns:a16="http://schemas.microsoft.com/office/drawing/2014/main" id="{00000000-0008-0000-0700-00005F010000}"/>
            </a:ext>
          </a:extLst>
        </xdr:cNvPr>
        <xdr:cNvSpPr txBox="1"/>
      </xdr:nvSpPr>
      <xdr:spPr>
        <a:xfrm>
          <a:off x="10528300"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156845</xdr:rowOff>
    </xdr:from>
    <xdr:to>
      <xdr:col>55</xdr:col>
      <xdr:colOff>88900</xdr:colOff>
      <xdr:row>58</xdr:row>
      <xdr:rowOff>156845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10100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170159</xdr:rowOff>
    </xdr:from>
    <xdr:ext cx="599010" cy="259045"/>
    <xdr:sp macro="" textlink="">
      <xdr:nvSpPr>
        <xdr:cNvPr id="353" name="農林水産業費最大値テキスト">
          <a:extLst>
            <a:ext uri="{FF2B5EF4-FFF2-40B4-BE49-F238E27FC236}">
              <a16:creationId xmlns:a16="http://schemas.microsoft.com/office/drawing/2014/main" id="{00000000-0008-0000-0700-000061010000}"/>
            </a:ext>
          </a:extLst>
        </xdr:cNvPr>
        <xdr:cNvSpPr txBox="1"/>
      </xdr:nvSpPr>
      <xdr:spPr>
        <a:xfrm>
          <a:off x="10528300" y="8399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120,903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52032</xdr:rowOff>
    </xdr:from>
    <xdr:to>
      <xdr:col>55</xdr:col>
      <xdr:colOff>88900</xdr:colOff>
      <xdr:row>50</xdr:row>
      <xdr:rowOff>52032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10388600" y="8624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132270</xdr:rowOff>
    </xdr:from>
    <xdr:to>
      <xdr:col>55</xdr:col>
      <xdr:colOff>0</xdr:colOff>
      <xdr:row>57</xdr:row>
      <xdr:rowOff>140132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9639300" y="9904920"/>
          <a:ext cx="838200" cy="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81539</xdr:rowOff>
    </xdr:from>
    <xdr:ext cx="534377" cy="259045"/>
    <xdr:sp macro="" textlink="">
      <xdr:nvSpPr>
        <xdr:cNvPr id="356" name="農林水産業費平均値テキスト">
          <a:extLst>
            <a:ext uri="{FF2B5EF4-FFF2-40B4-BE49-F238E27FC236}">
              <a16:creationId xmlns:a16="http://schemas.microsoft.com/office/drawing/2014/main" id="{00000000-0008-0000-0700-000064010000}"/>
            </a:ext>
          </a:extLst>
        </xdr:cNvPr>
        <xdr:cNvSpPr txBox="1"/>
      </xdr:nvSpPr>
      <xdr:spPr>
        <a:xfrm>
          <a:off x="10528300" y="9511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58662</xdr:rowOff>
    </xdr:from>
    <xdr:to>
      <xdr:col>55</xdr:col>
      <xdr:colOff>50800</xdr:colOff>
      <xdr:row>56</xdr:row>
      <xdr:rowOff>160262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10426700" y="965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144031</xdr:rowOff>
    </xdr:from>
    <xdr:to>
      <xdr:col>50</xdr:col>
      <xdr:colOff>114300</xdr:colOff>
      <xdr:row>57</xdr:row>
      <xdr:rowOff>140132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8750300" y="9745231"/>
          <a:ext cx="889000" cy="16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49326</xdr:rowOff>
    </xdr:from>
    <xdr:to>
      <xdr:col>50</xdr:col>
      <xdr:colOff>165100</xdr:colOff>
      <xdr:row>56</xdr:row>
      <xdr:rowOff>150926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9588500" y="965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167453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372111" y="942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144031</xdr:rowOff>
    </xdr:from>
    <xdr:to>
      <xdr:col>45</xdr:col>
      <xdr:colOff>177800</xdr:colOff>
      <xdr:row>57</xdr:row>
      <xdr:rowOff>39243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7861300" y="9745231"/>
          <a:ext cx="889000" cy="6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59398</xdr:rowOff>
    </xdr:from>
    <xdr:to>
      <xdr:col>46</xdr:col>
      <xdr:colOff>38100</xdr:colOff>
      <xdr:row>56</xdr:row>
      <xdr:rowOff>160998</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8699500" y="966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6075</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43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39243</xdr:rowOff>
    </xdr:from>
    <xdr:to>
      <xdr:col>41</xdr:col>
      <xdr:colOff>50800</xdr:colOff>
      <xdr:row>57</xdr:row>
      <xdr:rowOff>46520</xdr:rowOff>
    </xdr:to>
    <xdr:cxnSp macro="">
      <xdr:nvCxnSpPr>
        <xdr:cNvPr id="364" name="直線コネクタ 363">
          <a:extLst>
            <a:ext uri="{FF2B5EF4-FFF2-40B4-BE49-F238E27FC236}">
              <a16:creationId xmlns:a16="http://schemas.microsoft.com/office/drawing/2014/main" id="{00000000-0008-0000-0700-00006C010000}"/>
            </a:ext>
          </a:extLst>
        </xdr:cNvPr>
        <xdr:cNvCxnSpPr/>
      </xdr:nvCxnSpPr>
      <xdr:spPr>
        <a:xfrm flipV="1">
          <a:off x="6972300" y="9811893"/>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89192</xdr:rowOff>
    </xdr:from>
    <xdr:to>
      <xdr:col>41</xdr:col>
      <xdr:colOff>101600</xdr:colOff>
      <xdr:row>57</xdr:row>
      <xdr:rowOff>19342</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7810500" y="96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35869</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594111" y="946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97536</xdr:rowOff>
    </xdr:from>
    <xdr:to>
      <xdr:col>36</xdr:col>
      <xdr:colOff>165100</xdr:colOff>
      <xdr:row>57</xdr:row>
      <xdr:rowOff>27686</xdr:rowOff>
    </xdr:to>
    <xdr:sp macro="" textlink="">
      <xdr:nvSpPr>
        <xdr:cNvPr id="367" name="フローチャート: 判断 366">
          <a:extLst>
            <a:ext uri="{FF2B5EF4-FFF2-40B4-BE49-F238E27FC236}">
              <a16:creationId xmlns:a16="http://schemas.microsoft.com/office/drawing/2014/main" id="{00000000-0008-0000-0700-00006F010000}"/>
            </a:ext>
          </a:extLst>
        </xdr:cNvPr>
        <xdr:cNvSpPr/>
      </xdr:nvSpPr>
      <xdr:spPr>
        <a:xfrm>
          <a:off x="6921500" y="9698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44213</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05111" y="947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81470</xdr:rowOff>
    </xdr:from>
    <xdr:to>
      <xdr:col>55</xdr:col>
      <xdr:colOff>50800</xdr:colOff>
      <xdr:row>58</xdr:row>
      <xdr:rowOff>11620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10426700" y="985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59897</xdr:rowOff>
    </xdr:from>
    <xdr:ext cx="534377" cy="259045"/>
    <xdr:sp macro="" textlink="">
      <xdr:nvSpPr>
        <xdr:cNvPr id="375" name="農林水産業費該当値テキスト">
          <a:extLst>
            <a:ext uri="{FF2B5EF4-FFF2-40B4-BE49-F238E27FC236}">
              <a16:creationId xmlns:a16="http://schemas.microsoft.com/office/drawing/2014/main" id="{00000000-0008-0000-0700-000077010000}"/>
            </a:ext>
          </a:extLst>
        </xdr:cNvPr>
        <xdr:cNvSpPr txBox="1"/>
      </xdr:nvSpPr>
      <xdr:spPr>
        <a:xfrm>
          <a:off x="10528300" y="983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89332</xdr:rowOff>
    </xdr:from>
    <xdr:to>
      <xdr:col>50</xdr:col>
      <xdr:colOff>165100</xdr:colOff>
      <xdr:row>58</xdr:row>
      <xdr:rowOff>19482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9588500" y="986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10609</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9372111" y="995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93231</xdr:rowOff>
    </xdr:from>
    <xdr:to>
      <xdr:col>46</xdr:col>
      <xdr:colOff>38100</xdr:colOff>
      <xdr:row>57</xdr:row>
      <xdr:rowOff>23381</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8699500" y="969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14508</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8483111" y="97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159893</xdr:rowOff>
    </xdr:from>
    <xdr:to>
      <xdr:col>41</xdr:col>
      <xdr:colOff>101600</xdr:colOff>
      <xdr:row>57</xdr:row>
      <xdr:rowOff>90043</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7810500" y="976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81170</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7594111" y="985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167170</xdr:rowOff>
    </xdr:from>
    <xdr:to>
      <xdr:col>36</xdr:col>
      <xdr:colOff>165100</xdr:colOff>
      <xdr:row>57</xdr:row>
      <xdr:rowOff>97320</xdr:rowOff>
    </xdr:to>
    <xdr:sp macro="" textlink="">
      <xdr:nvSpPr>
        <xdr:cNvPr id="382" name="楕円 381">
          <a:extLst>
            <a:ext uri="{FF2B5EF4-FFF2-40B4-BE49-F238E27FC236}">
              <a16:creationId xmlns:a16="http://schemas.microsoft.com/office/drawing/2014/main" id="{00000000-0008-0000-0700-00007E010000}"/>
            </a:ext>
          </a:extLst>
        </xdr:cNvPr>
        <xdr:cNvSpPr/>
      </xdr:nvSpPr>
      <xdr:spPr>
        <a:xfrm>
          <a:off x="6921500" y="976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88447</xdr:rowOff>
    </xdr:from>
    <xdr:ext cx="534377"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705111" y="986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商工費グラフ枠">
          <a:extLst>
            <a:ext uri="{FF2B5EF4-FFF2-40B4-BE49-F238E27FC236}">
              <a16:creationId xmlns:a16="http://schemas.microsoft.com/office/drawing/2014/main" id="{00000000-0008-0000-07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58310</xdr:rowOff>
    </xdr:from>
    <xdr:to>
      <xdr:col>54</xdr:col>
      <xdr:colOff>189865</xdr:colOff>
      <xdr:row>79</xdr:row>
      <xdr:rowOff>19861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10475595" y="12059810"/>
          <a:ext cx="1270" cy="1504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23688</xdr:rowOff>
    </xdr:from>
    <xdr:ext cx="469744" cy="259045"/>
    <xdr:sp macro="" textlink="">
      <xdr:nvSpPr>
        <xdr:cNvPr id="408" name="商工費最小値テキスト">
          <a:extLst>
            <a:ext uri="{FF2B5EF4-FFF2-40B4-BE49-F238E27FC236}">
              <a16:creationId xmlns:a16="http://schemas.microsoft.com/office/drawing/2014/main" id="{00000000-0008-0000-0700-000098010000}"/>
            </a:ext>
          </a:extLst>
        </xdr:cNvPr>
        <xdr:cNvSpPr txBox="1"/>
      </xdr:nvSpPr>
      <xdr:spPr>
        <a:xfrm>
          <a:off x="10528300" y="13568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19861</xdr:rowOff>
    </xdr:from>
    <xdr:to>
      <xdr:col>55</xdr:col>
      <xdr:colOff>88900</xdr:colOff>
      <xdr:row>79</xdr:row>
      <xdr:rowOff>19861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356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4987</xdr:rowOff>
    </xdr:from>
    <xdr:ext cx="599010" cy="259045"/>
    <xdr:sp macro="" textlink="">
      <xdr:nvSpPr>
        <xdr:cNvPr id="410" name="商工費最大値テキスト">
          <a:extLst>
            <a:ext uri="{FF2B5EF4-FFF2-40B4-BE49-F238E27FC236}">
              <a16:creationId xmlns:a16="http://schemas.microsoft.com/office/drawing/2014/main" id="{00000000-0008-0000-0700-00009A010000}"/>
            </a:ext>
          </a:extLst>
        </xdr:cNvPr>
        <xdr:cNvSpPr txBox="1"/>
      </xdr:nvSpPr>
      <xdr:spPr>
        <a:xfrm>
          <a:off x="10528300" y="11835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200,681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58310</xdr:rowOff>
    </xdr:from>
    <xdr:to>
      <xdr:col>55</xdr:col>
      <xdr:colOff>88900</xdr:colOff>
      <xdr:row>70</xdr:row>
      <xdr:rowOff>58310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10388600" y="120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77163</xdr:rowOff>
    </xdr:from>
    <xdr:to>
      <xdr:col>55</xdr:col>
      <xdr:colOff>0</xdr:colOff>
      <xdr:row>77</xdr:row>
      <xdr:rowOff>87640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9639300" y="13278813"/>
          <a:ext cx="8382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149973</xdr:rowOff>
    </xdr:from>
    <xdr:ext cx="534377" cy="259045"/>
    <xdr:sp macro="" textlink="">
      <xdr:nvSpPr>
        <xdr:cNvPr id="413" name="商工費平均値テキスト">
          <a:extLst>
            <a:ext uri="{FF2B5EF4-FFF2-40B4-BE49-F238E27FC236}">
              <a16:creationId xmlns:a16="http://schemas.microsoft.com/office/drawing/2014/main" id="{00000000-0008-0000-0700-00009D010000}"/>
            </a:ext>
          </a:extLst>
        </xdr:cNvPr>
        <xdr:cNvSpPr txBox="1"/>
      </xdr:nvSpPr>
      <xdr:spPr>
        <a:xfrm>
          <a:off x="10528300" y="13351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xdr:rowOff>
    </xdr:from>
    <xdr:to>
      <xdr:col>55</xdr:col>
      <xdr:colOff>50800</xdr:colOff>
      <xdr:row>78</xdr:row>
      <xdr:rowOff>101696</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10426700" y="1337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87640</xdr:rowOff>
    </xdr:from>
    <xdr:to>
      <xdr:col>50</xdr:col>
      <xdr:colOff>114300</xdr:colOff>
      <xdr:row>78</xdr:row>
      <xdr:rowOff>46834</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8750300" y="13289290"/>
          <a:ext cx="889000" cy="13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19306</xdr:rowOff>
    </xdr:from>
    <xdr:to>
      <xdr:col>50</xdr:col>
      <xdr:colOff>165100</xdr:colOff>
      <xdr:row>78</xdr:row>
      <xdr:rowOff>120906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9588500" y="13392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112033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372111" y="134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161037</xdr:rowOff>
    </xdr:from>
    <xdr:to>
      <xdr:col>45</xdr:col>
      <xdr:colOff>177800</xdr:colOff>
      <xdr:row>78</xdr:row>
      <xdr:rowOff>46834</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7861300" y="13362687"/>
          <a:ext cx="889000" cy="5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21501</xdr:rowOff>
    </xdr:from>
    <xdr:to>
      <xdr:col>46</xdr:col>
      <xdr:colOff>38100</xdr:colOff>
      <xdr:row>78</xdr:row>
      <xdr:rowOff>123101</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8699500" y="1339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114228</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483111" y="1348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161037</xdr:rowOff>
    </xdr:from>
    <xdr:to>
      <xdr:col>41</xdr:col>
      <xdr:colOff>50800</xdr:colOff>
      <xdr:row>78</xdr:row>
      <xdr:rowOff>25377</xdr:rowOff>
    </xdr:to>
    <xdr:cxnSp macro="">
      <xdr:nvCxnSpPr>
        <xdr:cNvPr id="421" name="直線コネクタ 420">
          <a:extLst>
            <a:ext uri="{FF2B5EF4-FFF2-40B4-BE49-F238E27FC236}">
              <a16:creationId xmlns:a16="http://schemas.microsoft.com/office/drawing/2014/main" id="{00000000-0008-0000-0700-0000A5010000}"/>
            </a:ext>
          </a:extLst>
        </xdr:cNvPr>
        <xdr:cNvCxnSpPr/>
      </xdr:nvCxnSpPr>
      <xdr:spPr>
        <a:xfrm flipV="1">
          <a:off x="6972300" y="13362687"/>
          <a:ext cx="889000" cy="3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33130</xdr:rowOff>
    </xdr:from>
    <xdr:to>
      <xdr:col>41</xdr:col>
      <xdr:colOff>101600</xdr:colOff>
      <xdr:row>78</xdr:row>
      <xdr:rowOff>134730</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7810500" y="1340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125857</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594111" y="1349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24839</xdr:rowOff>
    </xdr:from>
    <xdr:to>
      <xdr:col>36</xdr:col>
      <xdr:colOff>165100</xdr:colOff>
      <xdr:row>78</xdr:row>
      <xdr:rowOff>126439</xdr:rowOff>
    </xdr:to>
    <xdr:sp macro="" textlink="">
      <xdr:nvSpPr>
        <xdr:cNvPr id="424" name="フローチャート: 判断 423">
          <a:extLst>
            <a:ext uri="{FF2B5EF4-FFF2-40B4-BE49-F238E27FC236}">
              <a16:creationId xmlns:a16="http://schemas.microsoft.com/office/drawing/2014/main" id="{00000000-0008-0000-0700-0000A8010000}"/>
            </a:ext>
          </a:extLst>
        </xdr:cNvPr>
        <xdr:cNvSpPr/>
      </xdr:nvSpPr>
      <xdr:spPr>
        <a:xfrm>
          <a:off x="6921500" y="1339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117566</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05111" y="1349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26363</xdr:rowOff>
    </xdr:from>
    <xdr:to>
      <xdr:col>55</xdr:col>
      <xdr:colOff>50800</xdr:colOff>
      <xdr:row>77</xdr:row>
      <xdr:rowOff>127963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10426700" y="1322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49240</xdr:rowOff>
    </xdr:from>
    <xdr:ext cx="534377" cy="259045"/>
    <xdr:sp macro="" textlink="">
      <xdr:nvSpPr>
        <xdr:cNvPr id="432" name="商工費該当値テキスト">
          <a:extLst>
            <a:ext uri="{FF2B5EF4-FFF2-40B4-BE49-F238E27FC236}">
              <a16:creationId xmlns:a16="http://schemas.microsoft.com/office/drawing/2014/main" id="{00000000-0008-0000-0700-0000B0010000}"/>
            </a:ext>
          </a:extLst>
        </xdr:cNvPr>
        <xdr:cNvSpPr txBox="1"/>
      </xdr:nvSpPr>
      <xdr:spPr>
        <a:xfrm>
          <a:off x="10528300" y="1307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36840</xdr:rowOff>
    </xdr:from>
    <xdr:to>
      <xdr:col>50</xdr:col>
      <xdr:colOff>165100</xdr:colOff>
      <xdr:row>77</xdr:row>
      <xdr:rowOff>138440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9588500" y="1323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154967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9372111" y="13013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167484</xdr:rowOff>
    </xdr:from>
    <xdr:to>
      <xdr:col>46</xdr:col>
      <xdr:colOff>38100</xdr:colOff>
      <xdr:row>78</xdr:row>
      <xdr:rowOff>97634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8699500" y="1336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114161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8483111" y="1314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110237</xdr:rowOff>
    </xdr:from>
    <xdr:to>
      <xdr:col>41</xdr:col>
      <xdr:colOff>101600</xdr:colOff>
      <xdr:row>78</xdr:row>
      <xdr:rowOff>40387</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7810500" y="1331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56914</xdr:rowOff>
    </xdr:from>
    <xdr:ext cx="534377"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7594111" y="13087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146027</xdr:rowOff>
    </xdr:from>
    <xdr:to>
      <xdr:col>36</xdr:col>
      <xdr:colOff>165100</xdr:colOff>
      <xdr:row>78</xdr:row>
      <xdr:rowOff>76177</xdr:rowOff>
    </xdr:to>
    <xdr:sp macro="" textlink="">
      <xdr:nvSpPr>
        <xdr:cNvPr id="439" name="楕円 438">
          <a:extLst>
            <a:ext uri="{FF2B5EF4-FFF2-40B4-BE49-F238E27FC236}">
              <a16:creationId xmlns:a16="http://schemas.microsoft.com/office/drawing/2014/main" id="{00000000-0008-0000-0700-0000B7010000}"/>
            </a:ext>
          </a:extLst>
        </xdr:cNvPr>
        <xdr:cNvSpPr/>
      </xdr:nvSpPr>
      <xdr:spPr>
        <a:xfrm>
          <a:off x="6921500" y="1334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92704</xdr:rowOff>
    </xdr:from>
    <xdr:ext cx="534377"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705111" y="1312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7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土木費グラフ枠">
          <a:extLst>
            <a:ext uri="{FF2B5EF4-FFF2-40B4-BE49-F238E27FC236}">
              <a16:creationId xmlns:a16="http://schemas.microsoft.com/office/drawing/2014/main" id="{00000000-0008-0000-07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125698</xdr:rowOff>
    </xdr:from>
    <xdr:to>
      <xdr:col>54</xdr:col>
      <xdr:colOff>189865</xdr:colOff>
      <xdr:row>98</xdr:row>
      <xdr:rowOff>161598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10475595" y="15556198"/>
          <a:ext cx="1270" cy="1407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165425</xdr:rowOff>
    </xdr:from>
    <xdr:ext cx="534377" cy="259045"/>
    <xdr:sp macro="" textlink="">
      <xdr:nvSpPr>
        <xdr:cNvPr id="469" name="土木費最小値テキスト">
          <a:extLst>
            <a:ext uri="{FF2B5EF4-FFF2-40B4-BE49-F238E27FC236}">
              <a16:creationId xmlns:a16="http://schemas.microsoft.com/office/drawing/2014/main" id="{00000000-0008-0000-0700-0000D5010000}"/>
            </a:ext>
          </a:extLst>
        </xdr:cNvPr>
        <xdr:cNvSpPr txBox="1"/>
      </xdr:nvSpPr>
      <xdr:spPr>
        <a:xfrm>
          <a:off x="10528300" y="1696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161598</xdr:rowOff>
    </xdr:from>
    <xdr:to>
      <xdr:col>55</xdr:col>
      <xdr:colOff>88900</xdr:colOff>
      <xdr:row>98</xdr:row>
      <xdr:rowOff>161598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10388600" y="16963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72375</xdr:rowOff>
    </xdr:from>
    <xdr:ext cx="599010" cy="259045"/>
    <xdr:sp macro="" textlink="">
      <xdr:nvSpPr>
        <xdr:cNvPr id="471" name="土木費最大値テキスト">
          <a:extLst>
            <a:ext uri="{FF2B5EF4-FFF2-40B4-BE49-F238E27FC236}">
              <a16:creationId xmlns:a16="http://schemas.microsoft.com/office/drawing/2014/main" id="{00000000-0008-0000-0700-0000D7010000}"/>
            </a:ext>
          </a:extLst>
        </xdr:cNvPr>
        <xdr:cNvSpPr txBox="1"/>
      </xdr:nvSpPr>
      <xdr:spPr>
        <a:xfrm>
          <a:off x="10528300" y="1533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163,470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125698</xdr:rowOff>
    </xdr:from>
    <xdr:to>
      <xdr:col>55</xdr:col>
      <xdr:colOff>88900</xdr:colOff>
      <xdr:row>90</xdr:row>
      <xdr:rowOff>125698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10388600" y="15556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152512</xdr:rowOff>
    </xdr:from>
    <xdr:to>
      <xdr:col>55</xdr:col>
      <xdr:colOff>0</xdr:colOff>
      <xdr:row>97</xdr:row>
      <xdr:rowOff>118259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9639300" y="16611712"/>
          <a:ext cx="838200" cy="13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108090</xdr:rowOff>
    </xdr:from>
    <xdr:ext cx="534377" cy="259045"/>
    <xdr:sp macro="" textlink="">
      <xdr:nvSpPr>
        <xdr:cNvPr id="474" name="土木費平均値テキスト">
          <a:extLst>
            <a:ext uri="{FF2B5EF4-FFF2-40B4-BE49-F238E27FC236}">
              <a16:creationId xmlns:a16="http://schemas.microsoft.com/office/drawing/2014/main" id="{00000000-0008-0000-0700-0000DA010000}"/>
            </a:ext>
          </a:extLst>
        </xdr:cNvPr>
        <xdr:cNvSpPr txBox="1"/>
      </xdr:nvSpPr>
      <xdr:spPr>
        <a:xfrm>
          <a:off x="10528300" y="16395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85213</xdr:rowOff>
    </xdr:from>
    <xdr:to>
      <xdr:col>55</xdr:col>
      <xdr:colOff>50800</xdr:colOff>
      <xdr:row>97</xdr:row>
      <xdr:rowOff>15363</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10426700" y="1654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132908</xdr:rowOff>
    </xdr:from>
    <xdr:to>
      <xdr:col>50</xdr:col>
      <xdr:colOff>114300</xdr:colOff>
      <xdr:row>96</xdr:row>
      <xdr:rowOff>152512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8750300" y="16592108"/>
          <a:ext cx="889000" cy="1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75622</xdr:rowOff>
    </xdr:from>
    <xdr:to>
      <xdr:col>50</xdr:col>
      <xdr:colOff>165100</xdr:colOff>
      <xdr:row>97</xdr:row>
      <xdr:rowOff>5772</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9588500" y="1653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22299</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372111" y="1631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132908</xdr:rowOff>
    </xdr:from>
    <xdr:to>
      <xdr:col>45</xdr:col>
      <xdr:colOff>177800</xdr:colOff>
      <xdr:row>97</xdr:row>
      <xdr:rowOff>112277</xdr:rowOff>
    </xdr:to>
    <xdr:cxnSp macro="">
      <xdr:nvCxnSpPr>
        <xdr:cNvPr id="479" name="直線コネクタ 478">
          <a:extLst>
            <a:ext uri="{FF2B5EF4-FFF2-40B4-BE49-F238E27FC236}">
              <a16:creationId xmlns:a16="http://schemas.microsoft.com/office/drawing/2014/main" id="{00000000-0008-0000-0700-0000DF010000}"/>
            </a:ext>
          </a:extLst>
        </xdr:cNvPr>
        <xdr:cNvCxnSpPr/>
      </xdr:nvCxnSpPr>
      <xdr:spPr>
        <a:xfrm flipV="1">
          <a:off x="7861300" y="16592108"/>
          <a:ext cx="889000" cy="15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71269</xdr:rowOff>
    </xdr:from>
    <xdr:to>
      <xdr:col>46</xdr:col>
      <xdr:colOff>38100</xdr:colOff>
      <xdr:row>97</xdr:row>
      <xdr:rowOff>1419</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8699500" y="1653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17946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30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109238</xdr:rowOff>
    </xdr:from>
    <xdr:to>
      <xdr:col>41</xdr:col>
      <xdr:colOff>50800</xdr:colOff>
      <xdr:row>97</xdr:row>
      <xdr:rowOff>112277</xdr:rowOff>
    </xdr:to>
    <xdr:cxnSp macro="">
      <xdr:nvCxnSpPr>
        <xdr:cNvPr id="482" name="直線コネクタ 481">
          <a:extLst>
            <a:ext uri="{FF2B5EF4-FFF2-40B4-BE49-F238E27FC236}">
              <a16:creationId xmlns:a16="http://schemas.microsoft.com/office/drawing/2014/main" id="{00000000-0008-0000-0700-0000E2010000}"/>
            </a:ext>
          </a:extLst>
        </xdr:cNvPr>
        <xdr:cNvCxnSpPr/>
      </xdr:nvCxnSpPr>
      <xdr:spPr>
        <a:xfrm>
          <a:off x="6972300" y="16739888"/>
          <a:ext cx="889000" cy="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93101</xdr:rowOff>
    </xdr:from>
    <xdr:to>
      <xdr:col>41</xdr:col>
      <xdr:colOff>101600</xdr:colOff>
      <xdr:row>97</xdr:row>
      <xdr:rowOff>23251</xdr:rowOff>
    </xdr:to>
    <xdr:sp macro="" textlink="">
      <xdr:nvSpPr>
        <xdr:cNvPr id="483" name="フローチャート: 判断 482">
          <a:extLst>
            <a:ext uri="{FF2B5EF4-FFF2-40B4-BE49-F238E27FC236}">
              <a16:creationId xmlns:a16="http://schemas.microsoft.com/office/drawing/2014/main" id="{00000000-0008-0000-0700-0000E3010000}"/>
            </a:ext>
          </a:extLst>
        </xdr:cNvPr>
        <xdr:cNvSpPr/>
      </xdr:nvSpPr>
      <xdr:spPr>
        <a:xfrm>
          <a:off x="7810500" y="16552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39778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327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108435</xdr:rowOff>
    </xdr:from>
    <xdr:to>
      <xdr:col>36</xdr:col>
      <xdr:colOff>165100</xdr:colOff>
      <xdr:row>97</xdr:row>
      <xdr:rowOff>38585</xdr:rowOff>
    </xdr:to>
    <xdr:sp macro="" textlink="">
      <xdr:nvSpPr>
        <xdr:cNvPr id="485" name="フローチャート: 判断 484">
          <a:extLst>
            <a:ext uri="{FF2B5EF4-FFF2-40B4-BE49-F238E27FC236}">
              <a16:creationId xmlns:a16="http://schemas.microsoft.com/office/drawing/2014/main" id="{00000000-0008-0000-0700-0000E5010000}"/>
            </a:ext>
          </a:extLst>
        </xdr:cNvPr>
        <xdr:cNvSpPr/>
      </xdr:nvSpPr>
      <xdr:spPr>
        <a:xfrm>
          <a:off x="6921500" y="1656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55112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34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67459</xdr:rowOff>
    </xdr:from>
    <xdr:to>
      <xdr:col>55</xdr:col>
      <xdr:colOff>50800</xdr:colOff>
      <xdr:row>97</xdr:row>
      <xdr:rowOff>169059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10426700" y="16698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45886</xdr:rowOff>
    </xdr:from>
    <xdr:ext cx="534377" cy="259045"/>
    <xdr:sp macro="" textlink="">
      <xdr:nvSpPr>
        <xdr:cNvPr id="493" name="土木費該当値テキスト">
          <a:extLst>
            <a:ext uri="{FF2B5EF4-FFF2-40B4-BE49-F238E27FC236}">
              <a16:creationId xmlns:a16="http://schemas.microsoft.com/office/drawing/2014/main" id="{00000000-0008-0000-0700-0000ED010000}"/>
            </a:ext>
          </a:extLst>
        </xdr:cNvPr>
        <xdr:cNvSpPr txBox="1"/>
      </xdr:nvSpPr>
      <xdr:spPr>
        <a:xfrm>
          <a:off x="10528300" y="1667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101712</xdr:rowOff>
    </xdr:from>
    <xdr:to>
      <xdr:col>50</xdr:col>
      <xdr:colOff>165100</xdr:colOff>
      <xdr:row>97</xdr:row>
      <xdr:rowOff>31862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9588500" y="1656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22989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9372111" y="16653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82108</xdr:rowOff>
    </xdr:from>
    <xdr:to>
      <xdr:col>46</xdr:col>
      <xdr:colOff>38100</xdr:colOff>
      <xdr:row>97</xdr:row>
      <xdr:rowOff>12258</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8699500" y="1654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3385</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8483111" y="1663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61477</xdr:rowOff>
    </xdr:from>
    <xdr:to>
      <xdr:col>41</xdr:col>
      <xdr:colOff>101600</xdr:colOff>
      <xdr:row>97</xdr:row>
      <xdr:rowOff>163077</xdr:rowOff>
    </xdr:to>
    <xdr:sp macro="" textlink="">
      <xdr:nvSpPr>
        <xdr:cNvPr id="498" name="楕円 497">
          <a:extLst>
            <a:ext uri="{FF2B5EF4-FFF2-40B4-BE49-F238E27FC236}">
              <a16:creationId xmlns:a16="http://schemas.microsoft.com/office/drawing/2014/main" id="{00000000-0008-0000-0700-0000F2010000}"/>
            </a:ext>
          </a:extLst>
        </xdr:cNvPr>
        <xdr:cNvSpPr/>
      </xdr:nvSpPr>
      <xdr:spPr>
        <a:xfrm>
          <a:off x="7810500" y="1669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154204</xdr:rowOff>
    </xdr:from>
    <xdr:ext cx="534377"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7594111" y="1678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58438</xdr:rowOff>
    </xdr:from>
    <xdr:to>
      <xdr:col>36</xdr:col>
      <xdr:colOff>165100</xdr:colOff>
      <xdr:row>97</xdr:row>
      <xdr:rowOff>160038</xdr:rowOff>
    </xdr:to>
    <xdr:sp macro="" textlink="">
      <xdr:nvSpPr>
        <xdr:cNvPr id="500" name="楕円 499">
          <a:extLst>
            <a:ext uri="{FF2B5EF4-FFF2-40B4-BE49-F238E27FC236}">
              <a16:creationId xmlns:a16="http://schemas.microsoft.com/office/drawing/2014/main" id="{00000000-0008-0000-0700-0000F4010000}"/>
            </a:ext>
          </a:extLst>
        </xdr:cNvPr>
        <xdr:cNvSpPr/>
      </xdr:nvSpPr>
      <xdr:spPr>
        <a:xfrm>
          <a:off x="6921500" y="1668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151165</xdr:rowOff>
    </xdr:from>
    <xdr:ext cx="534377"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6705111" y="1678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7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id="{00000000-0008-0000-07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id="{00000000-0008-0000-07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消防費グラフ枠">
          <a:extLst>
            <a:ext uri="{FF2B5EF4-FFF2-40B4-BE49-F238E27FC236}">
              <a16:creationId xmlns:a16="http://schemas.microsoft.com/office/drawing/2014/main" id="{00000000-0008-0000-07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138176</xdr:rowOff>
    </xdr:from>
    <xdr:to>
      <xdr:col>85</xdr:col>
      <xdr:colOff>126364</xdr:colOff>
      <xdr:row>38</xdr:row>
      <xdr:rowOff>25038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6317595" y="5110226"/>
          <a:ext cx="1269" cy="1429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28865</xdr:rowOff>
    </xdr:from>
    <xdr:ext cx="534377" cy="259045"/>
    <xdr:sp macro="" textlink="">
      <xdr:nvSpPr>
        <xdr:cNvPr id="526" name="消防費最小値テキスト">
          <a:extLst>
            <a:ext uri="{FF2B5EF4-FFF2-40B4-BE49-F238E27FC236}">
              <a16:creationId xmlns:a16="http://schemas.microsoft.com/office/drawing/2014/main" id="{00000000-0008-0000-0700-00000E020000}"/>
            </a:ext>
          </a:extLst>
        </xdr:cNvPr>
        <xdr:cNvSpPr txBox="1"/>
      </xdr:nvSpPr>
      <xdr:spPr>
        <a:xfrm>
          <a:off x="16370300" y="654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25038</xdr:rowOff>
    </xdr:from>
    <xdr:to>
      <xdr:col>86</xdr:col>
      <xdr:colOff>25400</xdr:colOff>
      <xdr:row>38</xdr:row>
      <xdr:rowOff>25038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6230600" y="6540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84853</xdr:rowOff>
    </xdr:from>
    <xdr:ext cx="534377" cy="259045"/>
    <xdr:sp macro="" textlink="">
      <xdr:nvSpPr>
        <xdr:cNvPr id="528" name="消防費最大値テキスト">
          <a:extLst>
            <a:ext uri="{FF2B5EF4-FFF2-40B4-BE49-F238E27FC236}">
              <a16:creationId xmlns:a16="http://schemas.microsoft.com/office/drawing/2014/main" id="{00000000-0008-0000-0700-000010020000}"/>
            </a:ext>
          </a:extLst>
        </xdr:cNvPr>
        <xdr:cNvSpPr txBox="1"/>
      </xdr:nvSpPr>
      <xdr:spPr>
        <a:xfrm>
          <a:off x="16370300" y="4885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138176</xdr:rowOff>
    </xdr:from>
    <xdr:to>
      <xdr:col>86</xdr:col>
      <xdr:colOff>25400</xdr:colOff>
      <xdr:row>29</xdr:row>
      <xdr:rowOff>138176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6230600" y="5110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52070</xdr:rowOff>
    </xdr:from>
    <xdr:to>
      <xdr:col>85</xdr:col>
      <xdr:colOff>127000</xdr:colOff>
      <xdr:row>37</xdr:row>
      <xdr:rowOff>49194</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5481300" y="6224270"/>
          <a:ext cx="838200" cy="16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11815</xdr:rowOff>
    </xdr:from>
    <xdr:ext cx="534377" cy="259045"/>
    <xdr:sp macro="" textlink="">
      <xdr:nvSpPr>
        <xdr:cNvPr id="531" name="消防費平均値テキスト">
          <a:extLst>
            <a:ext uri="{FF2B5EF4-FFF2-40B4-BE49-F238E27FC236}">
              <a16:creationId xmlns:a16="http://schemas.microsoft.com/office/drawing/2014/main" id="{00000000-0008-0000-0700-000013020000}"/>
            </a:ext>
          </a:extLst>
        </xdr:cNvPr>
        <xdr:cNvSpPr txBox="1"/>
      </xdr:nvSpPr>
      <xdr:spPr>
        <a:xfrm>
          <a:off x="16370300" y="6184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33388</xdr:rowOff>
    </xdr:from>
    <xdr:to>
      <xdr:col>85</xdr:col>
      <xdr:colOff>177800</xdr:colOff>
      <xdr:row>36</xdr:row>
      <xdr:rowOff>134988</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6268700" y="620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49194</xdr:rowOff>
    </xdr:from>
    <xdr:to>
      <xdr:col>81</xdr:col>
      <xdr:colOff>50800</xdr:colOff>
      <xdr:row>37</xdr:row>
      <xdr:rowOff>53213</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4592300" y="6392844"/>
          <a:ext cx="889000" cy="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37274</xdr:rowOff>
    </xdr:from>
    <xdr:to>
      <xdr:col>81</xdr:col>
      <xdr:colOff>101600</xdr:colOff>
      <xdr:row>36</xdr:row>
      <xdr:rowOff>138874</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54305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155401</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98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140291</xdr:rowOff>
    </xdr:from>
    <xdr:to>
      <xdr:col>76</xdr:col>
      <xdr:colOff>114300</xdr:colOff>
      <xdr:row>37</xdr:row>
      <xdr:rowOff>53213</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3703300" y="6312491"/>
          <a:ext cx="889000" cy="8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53086</xdr:rowOff>
    </xdr:from>
    <xdr:to>
      <xdr:col>76</xdr:col>
      <xdr:colOff>165100</xdr:colOff>
      <xdr:row>36</xdr:row>
      <xdr:rowOff>154686</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4541500" y="622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171213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0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140291</xdr:rowOff>
    </xdr:from>
    <xdr:to>
      <xdr:col>71</xdr:col>
      <xdr:colOff>177800</xdr:colOff>
      <xdr:row>37</xdr:row>
      <xdr:rowOff>108210</xdr:rowOff>
    </xdr:to>
    <xdr:cxnSp macro="">
      <xdr:nvCxnSpPr>
        <xdr:cNvPr id="539" name="直線コネクタ 538">
          <a:extLst>
            <a:ext uri="{FF2B5EF4-FFF2-40B4-BE49-F238E27FC236}">
              <a16:creationId xmlns:a16="http://schemas.microsoft.com/office/drawing/2014/main" id="{00000000-0008-0000-0700-00001B020000}"/>
            </a:ext>
          </a:extLst>
        </xdr:cNvPr>
        <xdr:cNvCxnSpPr/>
      </xdr:nvCxnSpPr>
      <xdr:spPr>
        <a:xfrm flipV="1">
          <a:off x="12814300" y="6312491"/>
          <a:ext cx="889000" cy="1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49886</xdr:rowOff>
    </xdr:from>
    <xdr:to>
      <xdr:col>72</xdr:col>
      <xdr:colOff>38100</xdr:colOff>
      <xdr:row>36</xdr:row>
      <xdr:rowOff>151486</xdr:rowOff>
    </xdr:to>
    <xdr:sp macro="" textlink="">
      <xdr:nvSpPr>
        <xdr:cNvPr id="540" name="フローチャート: 判断 539">
          <a:extLst>
            <a:ext uri="{FF2B5EF4-FFF2-40B4-BE49-F238E27FC236}">
              <a16:creationId xmlns:a16="http://schemas.microsoft.com/office/drawing/2014/main" id="{00000000-0008-0000-0700-00001C020000}"/>
            </a:ext>
          </a:extLst>
        </xdr:cNvPr>
        <xdr:cNvSpPr/>
      </xdr:nvSpPr>
      <xdr:spPr>
        <a:xfrm>
          <a:off x="13652500" y="62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168013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599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40094</xdr:rowOff>
    </xdr:from>
    <xdr:to>
      <xdr:col>67</xdr:col>
      <xdr:colOff>101600</xdr:colOff>
      <xdr:row>36</xdr:row>
      <xdr:rowOff>141694</xdr:rowOff>
    </xdr:to>
    <xdr:sp macro="" textlink="">
      <xdr:nvSpPr>
        <xdr:cNvPr id="542" name="フローチャート: 判断 541">
          <a:extLst>
            <a:ext uri="{FF2B5EF4-FFF2-40B4-BE49-F238E27FC236}">
              <a16:creationId xmlns:a16="http://schemas.microsoft.com/office/drawing/2014/main" id="{00000000-0008-0000-0700-00001E020000}"/>
            </a:ext>
          </a:extLst>
        </xdr:cNvPr>
        <xdr:cNvSpPr/>
      </xdr:nvSpPr>
      <xdr:spPr>
        <a:xfrm>
          <a:off x="12763500" y="6212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158221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598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1270</xdr:rowOff>
    </xdr:from>
    <xdr:to>
      <xdr:col>85</xdr:col>
      <xdr:colOff>177800</xdr:colOff>
      <xdr:row>36</xdr:row>
      <xdr:rowOff>102870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6268700" y="617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24147</xdr:rowOff>
    </xdr:from>
    <xdr:ext cx="534377" cy="259045"/>
    <xdr:sp macro="" textlink="">
      <xdr:nvSpPr>
        <xdr:cNvPr id="550" name="消防費該当値テキスト">
          <a:extLst>
            <a:ext uri="{FF2B5EF4-FFF2-40B4-BE49-F238E27FC236}">
              <a16:creationId xmlns:a16="http://schemas.microsoft.com/office/drawing/2014/main" id="{00000000-0008-0000-0700-000026020000}"/>
            </a:ext>
          </a:extLst>
        </xdr:cNvPr>
        <xdr:cNvSpPr txBox="1"/>
      </xdr:nvSpPr>
      <xdr:spPr>
        <a:xfrm>
          <a:off x="16370300" y="6024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169844</xdr:rowOff>
    </xdr:from>
    <xdr:to>
      <xdr:col>81</xdr:col>
      <xdr:colOff>101600</xdr:colOff>
      <xdr:row>37</xdr:row>
      <xdr:rowOff>99994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5430500" y="634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91121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5214111" y="6434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2413</xdr:rowOff>
    </xdr:from>
    <xdr:to>
      <xdr:col>76</xdr:col>
      <xdr:colOff>165100</xdr:colOff>
      <xdr:row>37</xdr:row>
      <xdr:rowOff>104013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4541500" y="634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95140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4325111" y="643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89491</xdr:rowOff>
    </xdr:from>
    <xdr:to>
      <xdr:col>72</xdr:col>
      <xdr:colOff>38100</xdr:colOff>
      <xdr:row>37</xdr:row>
      <xdr:rowOff>19641</xdr:rowOff>
    </xdr:to>
    <xdr:sp macro="" textlink="">
      <xdr:nvSpPr>
        <xdr:cNvPr id="555" name="楕円 554">
          <a:extLst>
            <a:ext uri="{FF2B5EF4-FFF2-40B4-BE49-F238E27FC236}">
              <a16:creationId xmlns:a16="http://schemas.microsoft.com/office/drawing/2014/main" id="{00000000-0008-0000-0700-00002B020000}"/>
            </a:ext>
          </a:extLst>
        </xdr:cNvPr>
        <xdr:cNvSpPr/>
      </xdr:nvSpPr>
      <xdr:spPr>
        <a:xfrm>
          <a:off x="13652500" y="626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10768</xdr:rowOff>
    </xdr:from>
    <xdr:ext cx="534377"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3436111" y="635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57410</xdr:rowOff>
    </xdr:from>
    <xdr:to>
      <xdr:col>67</xdr:col>
      <xdr:colOff>101600</xdr:colOff>
      <xdr:row>37</xdr:row>
      <xdr:rowOff>159010</xdr:rowOff>
    </xdr:to>
    <xdr:sp macro="" textlink="">
      <xdr:nvSpPr>
        <xdr:cNvPr id="557" name="楕円 556">
          <a:extLst>
            <a:ext uri="{FF2B5EF4-FFF2-40B4-BE49-F238E27FC236}">
              <a16:creationId xmlns:a16="http://schemas.microsoft.com/office/drawing/2014/main" id="{00000000-0008-0000-0700-00002D020000}"/>
            </a:ext>
          </a:extLst>
        </xdr:cNvPr>
        <xdr:cNvSpPr/>
      </xdr:nvSpPr>
      <xdr:spPr>
        <a:xfrm>
          <a:off x="12763500" y="640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150137</xdr:rowOff>
    </xdr:from>
    <xdr:ext cx="534377"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547111" y="6493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7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20150</xdr:rowOff>
    </xdr:from>
    <xdr:to>
      <xdr:col>85</xdr:col>
      <xdr:colOff>126364</xdr:colOff>
      <xdr:row>57</xdr:row>
      <xdr:rowOff>168291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592650"/>
          <a:ext cx="1269" cy="1348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668</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994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168291</xdr:rowOff>
    </xdr:from>
    <xdr:to>
      <xdr:col>86</xdr:col>
      <xdr:colOff>25400</xdr:colOff>
      <xdr:row>57</xdr:row>
      <xdr:rowOff>168291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9940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138277</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36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205,689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20150</xdr:rowOff>
    </xdr:from>
    <xdr:to>
      <xdr:col>86</xdr:col>
      <xdr:colOff>25400</xdr:colOff>
      <xdr:row>50</xdr:row>
      <xdr:rowOff>20150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59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97180</xdr:rowOff>
    </xdr:from>
    <xdr:to>
      <xdr:col>85</xdr:col>
      <xdr:colOff>127000</xdr:colOff>
      <xdr:row>57</xdr:row>
      <xdr:rowOff>49533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5481300" y="9526930"/>
          <a:ext cx="838200" cy="29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150072</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579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195</xdr:rowOff>
    </xdr:from>
    <xdr:to>
      <xdr:col>85</xdr:col>
      <xdr:colOff>177800</xdr:colOff>
      <xdr:row>56</xdr:row>
      <xdr:rowOff>101795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60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128239</xdr:rowOff>
    </xdr:from>
    <xdr:to>
      <xdr:col>81</xdr:col>
      <xdr:colOff>50800</xdr:colOff>
      <xdr:row>57</xdr:row>
      <xdr:rowOff>49533</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4592300" y="9729439"/>
          <a:ext cx="889000" cy="9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51950</xdr:rowOff>
    </xdr:from>
    <xdr:to>
      <xdr:col>81</xdr:col>
      <xdr:colOff>101600</xdr:colOff>
      <xdr:row>56</xdr:row>
      <xdr:rowOff>153550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6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170077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42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128239</xdr:rowOff>
    </xdr:from>
    <xdr:to>
      <xdr:col>76</xdr:col>
      <xdr:colOff>114300</xdr:colOff>
      <xdr:row>57</xdr:row>
      <xdr:rowOff>21910</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729439"/>
          <a:ext cx="889000" cy="6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47402</xdr:rowOff>
    </xdr:from>
    <xdr:to>
      <xdr:col>76</xdr:col>
      <xdr:colOff>165100</xdr:colOff>
      <xdr:row>56</xdr:row>
      <xdr:rowOff>149002</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165529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4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85232</xdr:rowOff>
    </xdr:from>
    <xdr:to>
      <xdr:col>71</xdr:col>
      <xdr:colOff>177800</xdr:colOff>
      <xdr:row>57</xdr:row>
      <xdr:rowOff>21910</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a:off x="12814300" y="9686432"/>
          <a:ext cx="889000" cy="10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51013</xdr:rowOff>
    </xdr:from>
    <xdr:to>
      <xdr:col>72</xdr:col>
      <xdr:colOff>38100</xdr:colOff>
      <xdr:row>56</xdr:row>
      <xdr:rowOff>152613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169140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4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49292</xdr:rowOff>
    </xdr:from>
    <xdr:to>
      <xdr:col>67</xdr:col>
      <xdr:colOff>101600</xdr:colOff>
      <xdr:row>56</xdr:row>
      <xdr:rowOff>150892</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65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142019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74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46380</xdr:rowOff>
    </xdr:from>
    <xdr:to>
      <xdr:col>85</xdr:col>
      <xdr:colOff>177800</xdr:colOff>
      <xdr:row>55</xdr:row>
      <xdr:rowOff>147980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47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69257</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327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170183</xdr:rowOff>
    </xdr:from>
    <xdr:to>
      <xdr:col>81</xdr:col>
      <xdr:colOff>101600</xdr:colOff>
      <xdr:row>57</xdr:row>
      <xdr:rowOff>100333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77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91460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986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77439</xdr:rowOff>
    </xdr:from>
    <xdr:to>
      <xdr:col>76</xdr:col>
      <xdr:colOff>165100</xdr:colOff>
      <xdr:row>57</xdr:row>
      <xdr:rowOff>7589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67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170166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977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142560</xdr:rowOff>
    </xdr:from>
    <xdr:to>
      <xdr:col>72</xdr:col>
      <xdr:colOff>38100</xdr:colOff>
      <xdr:row>57</xdr:row>
      <xdr:rowOff>72710</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74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63837</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983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34432</xdr:rowOff>
    </xdr:from>
    <xdr:to>
      <xdr:col>67</xdr:col>
      <xdr:colOff>101600</xdr:colOff>
      <xdr:row>56</xdr:row>
      <xdr:rowOff>136032</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63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152559</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941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40" name="災害復旧費グラフ枠">
          <a:extLst>
            <a:ext uri="{FF2B5EF4-FFF2-40B4-BE49-F238E27FC236}">
              <a16:creationId xmlns:a16="http://schemas.microsoft.com/office/drawing/2014/main" id="{00000000-0008-0000-0700-00008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31523</xdr:rowOff>
    </xdr:from>
    <xdr:to>
      <xdr:col>85</xdr:col>
      <xdr:colOff>126364</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6317595" y="12033023"/>
          <a:ext cx="1269" cy="1610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2" name="災害復旧費最小値テキスト">
          <a:extLst>
            <a:ext uri="{FF2B5EF4-FFF2-40B4-BE49-F238E27FC236}">
              <a16:creationId xmlns:a16="http://schemas.microsoft.com/office/drawing/2014/main" id="{00000000-0008-0000-0700-000082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149650</xdr:rowOff>
    </xdr:from>
    <xdr:ext cx="534377" cy="259045"/>
    <xdr:sp macro="" textlink="">
      <xdr:nvSpPr>
        <xdr:cNvPr id="644" name="災害復旧費最大値テキスト">
          <a:extLst>
            <a:ext uri="{FF2B5EF4-FFF2-40B4-BE49-F238E27FC236}">
              <a16:creationId xmlns:a16="http://schemas.microsoft.com/office/drawing/2014/main" id="{00000000-0008-0000-0700-000084020000}"/>
            </a:ext>
          </a:extLst>
        </xdr:cNvPr>
        <xdr:cNvSpPr txBox="1"/>
      </xdr:nvSpPr>
      <xdr:spPr>
        <a:xfrm>
          <a:off x="16370300" y="1180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31523</xdr:rowOff>
    </xdr:from>
    <xdr:to>
      <xdr:col>86</xdr:col>
      <xdr:colOff>25400</xdr:colOff>
      <xdr:row>70</xdr:row>
      <xdr:rowOff>31523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6230600" y="1203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125707</xdr:rowOff>
    </xdr:from>
    <xdr:to>
      <xdr:col>85</xdr:col>
      <xdr:colOff>127000</xdr:colOff>
      <xdr:row>79</xdr:row>
      <xdr:rowOff>34283</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5481300" y="13498807"/>
          <a:ext cx="838200" cy="8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77210</xdr:rowOff>
    </xdr:from>
    <xdr:ext cx="534377" cy="259045"/>
    <xdr:sp macro="" textlink="">
      <xdr:nvSpPr>
        <xdr:cNvPr id="647" name="災害復旧費平均値テキスト">
          <a:extLst>
            <a:ext uri="{FF2B5EF4-FFF2-40B4-BE49-F238E27FC236}">
              <a16:creationId xmlns:a16="http://schemas.microsoft.com/office/drawing/2014/main" id="{00000000-0008-0000-0700-000087020000}"/>
            </a:ext>
          </a:extLst>
        </xdr:cNvPr>
        <xdr:cNvSpPr txBox="1"/>
      </xdr:nvSpPr>
      <xdr:spPr>
        <a:xfrm>
          <a:off x="16370300" y="132788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54333</xdr:rowOff>
    </xdr:from>
    <xdr:to>
      <xdr:col>85</xdr:col>
      <xdr:colOff>177800</xdr:colOff>
      <xdr:row>78</xdr:row>
      <xdr:rowOff>155933</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6268700" y="13427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34283</xdr:rowOff>
    </xdr:from>
    <xdr:to>
      <xdr:col>81</xdr:col>
      <xdr:colOff>50800</xdr:colOff>
      <xdr:row>79</xdr:row>
      <xdr:rowOff>98879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4592300" y="13578833"/>
          <a:ext cx="889000" cy="6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70776</xdr:rowOff>
    </xdr:from>
    <xdr:to>
      <xdr:col>81</xdr:col>
      <xdr:colOff>101600</xdr:colOff>
      <xdr:row>79</xdr:row>
      <xdr:rowOff>926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5430500" y="1344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17453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46428" y="1321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132415</xdr:rowOff>
    </xdr:from>
    <xdr:to>
      <xdr:col>76</xdr:col>
      <xdr:colOff>165100</xdr:colOff>
      <xdr:row>79</xdr:row>
      <xdr:rowOff>62565</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4541500" y="1350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79092</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57428" y="1328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5" name="直線コネクタ 654">
          <a:extLst>
            <a:ext uri="{FF2B5EF4-FFF2-40B4-BE49-F238E27FC236}">
              <a16:creationId xmlns:a16="http://schemas.microsoft.com/office/drawing/2014/main" id="{00000000-0008-0000-0700-00008F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150981</xdr:rowOff>
    </xdr:from>
    <xdr:to>
      <xdr:col>72</xdr:col>
      <xdr:colOff>38100</xdr:colOff>
      <xdr:row>79</xdr:row>
      <xdr:rowOff>81131</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3652500" y="135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97658</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299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138424</xdr:rowOff>
    </xdr:from>
    <xdr:to>
      <xdr:col>67</xdr:col>
      <xdr:colOff>101600</xdr:colOff>
      <xdr:row>79</xdr:row>
      <xdr:rowOff>68574</xdr:rowOff>
    </xdr:to>
    <xdr:sp macro="" textlink="">
      <xdr:nvSpPr>
        <xdr:cNvPr id="658" name="フローチャート: 判断 657">
          <a:extLst>
            <a:ext uri="{FF2B5EF4-FFF2-40B4-BE49-F238E27FC236}">
              <a16:creationId xmlns:a16="http://schemas.microsoft.com/office/drawing/2014/main" id="{00000000-0008-0000-0700-000092020000}"/>
            </a:ext>
          </a:extLst>
        </xdr:cNvPr>
        <xdr:cNvSpPr/>
      </xdr:nvSpPr>
      <xdr:spPr>
        <a:xfrm>
          <a:off x="12763500" y="1351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85101</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79428" y="1328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74907</xdr:rowOff>
    </xdr:from>
    <xdr:to>
      <xdr:col>85</xdr:col>
      <xdr:colOff>177800</xdr:colOff>
      <xdr:row>79</xdr:row>
      <xdr:rowOff>5057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6268700" y="1344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53334</xdr:rowOff>
    </xdr:from>
    <xdr:ext cx="469744" cy="259045"/>
    <xdr:sp macro="" textlink="">
      <xdr:nvSpPr>
        <xdr:cNvPr id="666" name="災害復旧費該当値テキスト">
          <a:extLst>
            <a:ext uri="{FF2B5EF4-FFF2-40B4-BE49-F238E27FC236}">
              <a16:creationId xmlns:a16="http://schemas.microsoft.com/office/drawing/2014/main" id="{00000000-0008-0000-0700-00009A020000}"/>
            </a:ext>
          </a:extLst>
        </xdr:cNvPr>
        <xdr:cNvSpPr txBox="1"/>
      </xdr:nvSpPr>
      <xdr:spPr>
        <a:xfrm>
          <a:off x="16370300" y="1342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154933</xdr:rowOff>
    </xdr:from>
    <xdr:to>
      <xdr:col>81</xdr:col>
      <xdr:colOff>101600</xdr:colOff>
      <xdr:row>79</xdr:row>
      <xdr:rowOff>85083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5430500" y="1352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76210</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5246428" y="13620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73" name="楕円 672">
          <a:extLst>
            <a:ext uri="{FF2B5EF4-FFF2-40B4-BE49-F238E27FC236}">
              <a16:creationId xmlns:a16="http://schemas.microsoft.com/office/drawing/2014/main" id="{00000000-0008-0000-0700-0000A1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2" name="正方形/長方形 681">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9" name="公債費グラフ枠">
          <a:extLst>
            <a:ext uri="{FF2B5EF4-FFF2-40B4-BE49-F238E27FC236}">
              <a16:creationId xmlns:a16="http://schemas.microsoft.com/office/drawing/2014/main" id="{00000000-0008-0000-0700-0000B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41765</xdr:rowOff>
    </xdr:from>
    <xdr:to>
      <xdr:col>85</xdr:col>
      <xdr:colOff>126364</xdr:colOff>
      <xdr:row>99</xdr:row>
      <xdr:rowOff>9992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6317595" y="15643715"/>
          <a:ext cx="1269" cy="1339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13819</xdr:rowOff>
    </xdr:from>
    <xdr:ext cx="534377" cy="259045"/>
    <xdr:sp macro="" textlink="">
      <xdr:nvSpPr>
        <xdr:cNvPr id="701" name="公債費最小値テキスト">
          <a:extLst>
            <a:ext uri="{FF2B5EF4-FFF2-40B4-BE49-F238E27FC236}">
              <a16:creationId xmlns:a16="http://schemas.microsoft.com/office/drawing/2014/main" id="{00000000-0008-0000-0700-0000BD020000}"/>
            </a:ext>
          </a:extLst>
        </xdr:cNvPr>
        <xdr:cNvSpPr txBox="1"/>
      </xdr:nvSpPr>
      <xdr:spPr>
        <a:xfrm>
          <a:off x="16370300" y="16987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9992</xdr:rowOff>
    </xdr:from>
    <xdr:to>
      <xdr:col>86</xdr:col>
      <xdr:colOff>25400</xdr:colOff>
      <xdr:row>99</xdr:row>
      <xdr:rowOff>9992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6230600" y="16983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159892</xdr:rowOff>
    </xdr:from>
    <xdr:ext cx="599010" cy="259045"/>
    <xdr:sp macro="" textlink="">
      <xdr:nvSpPr>
        <xdr:cNvPr id="703" name="公債費最大値テキスト">
          <a:extLst>
            <a:ext uri="{FF2B5EF4-FFF2-40B4-BE49-F238E27FC236}">
              <a16:creationId xmlns:a16="http://schemas.microsoft.com/office/drawing/2014/main" id="{00000000-0008-0000-0700-0000BF020000}"/>
            </a:ext>
          </a:extLst>
        </xdr:cNvPr>
        <xdr:cNvSpPr txBox="1"/>
      </xdr:nvSpPr>
      <xdr:spPr>
        <a:xfrm>
          <a:off x="16370300" y="1541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437,489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41765</xdr:rowOff>
    </xdr:from>
    <xdr:to>
      <xdr:col>86</xdr:col>
      <xdr:colOff>25400</xdr:colOff>
      <xdr:row>91</xdr:row>
      <xdr:rowOff>41765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6230600" y="15643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135634</xdr:rowOff>
    </xdr:from>
    <xdr:to>
      <xdr:col>85</xdr:col>
      <xdr:colOff>127000</xdr:colOff>
      <xdr:row>98</xdr:row>
      <xdr:rowOff>139060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5481300" y="16937734"/>
          <a:ext cx="838200" cy="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16487</xdr:rowOff>
    </xdr:from>
    <xdr:ext cx="534377" cy="259045"/>
    <xdr:sp macro="" textlink="">
      <xdr:nvSpPr>
        <xdr:cNvPr id="706" name="公債費平均値テキスト">
          <a:extLst>
            <a:ext uri="{FF2B5EF4-FFF2-40B4-BE49-F238E27FC236}">
              <a16:creationId xmlns:a16="http://schemas.microsoft.com/office/drawing/2014/main" id="{00000000-0008-0000-0700-0000C2020000}"/>
            </a:ext>
          </a:extLst>
        </xdr:cNvPr>
        <xdr:cNvSpPr txBox="1"/>
      </xdr:nvSpPr>
      <xdr:spPr>
        <a:xfrm>
          <a:off x="16370300" y="16647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165060</xdr:rowOff>
    </xdr:from>
    <xdr:to>
      <xdr:col>85</xdr:col>
      <xdr:colOff>177800</xdr:colOff>
      <xdr:row>98</xdr:row>
      <xdr:rowOff>95210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62687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139060</xdr:rowOff>
    </xdr:from>
    <xdr:to>
      <xdr:col>81</xdr:col>
      <xdr:colOff>50800</xdr:colOff>
      <xdr:row>98</xdr:row>
      <xdr:rowOff>145937</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4592300" y="16941160"/>
          <a:ext cx="8890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162902</xdr:rowOff>
    </xdr:from>
    <xdr:to>
      <xdr:col>81</xdr:col>
      <xdr:colOff>101600</xdr:colOff>
      <xdr:row>98</xdr:row>
      <xdr:rowOff>93052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5430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109579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5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145937</xdr:rowOff>
    </xdr:from>
    <xdr:to>
      <xdr:col>76</xdr:col>
      <xdr:colOff>114300</xdr:colOff>
      <xdr:row>98</xdr:row>
      <xdr:rowOff>146172</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3703300" y="16948037"/>
          <a:ext cx="889000" cy="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162140</xdr:rowOff>
    </xdr:from>
    <xdr:to>
      <xdr:col>76</xdr:col>
      <xdr:colOff>165100</xdr:colOff>
      <xdr:row>98</xdr:row>
      <xdr:rowOff>92290</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4541500" y="1679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108817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5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146172</xdr:rowOff>
    </xdr:from>
    <xdr:to>
      <xdr:col>71</xdr:col>
      <xdr:colOff>177800</xdr:colOff>
      <xdr:row>98</xdr:row>
      <xdr:rowOff>146365</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flipV="1">
          <a:off x="12814300" y="16948272"/>
          <a:ext cx="889000" cy="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159446</xdr:rowOff>
    </xdr:from>
    <xdr:to>
      <xdr:col>72</xdr:col>
      <xdr:colOff>38100</xdr:colOff>
      <xdr:row>98</xdr:row>
      <xdr:rowOff>89596</xdr:rowOff>
    </xdr:to>
    <xdr:sp macro="" textlink="">
      <xdr:nvSpPr>
        <xdr:cNvPr id="715" name="フローチャート: 判断 714">
          <a:extLst>
            <a:ext uri="{FF2B5EF4-FFF2-40B4-BE49-F238E27FC236}">
              <a16:creationId xmlns:a16="http://schemas.microsoft.com/office/drawing/2014/main" id="{00000000-0008-0000-0700-0000CB020000}"/>
            </a:ext>
          </a:extLst>
        </xdr:cNvPr>
        <xdr:cNvSpPr/>
      </xdr:nvSpPr>
      <xdr:spPr>
        <a:xfrm>
          <a:off x="13652500" y="1679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106123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56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160229</xdr:rowOff>
    </xdr:from>
    <xdr:to>
      <xdr:col>67</xdr:col>
      <xdr:colOff>101600</xdr:colOff>
      <xdr:row>98</xdr:row>
      <xdr:rowOff>90379</xdr:rowOff>
    </xdr:to>
    <xdr:sp macro="" textlink="">
      <xdr:nvSpPr>
        <xdr:cNvPr id="717" name="フローチャート: 判断 716">
          <a:extLst>
            <a:ext uri="{FF2B5EF4-FFF2-40B4-BE49-F238E27FC236}">
              <a16:creationId xmlns:a16="http://schemas.microsoft.com/office/drawing/2014/main" id="{00000000-0008-0000-0700-0000CD020000}"/>
            </a:ext>
          </a:extLst>
        </xdr:cNvPr>
        <xdr:cNvSpPr/>
      </xdr:nvSpPr>
      <xdr:spPr>
        <a:xfrm>
          <a:off x="12763500" y="1679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106906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56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84834</xdr:rowOff>
    </xdr:from>
    <xdr:to>
      <xdr:col>85</xdr:col>
      <xdr:colOff>177800</xdr:colOff>
      <xdr:row>99</xdr:row>
      <xdr:rowOff>14984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6268700" y="1688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171211</xdr:rowOff>
    </xdr:from>
    <xdr:ext cx="534377" cy="259045"/>
    <xdr:sp macro="" textlink="">
      <xdr:nvSpPr>
        <xdr:cNvPr id="725" name="公債費該当値テキスト">
          <a:extLst>
            <a:ext uri="{FF2B5EF4-FFF2-40B4-BE49-F238E27FC236}">
              <a16:creationId xmlns:a16="http://schemas.microsoft.com/office/drawing/2014/main" id="{00000000-0008-0000-0700-0000D5020000}"/>
            </a:ext>
          </a:extLst>
        </xdr:cNvPr>
        <xdr:cNvSpPr txBox="1"/>
      </xdr:nvSpPr>
      <xdr:spPr>
        <a:xfrm>
          <a:off x="16370300" y="16801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88260</xdr:rowOff>
    </xdr:from>
    <xdr:to>
      <xdr:col>81</xdr:col>
      <xdr:colOff>101600</xdr:colOff>
      <xdr:row>99</xdr:row>
      <xdr:rowOff>18410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5430500" y="168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9537</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5214111" y="1698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95137</xdr:rowOff>
    </xdr:from>
    <xdr:to>
      <xdr:col>76</xdr:col>
      <xdr:colOff>165100</xdr:colOff>
      <xdr:row>99</xdr:row>
      <xdr:rowOff>25287</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4541500" y="1689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16414</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4325111" y="16989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95372</xdr:rowOff>
    </xdr:from>
    <xdr:to>
      <xdr:col>72</xdr:col>
      <xdr:colOff>38100</xdr:colOff>
      <xdr:row>99</xdr:row>
      <xdr:rowOff>25522</xdr:rowOff>
    </xdr:to>
    <xdr:sp macro="" textlink="">
      <xdr:nvSpPr>
        <xdr:cNvPr id="730" name="楕円 729">
          <a:extLst>
            <a:ext uri="{FF2B5EF4-FFF2-40B4-BE49-F238E27FC236}">
              <a16:creationId xmlns:a16="http://schemas.microsoft.com/office/drawing/2014/main" id="{00000000-0008-0000-0700-0000DA020000}"/>
            </a:ext>
          </a:extLst>
        </xdr:cNvPr>
        <xdr:cNvSpPr/>
      </xdr:nvSpPr>
      <xdr:spPr>
        <a:xfrm>
          <a:off x="13652500" y="1689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16649</xdr:rowOff>
    </xdr:from>
    <xdr:ext cx="534377"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3436111" y="1699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95565</xdr:rowOff>
    </xdr:from>
    <xdr:to>
      <xdr:col>67</xdr:col>
      <xdr:colOff>101600</xdr:colOff>
      <xdr:row>99</xdr:row>
      <xdr:rowOff>25715</xdr:rowOff>
    </xdr:to>
    <xdr:sp macro="" textlink="">
      <xdr:nvSpPr>
        <xdr:cNvPr id="732" name="楕円 731">
          <a:extLst>
            <a:ext uri="{FF2B5EF4-FFF2-40B4-BE49-F238E27FC236}">
              <a16:creationId xmlns:a16="http://schemas.microsoft.com/office/drawing/2014/main" id="{00000000-0008-0000-0700-0000DC020000}"/>
            </a:ext>
          </a:extLst>
        </xdr:cNvPr>
        <xdr:cNvSpPr/>
      </xdr:nvSpPr>
      <xdr:spPr>
        <a:xfrm>
          <a:off x="12763500" y="1689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16842</xdr:rowOff>
    </xdr:from>
    <xdr:ext cx="534377"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2547111" y="169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1" name="正方形/長方形 740">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6" name="諸支出金グラフ枠">
          <a:extLst>
            <a:ext uri="{FF2B5EF4-FFF2-40B4-BE49-F238E27FC236}">
              <a16:creationId xmlns:a16="http://schemas.microsoft.com/office/drawing/2014/main" id="{00000000-0008-0000-0700-0000F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55118</xdr:rowOff>
    </xdr:from>
    <xdr:to>
      <xdr:col>116</xdr:col>
      <xdr:colOff>62864</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2159595" y="5198618"/>
          <a:ext cx="1269" cy="1532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76217</xdr:rowOff>
    </xdr:from>
    <xdr:ext cx="249299" cy="259045"/>
    <xdr:sp macro="" textlink="">
      <xdr:nvSpPr>
        <xdr:cNvPr id="758" name="諸支出金最小値テキスト">
          <a:extLst>
            <a:ext uri="{FF2B5EF4-FFF2-40B4-BE49-F238E27FC236}">
              <a16:creationId xmlns:a16="http://schemas.microsoft.com/office/drawing/2014/main" id="{00000000-0008-0000-0700-0000F6020000}"/>
            </a:ext>
          </a:extLst>
        </xdr:cNvPr>
        <xdr:cNvSpPr txBox="1"/>
      </xdr:nvSpPr>
      <xdr:spPr>
        <a:xfrm>
          <a:off x="22212300" y="6762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1795</xdr:rowOff>
    </xdr:from>
    <xdr:ext cx="469744" cy="259045"/>
    <xdr:sp macro="" textlink="">
      <xdr:nvSpPr>
        <xdr:cNvPr id="760" name="諸支出金最大値テキスト">
          <a:extLst>
            <a:ext uri="{FF2B5EF4-FFF2-40B4-BE49-F238E27FC236}">
              <a16:creationId xmlns:a16="http://schemas.microsoft.com/office/drawing/2014/main" id="{00000000-0008-0000-0700-0000F8020000}"/>
            </a:ext>
          </a:extLst>
        </xdr:cNvPr>
        <xdr:cNvSpPr txBox="1"/>
      </xdr:nvSpPr>
      <xdr:spPr>
        <a:xfrm>
          <a:off x="22212300" y="497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55118</xdr:rowOff>
    </xdr:from>
    <xdr:to>
      <xdr:col>116</xdr:col>
      <xdr:colOff>152400</xdr:colOff>
      <xdr:row>30</xdr:row>
      <xdr:rowOff>55118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2072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165117</xdr:rowOff>
    </xdr:from>
    <xdr:ext cx="378565" cy="259045"/>
    <xdr:sp macro="" textlink="">
      <xdr:nvSpPr>
        <xdr:cNvPr id="763" name="諸支出金平均値テキスト">
          <a:extLst>
            <a:ext uri="{FF2B5EF4-FFF2-40B4-BE49-F238E27FC236}">
              <a16:creationId xmlns:a16="http://schemas.microsoft.com/office/drawing/2014/main" id="{00000000-0008-0000-0700-0000FB020000}"/>
            </a:ext>
          </a:extLst>
        </xdr:cNvPr>
        <xdr:cNvSpPr txBox="1"/>
      </xdr:nvSpPr>
      <xdr:spPr>
        <a:xfrm>
          <a:off x="22212300" y="65087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142240</xdr:rowOff>
    </xdr:from>
    <xdr:to>
      <xdr:col>116</xdr:col>
      <xdr:colOff>114300</xdr:colOff>
      <xdr:row>39</xdr:row>
      <xdr:rowOff>72390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21107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134430</xdr:rowOff>
    </xdr:from>
    <xdr:to>
      <xdr:col>112</xdr:col>
      <xdr:colOff>38100</xdr:colOff>
      <xdr:row>39</xdr:row>
      <xdr:rowOff>64580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21272500" y="664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81106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4017" y="6424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89091</xdr:rowOff>
    </xdr:from>
    <xdr:to>
      <xdr:col>107</xdr:col>
      <xdr:colOff>101600</xdr:colOff>
      <xdr:row>39</xdr:row>
      <xdr:rowOff>19241</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20383500" y="660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35768</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5017" y="6379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141097</xdr:rowOff>
    </xdr:from>
    <xdr:to>
      <xdr:col>102</xdr:col>
      <xdr:colOff>165100</xdr:colOff>
      <xdr:row>39</xdr:row>
      <xdr:rowOff>71247</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19494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87774</xdr:rowOff>
    </xdr:from>
    <xdr:ext cx="378565"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6017" y="6431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138049</xdr:rowOff>
    </xdr:from>
    <xdr:to>
      <xdr:col>98</xdr:col>
      <xdr:colOff>38100</xdr:colOff>
      <xdr:row>39</xdr:row>
      <xdr:rowOff>68199</xdr:rowOff>
    </xdr:to>
    <xdr:sp macro="" textlink="">
      <xdr:nvSpPr>
        <xdr:cNvPr id="774" name="フローチャート: 判断 773">
          <a:extLst>
            <a:ext uri="{FF2B5EF4-FFF2-40B4-BE49-F238E27FC236}">
              <a16:creationId xmlns:a16="http://schemas.microsoft.com/office/drawing/2014/main" id="{00000000-0008-0000-0700-000006030000}"/>
            </a:ext>
          </a:extLst>
        </xdr:cNvPr>
        <xdr:cNvSpPr/>
      </xdr:nvSpPr>
      <xdr:spPr>
        <a:xfrm>
          <a:off x="18605500" y="6653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84726</xdr:rowOff>
    </xdr:from>
    <xdr:ext cx="378565"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7017" y="6428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120667</xdr:rowOff>
    </xdr:from>
    <xdr:ext cx="249299" cy="259045"/>
    <xdr:sp macro="" textlink="">
      <xdr:nvSpPr>
        <xdr:cNvPr id="782" name="諸支出金該当値テキスト">
          <a:extLst>
            <a:ext uri="{FF2B5EF4-FFF2-40B4-BE49-F238E27FC236}">
              <a16:creationId xmlns:a16="http://schemas.microsoft.com/office/drawing/2014/main" id="{00000000-0008-0000-0700-00000E030000}"/>
            </a:ext>
          </a:extLst>
        </xdr:cNvPr>
        <xdr:cNvSpPr txBox="1"/>
      </xdr:nvSpPr>
      <xdr:spPr>
        <a:xfrm>
          <a:off x="22212300" y="6635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9" name="楕円 788">
          <a:extLst>
            <a:ext uri="{FF2B5EF4-FFF2-40B4-BE49-F238E27FC236}">
              <a16:creationId xmlns:a16="http://schemas.microsoft.com/office/drawing/2014/main" id="{00000000-0008-0000-0700-00001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3" name="前年度繰上充用金グラフ枠">
          <a:extLst>
            <a:ext uri="{FF2B5EF4-FFF2-40B4-BE49-F238E27FC236}">
              <a16:creationId xmlns:a16="http://schemas.microsoft.com/office/drawing/2014/main" id="{00000000-0008-0000-0700-00002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93345</xdr:rowOff>
    </xdr:from>
    <xdr:to>
      <xdr:col>116</xdr:col>
      <xdr:colOff>62864</xdr:colOff>
      <xdr:row>59</xdr:row>
      <xdr:rowOff>44450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flipV="1">
          <a:off x="22159595" y="8665845"/>
          <a:ext cx="1269" cy="1494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90949</xdr:rowOff>
    </xdr:from>
    <xdr:ext cx="249299" cy="259045"/>
    <xdr:sp macro="" textlink="">
      <xdr:nvSpPr>
        <xdr:cNvPr id="815" name="前年度繰上充用金最小値テキスト">
          <a:extLst>
            <a:ext uri="{FF2B5EF4-FFF2-40B4-BE49-F238E27FC236}">
              <a16:creationId xmlns:a16="http://schemas.microsoft.com/office/drawing/2014/main" id="{00000000-0008-0000-0700-00002F030000}"/>
            </a:ext>
          </a:extLst>
        </xdr:cNvPr>
        <xdr:cNvSpPr txBox="1"/>
      </xdr:nvSpPr>
      <xdr:spPr>
        <a:xfrm>
          <a:off x="22212300" y="10206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40022</xdr:rowOff>
    </xdr:from>
    <xdr:ext cx="534377" cy="259045"/>
    <xdr:sp macro="" textlink="">
      <xdr:nvSpPr>
        <xdr:cNvPr id="817" name="前年度繰上充用金最大値テキスト">
          <a:extLst>
            <a:ext uri="{FF2B5EF4-FFF2-40B4-BE49-F238E27FC236}">
              <a16:creationId xmlns:a16="http://schemas.microsoft.com/office/drawing/2014/main" id="{00000000-0008-0000-0700-000031030000}"/>
            </a:ext>
          </a:extLst>
        </xdr:cNvPr>
        <xdr:cNvSpPr txBox="1"/>
      </xdr:nvSpPr>
      <xdr:spPr>
        <a:xfrm>
          <a:off x="22212300" y="844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93345</xdr:rowOff>
    </xdr:from>
    <xdr:to>
      <xdr:col>116</xdr:col>
      <xdr:colOff>152400</xdr:colOff>
      <xdr:row>50</xdr:row>
      <xdr:rowOff>93345</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22072600" y="8665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8399</xdr:rowOff>
    </xdr:from>
    <xdr:ext cx="313932" cy="259045"/>
    <xdr:sp macro="" textlink="">
      <xdr:nvSpPr>
        <xdr:cNvPr id="820" name="前年度繰上充用金平均値テキスト">
          <a:extLst>
            <a:ext uri="{FF2B5EF4-FFF2-40B4-BE49-F238E27FC236}">
              <a16:creationId xmlns:a16="http://schemas.microsoft.com/office/drawing/2014/main" id="{00000000-0008-0000-0700-000034030000}"/>
            </a:ext>
          </a:extLst>
        </xdr:cNvPr>
        <xdr:cNvSpPr txBox="1"/>
      </xdr:nvSpPr>
      <xdr:spPr>
        <a:xfrm>
          <a:off x="22212300" y="995249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156972</xdr:rowOff>
    </xdr:from>
    <xdr:to>
      <xdr:col>116</xdr:col>
      <xdr:colOff>114300</xdr:colOff>
      <xdr:row>59</xdr:row>
      <xdr:rowOff>87122</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22110700" y="1010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156718</xdr:rowOff>
    </xdr:from>
    <xdr:to>
      <xdr:col>112</xdr:col>
      <xdr:colOff>38100</xdr:colOff>
      <xdr:row>59</xdr:row>
      <xdr:rowOff>86868</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212725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103395</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66333" y="9876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25" name="直線コネクタ 824">
          <a:extLst>
            <a:ext uri="{FF2B5EF4-FFF2-40B4-BE49-F238E27FC236}">
              <a16:creationId xmlns:a16="http://schemas.microsoft.com/office/drawing/2014/main" id="{00000000-0008-0000-0700-000039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157353</xdr:rowOff>
    </xdr:from>
    <xdr:to>
      <xdr:col>107</xdr:col>
      <xdr:colOff>101600</xdr:colOff>
      <xdr:row>59</xdr:row>
      <xdr:rowOff>87503</xdr:rowOff>
    </xdr:to>
    <xdr:sp macro=""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20383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104030</xdr:rowOff>
    </xdr:from>
    <xdr:ext cx="313932"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277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8" name="直線コネクタ 827">
          <a:extLst>
            <a:ext uri="{FF2B5EF4-FFF2-40B4-BE49-F238E27FC236}">
              <a16:creationId xmlns:a16="http://schemas.microsoft.com/office/drawing/2014/main" id="{00000000-0008-0000-0700-00003C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158115</xdr:rowOff>
    </xdr:from>
    <xdr:to>
      <xdr:col>102</xdr:col>
      <xdr:colOff>165100</xdr:colOff>
      <xdr:row>59</xdr:row>
      <xdr:rowOff>88265</xdr:rowOff>
    </xdr:to>
    <xdr:sp macro="" textlink="">
      <xdr:nvSpPr>
        <xdr:cNvPr id="829" name="フローチャート: 判断 828">
          <a:extLst>
            <a:ext uri="{FF2B5EF4-FFF2-40B4-BE49-F238E27FC236}">
              <a16:creationId xmlns:a16="http://schemas.microsoft.com/office/drawing/2014/main" id="{00000000-0008-0000-0700-00003D030000}"/>
            </a:ext>
          </a:extLst>
        </xdr:cNvPr>
        <xdr:cNvSpPr/>
      </xdr:nvSpPr>
      <xdr:spPr>
        <a:xfrm>
          <a:off x="19494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104792</xdr:rowOff>
    </xdr:from>
    <xdr:ext cx="313932"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88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157861</xdr:rowOff>
    </xdr:from>
    <xdr:to>
      <xdr:col>98</xdr:col>
      <xdr:colOff>38100</xdr:colOff>
      <xdr:row>59</xdr:row>
      <xdr:rowOff>88011</xdr:rowOff>
    </xdr:to>
    <xdr:sp macro="" textlink="">
      <xdr:nvSpPr>
        <xdr:cNvPr id="831" name="フローチャート: 判断 830">
          <a:extLst>
            <a:ext uri="{FF2B5EF4-FFF2-40B4-BE49-F238E27FC236}">
              <a16:creationId xmlns:a16="http://schemas.microsoft.com/office/drawing/2014/main" id="{00000000-0008-0000-0700-00003F030000}"/>
            </a:ext>
          </a:extLst>
        </xdr:cNvPr>
        <xdr:cNvSpPr/>
      </xdr:nvSpPr>
      <xdr:spPr>
        <a:xfrm>
          <a:off x="18605500" y="1010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104538</xdr:rowOff>
    </xdr:from>
    <xdr:ext cx="313932"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499333" y="9877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135399</xdr:rowOff>
    </xdr:from>
    <xdr:ext cx="249299" cy="259045"/>
    <xdr:sp macro="" textlink="">
      <xdr:nvSpPr>
        <xdr:cNvPr id="839" name="前年度繰上充用金該当値テキスト">
          <a:extLst>
            <a:ext uri="{FF2B5EF4-FFF2-40B4-BE49-F238E27FC236}">
              <a16:creationId xmlns:a16="http://schemas.microsoft.com/office/drawing/2014/main" id="{00000000-0008-0000-0700-000047030000}"/>
            </a:ext>
          </a:extLst>
        </xdr:cNvPr>
        <xdr:cNvSpPr txBox="1"/>
      </xdr:nvSpPr>
      <xdr:spPr>
        <a:xfrm>
          <a:off x="22212300" y="10079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42" name="楕円 841">
          <a:extLst>
            <a:ext uri="{FF2B5EF4-FFF2-40B4-BE49-F238E27FC236}">
              <a16:creationId xmlns:a16="http://schemas.microsoft.com/office/drawing/2014/main" id="{00000000-0008-0000-0700-00004A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44" name="楕円 843">
          <a:extLst>
            <a:ext uri="{FF2B5EF4-FFF2-40B4-BE49-F238E27FC236}">
              <a16:creationId xmlns:a16="http://schemas.microsoft.com/office/drawing/2014/main" id="{00000000-0008-0000-0700-00004C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45" name="テキスト ボックス 844">
          <a:extLst>
            <a:ext uri="{FF2B5EF4-FFF2-40B4-BE49-F238E27FC236}">
              <a16:creationId xmlns:a16="http://schemas.microsoft.com/office/drawing/2014/main" id="{00000000-0008-0000-0700-00004D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6" name="楕円 845">
          <a:extLst>
            <a:ext uri="{FF2B5EF4-FFF2-40B4-BE49-F238E27FC236}">
              <a16:creationId xmlns:a16="http://schemas.microsoft.com/office/drawing/2014/main" id="{00000000-0008-0000-0700-00004E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7" name="テキスト ボックス 846">
          <a:extLst>
            <a:ext uri="{FF2B5EF4-FFF2-40B4-BE49-F238E27FC236}">
              <a16:creationId xmlns:a16="http://schemas.microsoft.com/office/drawing/2014/main" id="{00000000-0008-0000-0700-00004F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8" name="正方形/長方形 847">
          <a:extLst>
            <a:ext uri="{FF2B5EF4-FFF2-40B4-BE49-F238E27FC236}">
              <a16:creationId xmlns:a16="http://schemas.microsoft.com/office/drawing/2014/main" id="{00000000-0008-0000-0700-00005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9" name="正方形/長方形 848">
          <a:extLst>
            <a:ext uri="{FF2B5EF4-FFF2-40B4-BE49-F238E27FC236}">
              <a16:creationId xmlns:a16="http://schemas.microsoft.com/office/drawing/2014/main" id="{00000000-0008-0000-0700-00005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50" name="テキスト ボックス 849">
          <a:extLst>
            <a:ext uri="{FF2B5EF4-FFF2-40B4-BE49-F238E27FC236}">
              <a16:creationId xmlns:a16="http://schemas.microsoft.com/office/drawing/2014/main" id="{00000000-0008-0000-0700-00005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増加していたふるさと納税に係る経費が減少し、まちづくり応援基金積立金や市有施設整備基金積立金、市東庁舎建設工事等の増加により若干の伸びとなった。民生費は、子ども・子育て支援新制度に係る給付費や障害者自立支援給付費及び生活保護費の増加に伴い増加し続けている。衛生費は、一部事務組合で行っているごみ処理施設の修繕や水道事業会計への高料金対策等繰出金の増加に伴い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千円増加している。労働費は勤労者生活安定資金預託金の減額に伴い減少した。農林水産業費は、多面的機能支払交付金負担金が増加したものの森林・林業再生基盤づくり交付金が減少したことにより、横ばいとなっている。土木費は記録的少雪に伴う道路の除排雪経費の減少によ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年度と比べ</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千円減少している。消防費はデジタル防災行政無線整備事業により平成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年度と比べ</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千円増加している。教育費は、日新中学校大規模改修事業や明倫学園義務教育学校実施設計業務委託が終了したが、明倫学園義務教育学校建設工事の着工に伴い、</a:t>
          </a:r>
          <a:r>
            <a:rPr kumimoji="1" lang="en-US" altLang="ja-JP" sz="1300">
              <a:latin typeface="ＭＳ Ｐゴシック" panose="020B0600070205080204" pitchFamily="50" charset="-128"/>
              <a:ea typeface="ＭＳ Ｐゴシック" panose="020B0600070205080204" pitchFamily="50" charset="-128"/>
            </a:rPr>
            <a:t>83</a:t>
          </a:r>
          <a:r>
            <a:rPr kumimoji="1" lang="ja-JP" altLang="en-US" sz="1300">
              <a:latin typeface="ＭＳ Ｐゴシック" panose="020B0600070205080204" pitchFamily="50" charset="-128"/>
              <a:ea typeface="ＭＳ Ｐゴシック" panose="020B0600070205080204" pitchFamily="50" charset="-128"/>
            </a:rPr>
            <a:t>千円と大幅に増加している。また、一人当たりの公債費が類似団体内平均値よりも大幅に低いのは、市債の発行を交付税措置の有利なものや必要最小限に抑制するなど、計画的な市債発行により市債残高の縮減に努めてきたためである。なお、災害復旧事業費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月豪雨災害の繰越明許分と過年災害復旧事業による増加となっている。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中核工業団地の売払い収入を積み立てたことで増加し、その後は横ばいとなっている。実質単年度収支については、大規模事業実施年度は低下している。また、障害者自立支援給付費、生活保護費、子ども子育て支援新制度関係給付費などの扶助費の増加も、近年、実質単年度収支が低下する要因となっている。令和元年度以降、明倫学園義務教育学校建設に伴い、実質単年度収支の低下が見込まれ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全ての会計で実質収支は黒字、または収支差なしとなっている。</a:t>
          </a:r>
        </a:p>
        <a:p>
          <a:r>
            <a:rPr kumimoji="1" lang="ja-JP" altLang="en-US" sz="1400">
              <a:latin typeface="ＭＳ ゴシック" pitchFamily="49" charset="-128"/>
              <a:ea typeface="ＭＳ ゴシック" pitchFamily="49" charset="-128"/>
            </a:rPr>
            <a:t>これは、各会計で、一般会計と同様に、経常経費の削減、定員の適正化による人件費の抑制など経営の効率化を行い、また、各保険料や使用料の徴収強化など収入確保に努めてきた結果が表れている。しかし、公共下水道事業特別会計など、会計によっては法令等の基準以上の一般会計繰入金によって黒字化がなされている会計もある。公共下水道事業特別会計及び農業集落排水事業特別会計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年度より地方公営企業法適用の公営企業会計に移行するが、今後はより一層の経営の効率化、経常経費の削減により、経営基盤の強化や財政マネジメントの向上等に取り組んでいく必要がある。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下水道事業の分流式下水道に要する経費の増及び上水道事業の高料金対策費繰出金の増による公営企業地方債の元利償還金に対する繰入金の増加や一部事務組合地方債充当負担金が増加したことにより分子合計が増加している。今後は、明倫学園義務教育学校建設事業に充てた地方債の元金償還が始まることから元利償還金は増加し、分子合計は増加していく見込みとなってい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満期一括償還地方債の借入に係る積立ては無い。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債務負担行為に基づく支出予定額は、その大半を占めている国営土地改良事業負担の支払いが平成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年度で終了し減少したが、市債の現在高は、市有施設の耐震化や萩野学園建設等の大規模事業の実施に伴う市債発行により平成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から増加に転じている。今後も、明倫学園義務教育学校などの大型施設建設や老朽化した公共施設の改修などの実施に伴い、市債残高は増加し将来負担比率も上昇していくことが見込まれるが、過大な将来負担を負うことのないよう、市債の発行を交付税措置のあるものなど必要最小限に抑制し、また、財政調整基金や市有施設整備基金、減債基金などへの積立により充当可能基金を確保していくなど、「中期財政計画」に基づき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山形県新庄市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財政調整基金については、中核工業団地の用地売り払い収入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百万円を財政調整基金に積み立てし、まちづくり応援基金については、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百万円の取り崩しを行い寄附者の意向に沿った事業に充当を行い、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百万円の積立てを行った。市有施設整備基金については、老朽化した公共施設の整備に備えて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百万円を積み立てた。地域福祉基金については、平成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年度から継続して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以上のことなどにより、令和元年度の基金全体の残高は平成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今後予定される明倫学区小中一貫教育校建設などの大型施設整備事業に充てるために減少していく見込みではあるが、災害や、社会情勢変動、緊急課題等に的確に対応するため、一定の基金残高を確保していく。また、市有施設整備基金をはじめとするその他特定目的基金については、公共施設の老朽化対策や緊急課題などに的確に対応することを目的として、計画的に積み立てを行っていく。具体的には市有施設整備基金及び地域福祉基金に継続的に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・市有施設整備基金：大規模な市有施設の建設及び改修。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・まちづくり応援基金：寄附者の意向を反映した施策。（対象事業：産業振興、医療や福祉の充実、教育・文化・スポーツ振興、社会生活基盤の充実、環境保全、地域づくり）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・地域福祉基金：市内において民間団体が行う高齢者等の保健の向上及び福祉の推進を図るための活動の支援。</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・市有施設整備基金：今後の市有施設の改修費の増加に対応するため、平成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百万円、令和元年度に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年度よりふるさと納税寄附金が大きく増加したことに伴い毎年度の積立額も増加している。寄附者の意向を反映した事業に充てるために、平成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百万円を取り崩した。令和元年度は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百万円を取り崩した。令和元年度の基金残高は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百万円の積み立てを計画的に行い、令和元年度基金残高は、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・市有施設整備基金：今後の市有施設の改修費の増加に対応するため、継続して積み立てを行っていく。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・まちづくり応援基金：毎年度の寄附額から、寄附者への返礼品及び事務費を差し引いた額を積み立てている。また、積み立てた次年度以降に寄附者の意向を反映した施策に取り崩して充当する。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・地域福祉基金：市内の高齢者福祉施設の改修などに備えて、継続して積み立てを行っていく。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中核工業団地の民間企業への用地売り払い収入を積み立ててきたことで、平成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百万円を超えている。令和元年度についても中核工業団地の用地売り払い収入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百万円を積み立てを行い、令和元年度は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明倫学園義務教育学校建設などの大型施設整備事業、老朽化した施設の改修の実施などに充てるために基金残高は減少していく見込みではあるが、災害や、社会情勢変動、緊急課題等に的確に対応するため一定の基金残高は必要不可欠であり、少なくとも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パーセントとなる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億円以上を確保できるよう、今後も可能な限り継続的な積み立てを行っていく。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年度に整備したデジタル防災行政無線の整備に係り借り入れた市債（緊急防災減災事業債）の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％に当たる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年度より積み立てを行っている。令和元年度はデジタル防災行政無線（増設）の整備に係り借り入れた市債（緊急防災減災事業債）の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％に当たる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百万円を加えた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百万円を積み立てており、令和元年度末基金残高は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県の補助金を受けるため、デジタル防災行政無線整備に係る市債の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％を借入年度以降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積み立てるものであり基金残高は毎年度増加していく。令和元年度のデジタル防災行政無線（同報系）の増設に伴い、毎年の積立額はさらに増加した。また、積み立てを行ったデジタル防災行政無線整備分の基金については、整備のために借り入れた市債の償還金に充てるために、今後取り崩しを行う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63F31A8-9949-4A3D-92F6-89BA396D1B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2436EDC-C083-423D-B6FE-15086B4D81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50BFDB7-3733-4E57-8767-6FD1F6C8F0D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03B7CC4-513F-4906-B427-0847E8E6F29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092EDAF-9DC0-41B5-B853-A15B7B08885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B586C10-89F9-480F-87CA-4A1766A23F6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1412A10-100E-4C3E-BAD5-80992D99631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AAA507B-B45E-44B0-AF59-7DE48BF6B3C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CDD5EAD-96FC-476D-9549-1A421BDB4D6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85AB4CC-541F-4F7C-8F1F-75170EADF66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A632F4A-B0D2-4776-8EC3-61F4D5AC21B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A4091B4-BEB5-44D4-B99B-4417D2214D8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35,351
34,936
222.85
19,139,588
18,311,513
745,769
9,449,318
15,171,454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A373189-2FCA-43EF-886E-20AA467C8AA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C0A8C68-AD2D-4A7B-ACD9-B9BD74E8B07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13BB0CC-6C9E-4E41-8AEF-7251FA4EB4E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A56A1F0-511F-4B88-9EA0-EB455920A88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1F2CFCF-4E70-45AF-A50B-9D5F1237D40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FE1CA51-F582-47D5-BDC7-04E9B8BB033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F13B9EE-DF3D-41D9-BEEC-02578B044F5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7C6848E-82B0-495A-8BD1-74C174DEDCC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2B5ACC8-495A-410C-9769-D11C494562C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C89293D-E563-4D23-8D21-3F93CDA3AC9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0B8A52E-3C73-4456-AA5A-84379CA621A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480D693-AB44-4DF3-B5A3-DBAF21CB868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12509D2-BF47-482A-A4F8-AE9E9CA7ABE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696DE62-885C-4D69-B903-2B7F0C92D85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F2A6B1D-0D2C-418A-8F39-61E16AC2C97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7EFB34F-A9EB-4C93-A576-0793EA3594D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0FA5F04-7C54-4E96-A289-86DD2186E7C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CB0B000-7B0F-4BEC-9C0D-BF5444AC684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E30152A-4F50-441B-89DB-848AEFFE1E7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id="{F3995E6C-B08A-4360-BA7F-C620C46221E7}"/>
            </a:ext>
          </a:extLst>
        </xdr:cNvPr>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B298D415-7C66-469C-98E3-3008FEDF7D2C}"/>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CFFA28EC-D17D-4D92-BED6-1D63EF97A049}"/>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8B162EF-015B-4270-926D-65179B64799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B502F8A-A6FA-442A-83BE-D4BC8B1B34C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EE5F84A-6234-4D8E-B5E1-E2EC1A106A6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04B13D9-CBB3-46C9-BEAF-BE942AA0C4B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778B549-9F5F-4E7D-93F9-7B29B3FE0DF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0396958-6658-402C-AB62-0BB3AE1EBC3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5DFC382-2C63-4465-92EA-C3E1777EE1E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B2BD36D-2824-4F30-B363-BD41A94EA12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1D1BE39-6443-4157-934E-F3678047B2F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56003ED-EBD4-4F25-821B-D5A3FD79F3E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AD1435B-3FD1-435A-9E95-8A2089C8A68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3BAB3C9-1DDD-4934-8761-5B96E4E73F0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AE39CF8-06C2-4920-BADC-40B86F811EA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年々上昇傾向にあるが、類似団体内平均値や全国平均、山形県平均との比較ではやや良好な状況にある。上昇傾向の理由は既存施設の大規模改修等による更新整備が主であったためであるが、公共施設等総合管理計画や中期財政計画に基づき、老朽化した施設の集約化・複合化や除却を順次進めており、今後数値の改善が図られると見込んで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8300DFE-8D81-4697-BD2C-2B07B44B9DE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CF0A61C-8DDD-43B0-9828-13DF02D3455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9C4A3842-9AC6-4B06-9992-46BBBC379E9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C05CE7BE-C0F0-4A26-9557-62ACBDEB9082}"/>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D48ED6CB-9451-40F4-B73E-B9479118790E}"/>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9EF60632-CCDA-48E4-9147-6675BB088361}"/>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E2E9C3D3-306D-4984-9863-D21CF02AD49C}"/>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7BD6D3BB-94BB-41F5-9B57-594D946EB591}"/>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8E015EAE-9CFC-4AA7-B387-43E85CA953FF}"/>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1C4FB8B0-BF16-403B-A3FB-038E5C93069B}"/>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C5F29FEC-4BF7-49BA-847B-EAAB1B5BBFA7}"/>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EAE6500F-500A-4F7E-ABF1-EEE931129CF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CCE21DA-006A-4B8B-B580-38211255621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245C5E58-624B-4661-9FC1-4A01726F893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136144</xdr:rowOff>
    </xdr:from>
    <xdr:to>
      <xdr:col>23</xdr:col>
      <xdr:colOff>85090</xdr:colOff>
      <xdr:row>33</xdr:row>
      <xdr:rowOff>39243</xdr:rowOff>
    </xdr:to>
    <xdr:cxnSp macro="">
      <xdr:nvCxnSpPr>
        <xdr:cNvPr id="63" name="直線コネクタ 62">
          <a:extLst>
            <a:ext uri="{FF2B5EF4-FFF2-40B4-BE49-F238E27FC236}">
              <a16:creationId xmlns:a16="http://schemas.microsoft.com/office/drawing/2014/main" id="{2594C24E-B21A-40A1-8FA4-0395D4C72A2A}"/>
            </a:ext>
          </a:extLst>
        </xdr:cNvPr>
        <xdr:cNvCxnSpPr/>
      </xdr:nvCxnSpPr>
      <xdr:spPr>
        <a:xfrm flipV="1">
          <a:off x="4760595" y="5365369"/>
          <a:ext cx="1270" cy="1103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43070</xdr:rowOff>
    </xdr:from>
    <xdr:ext cx="405111" cy="259045"/>
    <xdr:sp macro="" textlink="">
      <xdr:nvSpPr>
        <xdr:cNvPr id="64" name="有形固定資産減価償却率最小値テキスト">
          <a:extLst>
            <a:ext uri="{FF2B5EF4-FFF2-40B4-BE49-F238E27FC236}">
              <a16:creationId xmlns:a16="http://schemas.microsoft.com/office/drawing/2014/main" id="{0840F5DA-AB0C-4A9B-AC4E-141645BBAE6F}"/>
            </a:ext>
          </a:extLst>
        </xdr:cNvPr>
        <xdr:cNvSpPr txBox="1"/>
      </xdr:nvSpPr>
      <xdr:spPr>
        <a:xfrm>
          <a:off x="4813300" y="6472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39243</xdr:rowOff>
    </xdr:from>
    <xdr:to>
      <xdr:col>23</xdr:col>
      <xdr:colOff>174625</xdr:colOff>
      <xdr:row>33</xdr:row>
      <xdr:rowOff>39243</xdr:rowOff>
    </xdr:to>
    <xdr:cxnSp macro="">
      <xdr:nvCxnSpPr>
        <xdr:cNvPr id="65" name="直線コネクタ 64">
          <a:extLst>
            <a:ext uri="{FF2B5EF4-FFF2-40B4-BE49-F238E27FC236}">
              <a16:creationId xmlns:a16="http://schemas.microsoft.com/office/drawing/2014/main" id="{AF3F6171-0159-4F66-A5BF-16A0B4BD5E4F}"/>
            </a:ext>
          </a:extLst>
        </xdr:cNvPr>
        <xdr:cNvCxnSpPr/>
      </xdr:nvCxnSpPr>
      <xdr:spPr>
        <a:xfrm>
          <a:off x="4673600" y="646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82821</xdr:rowOff>
    </xdr:from>
    <xdr:ext cx="405111" cy="259045"/>
    <xdr:sp macro="" textlink="">
      <xdr:nvSpPr>
        <xdr:cNvPr id="66" name="有形固定資産減価償却率最大値テキスト">
          <a:extLst>
            <a:ext uri="{FF2B5EF4-FFF2-40B4-BE49-F238E27FC236}">
              <a16:creationId xmlns:a16="http://schemas.microsoft.com/office/drawing/2014/main" id="{B9EBAF6E-41D1-4D20-96D0-290D1A19F243}"/>
            </a:ext>
          </a:extLst>
        </xdr:cNvPr>
        <xdr:cNvSpPr txBox="1"/>
      </xdr:nvSpPr>
      <xdr:spPr>
        <a:xfrm>
          <a:off x="4813300" y="514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136144</xdr:rowOff>
    </xdr:from>
    <xdr:to>
      <xdr:col>23</xdr:col>
      <xdr:colOff>174625</xdr:colOff>
      <xdr:row>26</xdr:row>
      <xdr:rowOff>136144</xdr:rowOff>
    </xdr:to>
    <xdr:cxnSp macro="">
      <xdr:nvCxnSpPr>
        <xdr:cNvPr id="67" name="直線コネクタ 66">
          <a:extLst>
            <a:ext uri="{FF2B5EF4-FFF2-40B4-BE49-F238E27FC236}">
              <a16:creationId xmlns:a16="http://schemas.microsoft.com/office/drawing/2014/main" id="{E083A415-2200-45CA-B78B-0A483C5D5E78}"/>
            </a:ext>
          </a:extLst>
        </xdr:cNvPr>
        <xdr:cNvCxnSpPr/>
      </xdr:nvCxnSpPr>
      <xdr:spPr>
        <a:xfrm>
          <a:off x="4673600" y="5365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43832</xdr:rowOff>
    </xdr:from>
    <xdr:ext cx="405111" cy="259045"/>
    <xdr:sp macro="" textlink="">
      <xdr:nvSpPr>
        <xdr:cNvPr id="68" name="有形固定資産減価償却率平均値テキスト">
          <a:extLst>
            <a:ext uri="{FF2B5EF4-FFF2-40B4-BE49-F238E27FC236}">
              <a16:creationId xmlns:a16="http://schemas.microsoft.com/office/drawing/2014/main" id="{9A0166BB-A0AA-4CFC-B7BC-D310D49BBD04}"/>
            </a:ext>
          </a:extLst>
        </xdr:cNvPr>
        <xdr:cNvSpPr txBox="1"/>
      </xdr:nvSpPr>
      <xdr:spPr>
        <a:xfrm>
          <a:off x="4813300" y="5787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65405</xdr:rowOff>
    </xdr:from>
    <xdr:to>
      <xdr:col>23</xdr:col>
      <xdr:colOff>136525</xdr:colOff>
      <xdr:row>29</xdr:row>
      <xdr:rowOff>167005</xdr:rowOff>
    </xdr:to>
    <xdr:sp macro="" textlink="">
      <xdr:nvSpPr>
        <xdr:cNvPr id="69" name="フローチャート: 判断 68">
          <a:extLst>
            <a:ext uri="{FF2B5EF4-FFF2-40B4-BE49-F238E27FC236}">
              <a16:creationId xmlns:a16="http://schemas.microsoft.com/office/drawing/2014/main" id="{0EF3D369-AEF3-4BE8-8B61-769EE31A353F}"/>
            </a:ext>
          </a:extLst>
        </xdr:cNvPr>
        <xdr:cNvSpPr/>
      </xdr:nvSpPr>
      <xdr:spPr>
        <a:xfrm>
          <a:off x="47117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37338</xdr:rowOff>
    </xdr:from>
    <xdr:to>
      <xdr:col>19</xdr:col>
      <xdr:colOff>187325</xdr:colOff>
      <xdr:row>29</xdr:row>
      <xdr:rowOff>138938</xdr:rowOff>
    </xdr:to>
    <xdr:sp macro="" textlink="">
      <xdr:nvSpPr>
        <xdr:cNvPr id="70" name="フローチャート: 判断 69">
          <a:extLst>
            <a:ext uri="{FF2B5EF4-FFF2-40B4-BE49-F238E27FC236}">
              <a16:creationId xmlns:a16="http://schemas.microsoft.com/office/drawing/2014/main" id="{D9372B85-9B30-41FC-9D1F-01F68366D61A}"/>
            </a:ext>
          </a:extLst>
        </xdr:cNvPr>
        <xdr:cNvSpPr/>
      </xdr:nvSpPr>
      <xdr:spPr>
        <a:xfrm>
          <a:off x="4000500" y="578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13589</xdr:rowOff>
    </xdr:from>
    <xdr:to>
      <xdr:col>15</xdr:col>
      <xdr:colOff>187325</xdr:colOff>
      <xdr:row>29</xdr:row>
      <xdr:rowOff>115189</xdr:rowOff>
    </xdr:to>
    <xdr:sp macro="" textlink="">
      <xdr:nvSpPr>
        <xdr:cNvPr id="71" name="フローチャート: 判断 70">
          <a:extLst>
            <a:ext uri="{FF2B5EF4-FFF2-40B4-BE49-F238E27FC236}">
              <a16:creationId xmlns:a16="http://schemas.microsoft.com/office/drawing/2014/main" id="{F459A75A-8C5E-4630-A83A-072A03AFFF43}"/>
            </a:ext>
          </a:extLst>
        </xdr:cNvPr>
        <xdr:cNvSpPr/>
      </xdr:nvSpPr>
      <xdr:spPr>
        <a:xfrm>
          <a:off x="3238500" y="57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156972</xdr:rowOff>
    </xdr:from>
    <xdr:to>
      <xdr:col>11</xdr:col>
      <xdr:colOff>187325</xdr:colOff>
      <xdr:row>29</xdr:row>
      <xdr:rowOff>87122</xdr:rowOff>
    </xdr:to>
    <xdr:sp macro="" textlink="">
      <xdr:nvSpPr>
        <xdr:cNvPr id="72" name="フローチャート: 判断 71">
          <a:extLst>
            <a:ext uri="{FF2B5EF4-FFF2-40B4-BE49-F238E27FC236}">
              <a16:creationId xmlns:a16="http://schemas.microsoft.com/office/drawing/2014/main" id="{34D79460-A214-45E9-BFEB-ABB02B203D1C}"/>
            </a:ext>
          </a:extLst>
        </xdr:cNvPr>
        <xdr:cNvSpPr/>
      </xdr:nvSpPr>
      <xdr:spPr>
        <a:xfrm>
          <a:off x="2476500" y="572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40386</xdr:rowOff>
    </xdr:from>
    <xdr:to>
      <xdr:col>7</xdr:col>
      <xdr:colOff>187325</xdr:colOff>
      <xdr:row>28</xdr:row>
      <xdr:rowOff>141986</xdr:rowOff>
    </xdr:to>
    <xdr:sp macro="" textlink="">
      <xdr:nvSpPr>
        <xdr:cNvPr id="73" name="フローチャート: 判断 72">
          <a:extLst>
            <a:ext uri="{FF2B5EF4-FFF2-40B4-BE49-F238E27FC236}">
              <a16:creationId xmlns:a16="http://schemas.microsoft.com/office/drawing/2014/main" id="{1A6BABAF-587C-4028-84B2-736BC85F1492}"/>
            </a:ext>
          </a:extLst>
        </xdr:cNvPr>
        <xdr:cNvSpPr/>
      </xdr:nvSpPr>
      <xdr:spPr>
        <a:xfrm>
          <a:off x="1714500" y="5612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96C6A169-8DA6-49C3-96F8-D48F4C73830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91F8DF8-637D-42F4-9730-4E2E1E9AF42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9E7D1200-D7AE-4CA6-81C7-7459BF1B331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2245C098-128B-4551-8EF9-7D7F443CEC2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F9DEEEF-2E2D-454B-93EC-50AB2EF7F3B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167767</xdr:rowOff>
    </xdr:from>
    <xdr:to>
      <xdr:col>23</xdr:col>
      <xdr:colOff>136525</xdr:colOff>
      <xdr:row>29</xdr:row>
      <xdr:rowOff>97917</xdr:rowOff>
    </xdr:to>
    <xdr:sp macro="" textlink="">
      <xdr:nvSpPr>
        <xdr:cNvPr id="79" name="楕円 78">
          <a:extLst>
            <a:ext uri="{FF2B5EF4-FFF2-40B4-BE49-F238E27FC236}">
              <a16:creationId xmlns:a16="http://schemas.microsoft.com/office/drawing/2014/main" id="{41FE9D1C-6BB3-4EC5-8ECA-4E74E885CE53}"/>
            </a:ext>
          </a:extLst>
        </xdr:cNvPr>
        <xdr:cNvSpPr/>
      </xdr:nvSpPr>
      <xdr:spPr>
        <a:xfrm>
          <a:off x="4711700" y="573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19194</xdr:rowOff>
    </xdr:from>
    <xdr:ext cx="405111" cy="259045"/>
    <xdr:sp macro="" textlink="">
      <xdr:nvSpPr>
        <xdr:cNvPr id="80" name="有形固定資産減価償却率該当値テキスト">
          <a:extLst>
            <a:ext uri="{FF2B5EF4-FFF2-40B4-BE49-F238E27FC236}">
              <a16:creationId xmlns:a16="http://schemas.microsoft.com/office/drawing/2014/main" id="{BD40C6A7-1CEA-42CB-91FA-93EDDED28B3D}"/>
            </a:ext>
          </a:extLst>
        </xdr:cNvPr>
        <xdr:cNvSpPr txBox="1"/>
      </xdr:nvSpPr>
      <xdr:spPr>
        <a:xfrm>
          <a:off x="4813300" y="5591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144018</xdr:rowOff>
    </xdr:from>
    <xdr:to>
      <xdr:col>19</xdr:col>
      <xdr:colOff>187325</xdr:colOff>
      <xdr:row>29</xdr:row>
      <xdr:rowOff>74168</xdr:rowOff>
    </xdr:to>
    <xdr:sp macro="" textlink="">
      <xdr:nvSpPr>
        <xdr:cNvPr id="81" name="楕円 80">
          <a:extLst>
            <a:ext uri="{FF2B5EF4-FFF2-40B4-BE49-F238E27FC236}">
              <a16:creationId xmlns:a16="http://schemas.microsoft.com/office/drawing/2014/main" id="{314D2465-B313-4E67-9BFF-18625839263B}"/>
            </a:ext>
          </a:extLst>
        </xdr:cNvPr>
        <xdr:cNvSpPr/>
      </xdr:nvSpPr>
      <xdr:spPr>
        <a:xfrm>
          <a:off x="4000500" y="57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23368</xdr:rowOff>
    </xdr:from>
    <xdr:to>
      <xdr:col>23</xdr:col>
      <xdr:colOff>85725</xdr:colOff>
      <xdr:row>29</xdr:row>
      <xdr:rowOff>47117</xdr:rowOff>
    </xdr:to>
    <xdr:cxnSp macro="">
      <xdr:nvCxnSpPr>
        <xdr:cNvPr id="82" name="直線コネクタ 81">
          <a:extLst>
            <a:ext uri="{FF2B5EF4-FFF2-40B4-BE49-F238E27FC236}">
              <a16:creationId xmlns:a16="http://schemas.microsoft.com/office/drawing/2014/main" id="{A2AF8EC4-BEA9-4790-B564-A7DD87DF1029}"/>
            </a:ext>
          </a:extLst>
        </xdr:cNvPr>
        <xdr:cNvCxnSpPr/>
      </xdr:nvCxnSpPr>
      <xdr:spPr>
        <a:xfrm>
          <a:off x="4051300" y="5766943"/>
          <a:ext cx="7112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109474</xdr:rowOff>
    </xdr:from>
    <xdr:to>
      <xdr:col>15</xdr:col>
      <xdr:colOff>187325</xdr:colOff>
      <xdr:row>29</xdr:row>
      <xdr:rowOff>39624</xdr:rowOff>
    </xdr:to>
    <xdr:sp macro="" textlink="">
      <xdr:nvSpPr>
        <xdr:cNvPr id="83" name="楕円 82">
          <a:extLst>
            <a:ext uri="{FF2B5EF4-FFF2-40B4-BE49-F238E27FC236}">
              <a16:creationId xmlns:a16="http://schemas.microsoft.com/office/drawing/2014/main" id="{7D120E98-41D7-4A77-8786-C9BC2C94841A}"/>
            </a:ext>
          </a:extLst>
        </xdr:cNvPr>
        <xdr:cNvSpPr/>
      </xdr:nvSpPr>
      <xdr:spPr>
        <a:xfrm>
          <a:off x="3238500" y="568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160274</xdr:rowOff>
    </xdr:from>
    <xdr:to>
      <xdr:col>19</xdr:col>
      <xdr:colOff>136525</xdr:colOff>
      <xdr:row>29</xdr:row>
      <xdr:rowOff>23368</xdr:rowOff>
    </xdr:to>
    <xdr:cxnSp macro="">
      <xdr:nvCxnSpPr>
        <xdr:cNvPr id="84" name="直線コネクタ 83">
          <a:extLst>
            <a:ext uri="{FF2B5EF4-FFF2-40B4-BE49-F238E27FC236}">
              <a16:creationId xmlns:a16="http://schemas.microsoft.com/office/drawing/2014/main" id="{3C4E003E-C38E-4930-8C20-AFC5024E7BE1}"/>
            </a:ext>
          </a:extLst>
        </xdr:cNvPr>
        <xdr:cNvCxnSpPr/>
      </xdr:nvCxnSpPr>
      <xdr:spPr>
        <a:xfrm>
          <a:off x="3289300" y="5732399"/>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79248</xdr:rowOff>
    </xdr:from>
    <xdr:to>
      <xdr:col>11</xdr:col>
      <xdr:colOff>187325</xdr:colOff>
      <xdr:row>29</xdr:row>
      <xdr:rowOff>9398</xdr:rowOff>
    </xdr:to>
    <xdr:sp macro="" textlink="">
      <xdr:nvSpPr>
        <xdr:cNvPr id="85" name="楕円 84">
          <a:extLst>
            <a:ext uri="{FF2B5EF4-FFF2-40B4-BE49-F238E27FC236}">
              <a16:creationId xmlns:a16="http://schemas.microsoft.com/office/drawing/2014/main" id="{6FEF23F5-030E-4A8F-99A6-99CE89D4725F}"/>
            </a:ext>
          </a:extLst>
        </xdr:cNvPr>
        <xdr:cNvSpPr/>
      </xdr:nvSpPr>
      <xdr:spPr>
        <a:xfrm>
          <a:off x="2476500" y="565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130048</xdr:rowOff>
    </xdr:from>
    <xdr:to>
      <xdr:col>15</xdr:col>
      <xdr:colOff>136525</xdr:colOff>
      <xdr:row>28</xdr:row>
      <xdr:rowOff>160274</xdr:rowOff>
    </xdr:to>
    <xdr:cxnSp macro="">
      <xdr:nvCxnSpPr>
        <xdr:cNvPr id="86" name="直線コネクタ 85">
          <a:extLst>
            <a:ext uri="{FF2B5EF4-FFF2-40B4-BE49-F238E27FC236}">
              <a16:creationId xmlns:a16="http://schemas.microsoft.com/office/drawing/2014/main" id="{15CDCDCE-501E-4237-892D-8ABB60178395}"/>
            </a:ext>
          </a:extLst>
        </xdr:cNvPr>
        <xdr:cNvCxnSpPr/>
      </xdr:nvCxnSpPr>
      <xdr:spPr>
        <a:xfrm>
          <a:off x="2527300" y="5702173"/>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53340</xdr:rowOff>
    </xdr:from>
    <xdr:to>
      <xdr:col>7</xdr:col>
      <xdr:colOff>187325</xdr:colOff>
      <xdr:row>28</xdr:row>
      <xdr:rowOff>154940</xdr:rowOff>
    </xdr:to>
    <xdr:sp macro="" textlink="">
      <xdr:nvSpPr>
        <xdr:cNvPr id="87" name="楕円 86">
          <a:extLst>
            <a:ext uri="{FF2B5EF4-FFF2-40B4-BE49-F238E27FC236}">
              <a16:creationId xmlns:a16="http://schemas.microsoft.com/office/drawing/2014/main" id="{06AD6195-CAEC-41E7-8CBB-257D823A212A}"/>
            </a:ext>
          </a:extLst>
        </xdr:cNvPr>
        <xdr:cNvSpPr/>
      </xdr:nvSpPr>
      <xdr:spPr>
        <a:xfrm>
          <a:off x="1714500" y="562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104140</xdr:rowOff>
    </xdr:from>
    <xdr:to>
      <xdr:col>11</xdr:col>
      <xdr:colOff>136525</xdr:colOff>
      <xdr:row>28</xdr:row>
      <xdr:rowOff>130048</xdr:rowOff>
    </xdr:to>
    <xdr:cxnSp macro="">
      <xdr:nvCxnSpPr>
        <xdr:cNvPr id="88" name="直線コネクタ 87">
          <a:extLst>
            <a:ext uri="{FF2B5EF4-FFF2-40B4-BE49-F238E27FC236}">
              <a16:creationId xmlns:a16="http://schemas.microsoft.com/office/drawing/2014/main" id="{B34C9882-D950-4D29-8268-1B2ACE456F3C}"/>
            </a:ext>
          </a:extLst>
        </xdr:cNvPr>
        <xdr:cNvCxnSpPr/>
      </xdr:nvCxnSpPr>
      <xdr:spPr>
        <a:xfrm>
          <a:off x="1765300" y="5676265"/>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130065</xdr:rowOff>
    </xdr:from>
    <xdr:ext cx="405111" cy="259045"/>
    <xdr:sp macro="" textlink="">
      <xdr:nvSpPr>
        <xdr:cNvPr id="89" name="n_1aveValue有形固定資産減価償却率">
          <a:extLst>
            <a:ext uri="{FF2B5EF4-FFF2-40B4-BE49-F238E27FC236}">
              <a16:creationId xmlns:a16="http://schemas.microsoft.com/office/drawing/2014/main" id="{0542BE83-10BF-41CD-B617-F64FA32D57E0}"/>
            </a:ext>
          </a:extLst>
        </xdr:cNvPr>
        <xdr:cNvSpPr txBox="1"/>
      </xdr:nvSpPr>
      <xdr:spPr>
        <a:xfrm>
          <a:off x="3836044" y="5873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106316</xdr:rowOff>
    </xdr:from>
    <xdr:ext cx="405111" cy="259045"/>
    <xdr:sp macro="" textlink="">
      <xdr:nvSpPr>
        <xdr:cNvPr id="90" name="n_2aveValue有形固定資産減価償却率">
          <a:extLst>
            <a:ext uri="{FF2B5EF4-FFF2-40B4-BE49-F238E27FC236}">
              <a16:creationId xmlns:a16="http://schemas.microsoft.com/office/drawing/2014/main" id="{4EFB8D41-FCA1-431F-82FA-B8D7C3E74AB1}"/>
            </a:ext>
          </a:extLst>
        </xdr:cNvPr>
        <xdr:cNvSpPr txBox="1"/>
      </xdr:nvSpPr>
      <xdr:spPr>
        <a:xfrm>
          <a:off x="3086744" y="58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78249</xdr:rowOff>
    </xdr:from>
    <xdr:ext cx="405111" cy="259045"/>
    <xdr:sp macro="" textlink="">
      <xdr:nvSpPr>
        <xdr:cNvPr id="91" name="n_3aveValue有形固定資産減価償却率">
          <a:extLst>
            <a:ext uri="{FF2B5EF4-FFF2-40B4-BE49-F238E27FC236}">
              <a16:creationId xmlns:a16="http://schemas.microsoft.com/office/drawing/2014/main" id="{BCBF0D66-3F20-42FA-B3C3-E53572D9A81E}"/>
            </a:ext>
          </a:extLst>
        </xdr:cNvPr>
        <xdr:cNvSpPr txBox="1"/>
      </xdr:nvSpPr>
      <xdr:spPr>
        <a:xfrm>
          <a:off x="2324744" y="5821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158513</xdr:rowOff>
    </xdr:from>
    <xdr:ext cx="405111" cy="259045"/>
    <xdr:sp macro="" textlink="">
      <xdr:nvSpPr>
        <xdr:cNvPr id="92" name="n_4aveValue有形固定資産減価償却率">
          <a:extLst>
            <a:ext uri="{FF2B5EF4-FFF2-40B4-BE49-F238E27FC236}">
              <a16:creationId xmlns:a16="http://schemas.microsoft.com/office/drawing/2014/main" id="{971AC4DF-ACF3-45CE-8F18-EC4A1AF8099A}"/>
            </a:ext>
          </a:extLst>
        </xdr:cNvPr>
        <xdr:cNvSpPr txBox="1"/>
      </xdr:nvSpPr>
      <xdr:spPr>
        <a:xfrm>
          <a:off x="1562744" y="538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90695</xdr:rowOff>
    </xdr:from>
    <xdr:ext cx="405111" cy="259045"/>
    <xdr:sp macro="" textlink="">
      <xdr:nvSpPr>
        <xdr:cNvPr id="93" name="n_1mainValue有形固定資産減価償却率">
          <a:extLst>
            <a:ext uri="{FF2B5EF4-FFF2-40B4-BE49-F238E27FC236}">
              <a16:creationId xmlns:a16="http://schemas.microsoft.com/office/drawing/2014/main" id="{A41422D2-E9C8-42D6-B178-5BEB3D59D8EF}"/>
            </a:ext>
          </a:extLst>
        </xdr:cNvPr>
        <xdr:cNvSpPr txBox="1"/>
      </xdr:nvSpPr>
      <xdr:spPr>
        <a:xfrm>
          <a:off x="3836044" y="5491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56151</xdr:rowOff>
    </xdr:from>
    <xdr:ext cx="405111" cy="259045"/>
    <xdr:sp macro="" textlink="">
      <xdr:nvSpPr>
        <xdr:cNvPr id="94" name="n_2mainValue有形固定資産減価償却率">
          <a:extLst>
            <a:ext uri="{FF2B5EF4-FFF2-40B4-BE49-F238E27FC236}">
              <a16:creationId xmlns:a16="http://schemas.microsoft.com/office/drawing/2014/main" id="{63077B86-7E43-43A9-8181-05CC9FE8DBFA}"/>
            </a:ext>
          </a:extLst>
        </xdr:cNvPr>
        <xdr:cNvSpPr txBox="1"/>
      </xdr:nvSpPr>
      <xdr:spPr>
        <a:xfrm>
          <a:off x="3086744" y="545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25925</xdr:rowOff>
    </xdr:from>
    <xdr:ext cx="405111" cy="259045"/>
    <xdr:sp macro="" textlink="">
      <xdr:nvSpPr>
        <xdr:cNvPr id="95" name="n_3mainValue有形固定資産減価償却率">
          <a:extLst>
            <a:ext uri="{FF2B5EF4-FFF2-40B4-BE49-F238E27FC236}">
              <a16:creationId xmlns:a16="http://schemas.microsoft.com/office/drawing/2014/main" id="{4FCC9F60-6BE0-4150-A4F1-3D76BD73E2FE}"/>
            </a:ext>
          </a:extLst>
        </xdr:cNvPr>
        <xdr:cNvSpPr txBox="1"/>
      </xdr:nvSpPr>
      <xdr:spPr>
        <a:xfrm>
          <a:off x="2324744" y="5426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146067</xdr:rowOff>
    </xdr:from>
    <xdr:ext cx="405111" cy="259045"/>
    <xdr:sp macro="" textlink="">
      <xdr:nvSpPr>
        <xdr:cNvPr id="96" name="n_4mainValue有形固定資産減価償却率">
          <a:extLst>
            <a:ext uri="{FF2B5EF4-FFF2-40B4-BE49-F238E27FC236}">
              <a16:creationId xmlns:a16="http://schemas.microsoft.com/office/drawing/2014/main" id="{8688AA25-2F0E-4619-A340-59E45FDAE87B}"/>
            </a:ext>
          </a:extLst>
        </xdr:cNvPr>
        <xdr:cNvSpPr txBox="1"/>
      </xdr:nvSpPr>
      <xdr:spPr>
        <a:xfrm>
          <a:off x="1562744" y="571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77D781F7-FDAD-48D7-94A0-3E22697CC2F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2F4FF630-3F1F-4B8E-A536-ECBA0BF9FD8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925C8348-3FE4-4993-BD1D-07C351412CB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E8B47D23-302E-40BA-94D1-76F0C277FE1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86E5AA50-10E9-4499-8216-B16FDDB56A6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E4FEABA8-BD77-4B35-9EEE-DE78927829B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E4010F50-2C33-4DBC-B2D2-795AD2594BD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649B419F-1C44-4480-9886-6379D795B9F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E8E04FF4-63AE-4F8D-B80D-5DFAEEEB079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239A5328-A71C-44F1-9A90-DDBF8585197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88530DE9-706C-4A2F-A609-5259CBEA151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AD043133-7946-4638-A721-4FF656D13EF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E985B99C-60E5-4BEC-B22A-B6F39921448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内平均値を下回っているが、今後、公共施設等総合管理計画に基づく老朽化施設の更新に伴い、地方債の発行や公債費が増加することが見込まれることから、基金のより計画的な運用等、将来を見据えた財源確保に努めていかなければならない。</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124C378D-4372-4589-9A95-62625229066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5F308657-9D28-4414-B5B1-FB68DF23F8E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104717E8-A736-438F-97F6-D194EC07017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966A25EA-C701-4991-9574-53CA0DB3DB69}"/>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E9EF7BA3-23F0-4EB3-B02D-330D62728E76}"/>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73ACECB9-C4C4-4318-850F-64ACFB6DE728}"/>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B9EC0F26-91AA-4A81-A655-287FF568E291}"/>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6832EFAD-A050-4F04-B383-01D9E4FE513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F359984F-8819-433E-81E6-955608E62506}"/>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ED3B557D-3395-4032-A20F-28FEBCC49701}"/>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27DE5912-E6CF-4F99-A14F-42A2B9DD660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24D7B391-851B-4ED8-80B9-9F4B1463F834}"/>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BFF01821-6C38-4E13-BF69-8FF20698E613}"/>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C8091ECA-AD64-4690-8A9B-69E3C6FD459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57AFED99-2D54-4C50-AAC7-3C0B0FE02F92}"/>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8501453-4CE5-4919-834C-9F18F87BAB4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D0352E8-3950-4C81-B3B7-CCD40B61449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61027</xdr:rowOff>
    </xdr:from>
    <xdr:to>
      <xdr:col>76</xdr:col>
      <xdr:colOff>21589</xdr:colOff>
      <xdr:row>34</xdr:row>
      <xdr:rowOff>142294</xdr:rowOff>
    </xdr:to>
    <xdr:cxnSp macro="">
      <xdr:nvCxnSpPr>
        <xdr:cNvPr id="127" name="直線コネクタ 126">
          <a:extLst>
            <a:ext uri="{FF2B5EF4-FFF2-40B4-BE49-F238E27FC236}">
              <a16:creationId xmlns:a16="http://schemas.microsoft.com/office/drawing/2014/main" id="{3782203A-A821-47B5-A6E6-5090811003A6}"/>
            </a:ext>
          </a:extLst>
        </xdr:cNvPr>
        <xdr:cNvCxnSpPr/>
      </xdr:nvCxnSpPr>
      <xdr:spPr>
        <a:xfrm flipV="1">
          <a:off x="14793595" y="5461702"/>
          <a:ext cx="1269" cy="128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146121</xdr:rowOff>
    </xdr:from>
    <xdr:ext cx="560923" cy="259045"/>
    <xdr:sp macro="" textlink="">
      <xdr:nvSpPr>
        <xdr:cNvPr id="128" name="債務償還比率最小値テキスト">
          <a:extLst>
            <a:ext uri="{FF2B5EF4-FFF2-40B4-BE49-F238E27FC236}">
              <a16:creationId xmlns:a16="http://schemas.microsoft.com/office/drawing/2014/main" id="{6C08DCE3-2F27-4B09-9383-06451B679347}"/>
            </a:ext>
          </a:extLst>
        </xdr:cNvPr>
        <xdr:cNvSpPr txBox="1"/>
      </xdr:nvSpPr>
      <xdr:spPr>
        <a:xfrm>
          <a:off x="14846300" y="674694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142294</xdr:rowOff>
    </xdr:from>
    <xdr:to>
      <xdr:col>76</xdr:col>
      <xdr:colOff>111125</xdr:colOff>
      <xdr:row>34</xdr:row>
      <xdr:rowOff>142294</xdr:rowOff>
    </xdr:to>
    <xdr:cxnSp macro="">
      <xdr:nvCxnSpPr>
        <xdr:cNvPr id="129" name="直線コネクタ 128">
          <a:extLst>
            <a:ext uri="{FF2B5EF4-FFF2-40B4-BE49-F238E27FC236}">
              <a16:creationId xmlns:a16="http://schemas.microsoft.com/office/drawing/2014/main" id="{0C74744F-5D96-4B38-BEF8-AE740770D512}"/>
            </a:ext>
          </a:extLst>
        </xdr:cNvPr>
        <xdr:cNvCxnSpPr/>
      </xdr:nvCxnSpPr>
      <xdr:spPr>
        <a:xfrm>
          <a:off x="14706600" y="674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7704</xdr:rowOff>
    </xdr:from>
    <xdr:ext cx="469744" cy="259045"/>
    <xdr:sp macro="" textlink="">
      <xdr:nvSpPr>
        <xdr:cNvPr id="130" name="債務償還比率最大値テキスト">
          <a:extLst>
            <a:ext uri="{FF2B5EF4-FFF2-40B4-BE49-F238E27FC236}">
              <a16:creationId xmlns:a16="http://schemas.microsoft.com/office/drawing/2014/main" id="{1EAA8982-2D06-472E-BC6A-110D3E440A09}"/>
            </a:ext>
          </a:extLst>
        </xdr:cNvPr>
        <xdr:cNvSpPr txBox="1"/>
      </xdr:nvSpPr>
      <xdr:spPr>
        <a:xfrm>
          <a:off x="14846300" y="5236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61027</xdr:rowOff>
    </xdr:from>
    <xdr:to>
      <xdr:col>76</xdr:col>
      <xdr:colOff>111125</xdr:colOff>
      <xdr:row>27</xdr:row>
      <xdr:rowOff>61027</xdr:rowOff>
    </xdr:to>
    <xdr:cxnSp macro="">
      <xdr:nvCxnSpPr>
        <xdr:cNvPr id="131" name="直線コネクタ 130">
          <a:extLst>
            <a:ext uri="{FF2B5EF4-FFF2-40B4-BE49-F238E27FC236}">
              <a16:creationId xmlns:a16="http://schemas.microsoft.com/office/drawing/2014/main" id="{E01A4750-0B1D-46D4-8473-21C922A0EF11}"/>
            </a:ext>
          </a:extLst>
        </xdr:cNvPr>
        <xdr:cNvCxnSpPr/>
      </xdr:nvCxnSpPr>
      <xdr:spPr>
        <a:xfrm>
          <a:off x="14706600" y="5461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9736</xdr:rowOff>
    </xdr:from>
    <xdr:ext cx="469744" cy="259045"/>
    <xdr:sp macro="" textlink="">
      <xdr:nvSpPr>
        <xdr:cNvPr id="132" name="債務償還比率平均値テキスト">
          <a:extLst>
            <a:ext uri="{FF2B5EF4-FFF2-40B4-BE49-F238E27FC236}">
              <a16:creationId xmlns:a16="http://schemas.microsoft.com/office/drawing/2014/main" id="{DD330592-40C1-4EFB-BF30-FCB4424561F2}"/>
            </a:ext>
          </a:extLst>
        </xdr:cNvPr>
        <xdr:cNvSpPr txBox="1"/>
      </xdr:nvSpPr>
      <xdr:spPr>
        <a:xfrm>
          <a:off x="14846300" y="59247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31309</xdr:rowOff>
    </xdr:from>
    <xdr:to>
      <xdr:col>76</xdr:col>
      <xdr:colOff>73025</xdr:colOff>
      <xdr:row>30</xdr:row>
      <xdr:rowOff>132909</xdr:rowOff>
    </xdr:to>
    <xdr:sp macro="" textlink="">
      <xdr:nvSpPr>
        <xdr:cNvPr id="133" name="フローチャート: 判断 132">
          <a:extLst>
            <a:ext uri="{FF2B5EF4-FFF2-40B4-BE49-F238E27FC236}">
              <a16:creationId xmlns:a16="http://schemas.microsoft.com/office/drawing/2014/main" id="{F2B95013-2EF2-44EB-93FC-EE1C70691AF4}"/>
            </a:ext>
          </a:extLst>
        </xdr:cNvPr>
        <xdr:cNvSpPr/>
      </xdr:nvSpPr>
      <xdr:spPr>
        <a:xfrm>
          <a:off x="14744700" y="59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8279</xdr:rowOff>
    </xdr:from>
    <xdr:to>
      <xdr:col>72</xdr:col>
      <xdr:colOff>123825</xdr:colOff>
      <xdr:row>30</xdr:row>
      <xdr:rowOff>109879</xdr:rowOff>
    </xdr:to>
    <xdr:sp macro="" textlink="">
      <xdr:nvSpPr>
        <xdr:cNvPr id="134" name="フローチャート: 判断 133">
          <a:extLst>
            <a:ext uri="{FF2B5EF4-FFF2-40B4-BE49-F238E27FC236}">
              <a16:creationId xmlns:a16="http://schemas.microsoft.com/office/drawing/2014/main" id="{A1D6F768-CDA3-4395-8BCC-3B04E25DDD96}"/>
            </a:ext>
          </a:extLst>
        </xdr:cNvPr>
        <xdr:cNvSpPr/>
      </xdr:nvSpPr>
      <xdr:spPr>
        <a:xfrm>
          <a:off x="14033500" y="5923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168523</xdr:rowOff>
    </xdr:from>
    <xdr:to>
      <xdr:col>68</xdr:col>
      <xdr:colOff>123825</xdr:colOff>
      <xdr:row>30</xdr:row>
      <xdr:rowOff>98673</xdr:rowOff>
    </xdr:to>
    <xdr:sp macro="" textlink="">
      <xdr:nvSpPr>
        <xdr:cNvPr id="135" name="フローチャート: 判断 134">
          <a:extLst>
            <a:ext uri="{FF2B5EF4-FFF2-40B4-BE49-F238E27FC236}">
              <a16:creationId xmlns:a16="http://schemas.microsoft.com/office/drawing/2014/main" id="{113E7E40-A365-4E70-B06B-D21D14CA2AA9}"/>
            </a:ext>
          </a:extLst>
        </xdr:cNvPr>
        <xdr:cNvSpPr/>
      </xdr:nvSpPr>
      <xdr:spPr>
        <a:xfrm>
          <a:off x="13271500" y="591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147139</xdr:rowOff>
    </xdr:from>
    <xdr:to>
      <xdr:col>64</xdr:col>
      <xdr:colOff>123825</xdr:colOff>
      <xdr:row>30</xdr:row>
      <xdr:rowOff>77289</xdr:rowOff>
    </xdr:to>
    <xdr:sp macro="" textlink="">
      <xdr:nvSpPr>
        <xdr:cNvPr id="136" name="フローチャート: 判断 135">
          <a:extLst>
            <a:ext uri="{FF2B5EF4-FFF2-40B4-BE49-F238E27FC236}">
              <a16:creationId xmlns:a16="http://schemas.microsoft.com/office/drawing/2014/main" id="{440A269B-42B7-468C-B757-B04CCCFBE29E}"/>
            </a:ext>
          </a:extLst>
        </xdr:cNvPr>
        <xdr:cNvSpPr/>
      </xdr:nvSpPr>
      <xdr:spPr>
        <a:xfrm>
          <a:off x="12509500" y="5890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106735</xdr:rowOff>
    </xdr:from>
    <xdr:to>
      <xdr:col>60</xdr:col>
      <xdr:colOff>123825</xdr:colOff>
      <xdr:row>30</xdr:row>
      <xdr:rowOff>36885</xdr:rowOff>
    </xdr:to>
    <xdr:sp macro="" textlink="">
      <xdr:nvSpPr>
        <xdr:cNvPr id="137" name="フローチャート: 判断 136">
          <a:extLst>
            <a:ext uri="{FF2B5EF4-FFF2-40B4-BE49-F238E27FC236}">
              <a16:creationId xmlns:a16="http://schemas.microsoft.com/office/drawing/2014/main" id="{37CE70D7-D199-4588-BCA8-DF62BE133738}"/>
            </a:ext>
          </a:extLst>
        </xdr:cNvPr>
        <xdr:cNvSpPr/>
      </xdr:nvSpPr>
      <xdr:spPr>
        <a:xfrm>
          <a:off x="11747500" y="585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E4DA380-AD06-4ED1-8F0C-9D9131B6132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416EDBA-A5ED-49DC-9C1E-4DB8A95713B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727D612-6749-43D1-A9CC-83B89406CEA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B57BFB1-4CAA-4333-BA39-28A30B85AA6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261CFEE-E19C-41BE-B103-45ECC020CA7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17840</xdr:rowOff>
    </xdr:from>
    <xdr:to>
      <xdr:col>76</xdr:col>
      <xdr:colOff>73025</xdr:colOff>
      <xdr:row>30</xdr:row>
      <xdr:rowOff>119440</xdr:rowOff>
    </xdr:to>
    <xdr:sp macro="" textlink="">
      <xdr:nvSpPr>
        <xdr:cNvPr id="143" name="楕円 142">
          <a:extLst>
            <a:ext uri="{FF2B5EF4-FFF2-40B4-BE49-F238E27FC236}">
              <a16:creationId xmlns:a16="http://schemas.microsoft.com/office/drawing/2014/main" id="{5E8D2F57-6134-4B27-88BF-81C67A19C855}"/>
            </a:ext>
          </a:extLst>
        </xdr:cNvPr>
        <xdr:cNvSpPr/>
      </xdr:nvSpPr>
      <xdr:spPr>
        <a:xfrm>
          <a:off x="14744700" y="593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40717</xdr:rowOff>
    </xdr:from>
    <xdr:ext cx="469744" cy="259045"/>
    <xdr:sp macro="" textlink="">
      <xdr:nvSpPr>
        <xdr:cNvPr id="144" name="債務償還比率該当値テキスト">
          <a:extLst>
            <a:ext uri="{FF2B5EF4-FFF2-40B4-BE49-F238E27FC236}">
              <a16:creationId xmlns:a16="http://schemas.microsoft.com/office/drawing/2014/main" id="{628EA7B2-9EE7-4EA4-A6CF-59F937C13206}"/>
            </a:ext>
          </a:extLst>
        </xdr:cNvPr>
        <xdr:cNvSpPr txBox="1"/>
      </xdr:nvSpPr>
      <xdr:spPr>
        <a:xfrm>
          <a:off x="14846300" y="578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122362</xdr:rowOff>
    </xdr:from>
    <xdr:to>
      <xdr:col>72</xdr:col>
      <xdr:colOff>123825</xdr:colOff>
      <xdr:row>30</xdr:row>
      <xdr:rowOff>52512</xdr:rowOff>
    </xdr:to>
    <xdr:sp macro="" textlink="">
      <xdr:nvSpPr>
        <xdr:cNvPr id="145" name="楕円 144">
          <a:extLst>
            <a:ext uri="{FF2B5EF4-FFF2-40B4-BE49-F238E27FC236}">
              <a16:creationId xmlns:a16="http://schemas.microsoft.com/office/drawing/2014/main" id="{8E259F04-5DAE-4132-987C-255D1F0AB683}"/>
            </a:ext>
          </a:extLst>
        </xdr:cNvPr>
        <xdr:cNvSpPr/>
      </xdr:nvSpPr>
      <xdr:spPr>
        <a:xfrm>
          <a:off x="14033500" y="586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1712</xdr:rowOff>
    </xdr:from>
    <xdr:to>
      <xdr:col>76</xdr:col>
      <xdr:colOff>22225</xdr:colOff>
      <xdr:row>30</xdr:row>
      <xdr:rowOff>68640</xdr:rowOff>
    </xdr:to>
    <xdr:cxnSp macro="">
      <xdr:nvCxnSpPr>
        <xdr:cNvPr id="146" name="直線コネクタ 145">
          <a:extLst>
            <a:ext uri="{FF2B5EF4-FFF2-40B4-BE49-F238E27FC236}">
              <a16:creationId xmlns:a16="http://schemas.microsoft.com/office/drawing/2014/main" id="{888E6946-C45A-4A13-AA84-A855AEC36510}"/>
            </a:ext>
          </a:extLst>
        </xdr:cNvPr>
        <xdr:cNvCxnSpPr/>
      </xdr:nvCxnSpPr>
      <xdr:spPr>
        <a:xfrm>
          <a:off x="14084300" y="5916737"/>
          <a:ext cx="711200" cy="66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93883</xdr:rowOff>
    </xdr:from>
    <xdr:to>
      <xdr:col>68</xdr:col>
      <xdr:colOff>123825</xdr:colOff>
      <xdr:row>30</xdr:row>
      <xdr:rowOff>24033</xdr:rowOff>
    </xdr:to>
    <xdr:sp macro="" textlink="">
      <xdr:nvSpPr>
        <xdr:cNvPr id="147" name="楕円 146">
          <a:extLst>
            <a:ext uri="{FF2B5EF4-FFF2-40B4-BE49-F238E27FC236}">
              <a16:creationId xmlns:a16="http://schemas.microsoft.com/office/drawing/2014/main" id="{66AE8009-0CBB-43DC-8696-89F272AFA231}"/>
            </a:ext>
          </a:extLst>
        </xdr:cNvPr>
        <xdr:cNvSpPr/>
      </xdr:nvSpPr>
      <xdr:spPr>
        <a:xfrm>
          <a:off x="13271500" y="583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144683</xdr:rowOff>
    </xdr:from>
    <xdr:to>
      <xdr:col>72</xdr:col>
      <xdr:colOff>73025</xdr:colOff>
      <xdr:row>30</xdr:row>
      <xdr:rowOff>1712</xdr:rowOff>
    </xdr:to>
    <xdr:cxnSp macro="">
      <xdr:nvCxnSpPr>
        <xdr:cNvPr id="148" name="直線コネクタ 147">
          <a:extLst>
            <a:ext uri="{FF2B5EF4-FFF2-40B4-BE49-F238E27FC236}">
              <a16:creationId xmlns:a16="http://schemas.microsoft.com/office/drawing/2014/main" id="{5D56BE41-332B-4D3C-9851-2B2FE9A04486}"/>
            </a:ext>
          </a:extLst>
        </xdr:cNvPr>
        <xdr:cNvCxnSpPr/>
      </xdr:nvCxnSpPr>
      <xdr:spPr>
        <a:xfrm>
          <a:off x="13322300" y="5888258"/>
          <a:ext cx="762000" cy="2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108174</xdr:rowOff>
    </xdr:from>
    <xdr:to>
      <xdr:col>64</xdr:col>
      <xdr:colOff>123825</xdr:colOff>
      <xdr:row>30</xdr:row>
      <xdr:rowOff>38324</xdr:rowOff>
    </xdr:to>
    <xdr:sp macro="" textlink="">
      <xdr:nvSpPr>
        <xdr:cNvPr id="149" name="楕円 148">
          <a:extLst>
            <a:ext uri="{FF2B5EF4-FFF2-40B4-BE49-F238E27FC236}">
              <a16:creationId xmlns:a16="http://schemas.microsoft.com/office/drawing/2014/main" id="{7F204348-A3B4-4BEF-AAA4-1E7B49CBD0B3}"/>
            </a:ext>
          </a:extLst>
        </xdr:cNvPr>
        <xdr:cNvSpPr/>
      </xdr:nvSpPr>
      <xdr:spPr>
        <a:xfrm>
          <a:off x="12509500" y="585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144683</xdr:rowOff>
    </xdr:from>
    <xdr:to>
      <xdr:col>68</xdr:col>
      <xdr:colOff>73025</xdr:colOff>
      <xdr:row>29</xdr:row>
      <xdr:rowOff>158974</xdr:rowOff>
    </xdr:to>
    <xdr:cxnSp macro="">
      <xdr:nvCxnSpPr>
        <xdr:cNvPr id="150" name="直線コネクタ 149">
          <a:extLst>
            <a:ext uri="{FF2B5EF4-FFF2-40B4-BE49-F238E27FC236}">
              <a16:creationId xmlns:a16="http://schemas.microsoft.com/office/drawing/2014/main" id="{53A19E46-FE8F-4E7C-85F6-64B76370DD48}"/>
            </a:ext>
          </a:extLst>
        </xdr:cNvPr>
        <xdr:cNvCxnSpPr/>
      </xdr:nvCxnSpPr>
      <xdr:spPr>
        <a:xfrm flipV="1">
          <a:off x="12560300" y="5888258"/>
          <a:ext cx="762000" cy="1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115987</xdr:rowOff>
    </xdr:from>
    <xdr:to>
      <xdr:col>60</xdr:col>
      <xdr:colOff>123825</xdr:colOff>
      <xdr:row>30</xdr:row>
      <xdr:rowOff>46137</xdr:rowOff>
    </xdr:to>
    <xdr:sp macro="" textlink="">
      <xdr:nvSpPr>
        <xdr:cNvPr id="151" name="楕円 150">
          <a:extLst>
            <a:ext uri="{FF2B5EF4-FFF2-40B4-BE49-F238E27FC236}">
              <a16:creationId xmlns:a16="http://schemas.microsoft.com/office/drawing/2014/main" id="{CFEAC2C4-06E8-49AC-9043-3B76C678015F}"/>
            </a:ext>
          </a:extLst>
        </xdr:cNvPr>
        <xdr:cNvSpPr/>
      </xdr:nvSpPr>
      <xdr:spPr>
        <a:xfrm>
          <a:off x="11747500" y="585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158974</xdr:rowOff>
    </xdr:from>
    <xdr:to>
      <xdr:col>64</xdr:col>
      <xdr:colOff>73025</xdr:colOff>
      <xdr:row>29</xdr:row>
      <xdr:rowOff>166787</xdr:rowOff>
    </xdr:to>
    <xdr:cxnSp macro="">
      <xdr:nvCxnSpPr>
        <xdr:cNvPr id="152" name="直線コネクタ 151">
          <a:extLst>
            <a:ext uri="{FF2B5EF4-FFF2-40B4-BE49-F238E27FC236}">
              <a16:creationId xmlns:a16="http://schemas.microsoft.com/office/drawing/2014/main" id="{10D503CD-898C-4215-BE54-F9258DABE538}"/>
            </a:ext>
          </a:extLst>
        </xdr:cNvPr>
        <xdr:cNvCxnSpPr/>
      </xdr:nvCxnSpPr>
      <xdr:spPr>
        <a:xfrm flipV="1">
          <a:off x="11798300" y="5902549"/>
          <a:ext cx="762000" cy="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101006</xdr:rowOff>
    </xdr:from>
    <xdr:ext cx="469744" cy="259045"/>
    <xdr:sp macro="" textlink="">
      <xdr:nvSpPr>
        <xdr:cNvPr id="153" name="n_1aveValue債務償還比率">
          <a:extLst>
            <a:ext uri="{FF2B5EF4-FFF2-40B4-BE49-F238E27FC236}">
              <a16:creationId xmlns:a16="http://schemas.microsoft.com/office/drawing/2014/main" id="{14679EB5-6B37-427F-B04C-88475D6532F9}"/>
            </a:ext>
          </a:extLst>
        </xdr:cNvPr>
        <xdr:cNvSpPr txBox="1"/>
      </xdr:nvSpPr>
      <xdr:spPr>
        <a:xfrm>
          <a:off x="13836727" y="6016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89800</xdr:rowOff>
    </xdr:from>
    <xdr:ext cx="469744" cy="259045"/>
    <xdr:sp macro="" textlink="">
      <xdr:nvSpPr>
        <xdr:cNvPr id="154" name="n_2aveValue債務償還比率">
          <a:extLst>
            <a:ext uri="{FF2B5EF4-FFF2-40B4-BE49-F238E27FC236}">
              <a16:creationId xmlns:a16="http://schemas.microsoft.com/office/drawing/2014/main" id="{E45F72A1-1F33-4DD6-AC08-415AB21E85FE}"/>
            </a:ext>
          </a:extLst>
        </xdr:cNvPr>
        <xdr:cNvSpPr txBox="1"/>
      </xdr:nvSpPr>
      <xdr:spPr>
        <a:xfrm>
          <a:off x="13087427" y="600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68416</xdr:rowOff>
    </xdr:from>
    <xdr:ext cx="469744" cy="259045"/>
    <xdr:sp macro="" textlink="">
      <xdr:nvSpPr>
        <xdr:cNvPr id="155" name="n_3aveValue債務償還比率">
          <a:extLst>
            <a:ext uri="{FF2B5EF4-FFF2-40B4-BE49-F238E27FC236}">
              <a16:creationId xmlns:a16="http://schemas.microsoft.com/office/drawing/2014/main" id="{AE4E527D-B23B-49F6-866F-DFE8CD2D26E5}"/>
            </a:ext>
          </a:extLst>
        </xdr:cNvPr>
        <xdr:cNvSpPr txBox="1"/>
      </xdr:nvSpPr>
      <xdr:spPr>
        <a:xfrm>
          <a:off x="12325427" y="598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53412</xdr:rowOff>
    </xdr:from>
    <xdr:ext cx="469744" cy="259045"/>
    <xdr:sp macro="" textlink="">
      <xdr:nvSpPr>
        <xdr:cNvPr id="156" name="n_4aveValue債務償還比率">
          <a:extLst>
            <a:ext uri="{FF2B5EF4-FFF2-40B4-BE49-F238E27FC236}">
              <a16:creationId xmlns:a16="http://schemas.microsoft.com/office/drawing/2014/main" id="{ADCD48F8-FB52-4FF4-8E20-6EEA9785633B}"/>
            </a:ext>
          </a:extLst>
        </xdr:cNvPr>
        <xdr:cNvSpPr txBox="1"/>
      </xdr:nvSpPr>
      <xdr:spPr>
        <a:xfrm>
          <a:off x="11563427" y="5625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69039</xdr:rowOff>
    </xdr:from>
    <xdr:ext cx="469744" cy="259045"/>
    <xdr:sp macro="" textlink="">
      <xdr:nvSpPr>
        <xdr:cNvPr id="157" name="n_1mainValue債務償還比率">
          <a:extLst>
            <a:ext uri="{FF2B5EF4-FFF2-40B4-BE49-F238E27FC236}">
              <a16:creationId xmlns:a16="http://schemas.microsoft.com/office/drawing/2014/main" id="{47FBBA4A-1049-4D5D-8499-1966895C7320}"/>
            </a:ext>
          </a:extLst>
        </xdr:cNvPr>
        <xdr:cNvSpPr txBox="1"/>
      </xdr:nvSpPr>
      <xdr:spPr>
        <a:xfrm>
          <a:off x="13836727" y="564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40560</xdr:rowOff>
    </xdr:from>
    <xdr:ext cx="469744" cy="259045"/>
    <xdr:sp macro="" textlink="">
      <xdr:nvSpPr>
        <xdr:cNvPr id="158" name="n_2mainValue債務償還比率">
          <a:extLst>
            <a:ext uri="{FF2B5EF4-FFF2-40B4-BE49-F238E27FC236}">
              <a16:creationId xmlns:a16="http://schemas.microsoft.com/office/drawing/2014/main" id="{3FCB4C72-E72F-4B74-B1D7-76B07C3FC0C8}"/>
            </a:ext>
          </a:extLst>
        </xdr:cNvPr>
        <xdr:cNvSpPr txBox="1"/>
      </xdr:nvSpPr>
      <xdr:spPr>
        <a:xfrm>
          <a:off x="13087427" y="5612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54851</xdr:rowOff>
    </xdr:from>
    <xdr:ext cx="469744" cy="259045"/>
    <xdr:sp macro="" textlink="">
      <xdr:nvSpPr>
        <xdr:cNvPr id="159" name="n_3mainValue債務償還比率">
          <a:extLst>
            <a:ext uri="{FF2B5EF4-FFF2-40B4-BE49-F238E27FC236}">
              <a16:creationId xmlns:a16="http://schemas.microsoft.com/office/drawing/2014/main" id="{3B31F9AF-1D8C-44FF-B375-E2C8C5B9EEFD}"/>
            </a:ext>
          </a:extLst>
        </xdr:cNvPr>
        <xdr:cNvSpPr txBox="1"/>
      </xdr:nvSpPr>
      <xdr:spPr>
        <a:xfrm>
          <a:off x="12325427" y="5626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37264</xdr:rowOff>
    </xdr:from>
    <xdr:ext cx="469744" cy="259045"/>
    <xdr:sp macro="" textlink="">
      <xdr:nvSpPr>
        <xdr:cNvPr id="160" name="n_4mainValue債務償還比率">
          <a:extLst>
            <a:ext uri="{FF2B5EF4-FFF2-40B4-BE49-F238E27FC236}">
              <a16:creationId xmlns:a16="http://schemas.microsoft.com/office/drawing/2014/main" id="{C670D036-533B-4CD9-81AC-0AF2D94AA680}"/>
            </a:ext>
          </a:extLst>
        </xdr:cNvPr>
        <xdr:cNvSpPr txBox="1"/>
      </xdr:nvSpPr>
      <xdr:spPr>
        <a:xfrm>
          <a:off x="11563427" y="5952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BA37457B-86A8-474E-8A0D-09CAA1C9BCF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32964101-EAA5-443A-99C4-7C7E5700E2F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D9888BD5-D141-45B7-B729-FB569CB19B9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940915E5-D585-4159-9E0F-7B3AB686AC4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DDEDB761-432B-4CBF-8610-46E92706AFE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64DF1A-0FC8-4BB2-9782-BCF65558965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E25C4A-CEC3-45D5-AEE6-1AEC9DFA518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42823B4-BF54-44BE-932D-C243D8A4087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F1C66FD-AB75-442F-BAA4-4C7777F8985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C452397-23E5-4539-BDF2-898DDCBF6D1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DBF5C22-C9A9-493B-8207-E21421652D8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5DBFE59-B5A1-4FA8-93CF-51D3EDCE93B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364F510-5A0C-4606-BC22-31812A6C39C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0794689-C6E5-48B1-93EE-B00A2851F58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50E093-CF7D-497F-A3E2-8B9F33A5041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CDEA129-C1E4-404A-A34D-9ACC0717996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35,351
34,936
222.85
19,139,588
18,311,513
745,769
9,449,318
15,171,454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974FA7C-FAD4-477C-A9F4-A7D0F836513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D252390-7AFA-4ED3-9502-D096171CF5A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CB9A7FC-1E6D-46EF-9E22-13B6626A171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C6E34E-1CFC-42F4-AC53-27C663E1E71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5CFAA44-D67C-40CB-9386-B65A45933F5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F3E8429-D840-4814-A373-D7DE6364673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DC50699-09A7-4634-8EB9-EF5388B2C95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7F599F3-E879-4976-8E59-2C339D8523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0D864B1-61FC-45A7-9E86-3B89E0760C2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705681F-BDCC-431E-8C57-403D2000395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F7F447B-88E8-4832-A900-12380455D23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E3382F4-2167-4430-BB46-84067737250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0AAA625-9713-4F28-BB5E-51CEE88C4C0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788EEE2-5439-4B4F-9CAD-06B2A756633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90D7215-20DF-479E-B201-F04CDC7DD32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2E3D7BA-3527-4909-B1C9-FCC85A2C86F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FC3FE4F-5440-42C1-B5D1-DB27488D0B0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AD409D9-3A68-4B95-A1B4-7D9C2CAF9F6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F7C1EA5-E374-4199-9FEE-FAC6F9CAAD2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4F3AB0D8-8872-4AF1-B66B-4CBB94936B43}"/>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51AE86E-AE88-4332-81E3-8279AAB2E9F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C60BBC2-2DD3-4B3D-AAD9-BF133C9E194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A04ED1A-42FD-48A7-90DD-D8643CFD56A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AC7D26C-2AF6-4AF3-A441-B1B43B5D943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2590F1A-E73E-4BBD-B742-237A6936970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EBEDCE2-6E04-4098-9D9C-3391CD18B4C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6986892-B511-4A9D-8791-E05D5AE3284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E5189B5-A53E-4E76-8E64-96009C68C3A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66A5544-90AE-435B-9FB1-D8BAD4FEB9D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2DB020C-C329-44E2-A55C-ED8FECF834E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93A7B2D-1F24-4E30-B450-968F8E80747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3F8C0E0-30D3-4B69-A154-5F87A712CB1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5F1BCC5-F39A-4644-B5EE-ACF7B227790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322EE75-CA18-4CA8-BCD4-E1D6FE4F19D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090BBC0-8574-4925-997E-1311B2B9E6E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7C08DC7-10E6-48A0-A7BB-3B3026F028C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FA1D0E6-CB44-4E0F-8F79-A7E926D37F6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AEF4265-5D83-4D33-BAEE-ADB82B3F9B6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1CA10D7-6F3A-4B14-8084-B7B5014DBDF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3EC1FE6-E1AC-481D-B211-E8DD48D454B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8BFF75A-3E7D-497D-9493-AB0D9161D22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AF957BD-2477-414C-9742-E9EF055F5E63}"/>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057608C-1919-48CF-9B47-B1409045E4F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C423D1C-E2B7-4839-B68E-7EB398EC621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1A8BFF6-1FAE-473E-BCE5-0D0027820F1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8032DB8A-FB65-47CD-8085-F9E8A28CBD6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1089</xdr:rowOff>
    </xdr:from>
    <xdr:to>
      <xdr:col>24</xdr:col>
      <xdr:colOff>62865</xdr:colOff>
      <xdr:row>42</xdr:row>
      <xdr:rowOff>87630</xdr:rowOff>
    </xdr:to>
    <xdr:cxnSp macro="">
      <xdr:nvCxnSpPr>
        <xdr:cNvPr id="58" name="直線コネクタ 57">
          <a:extLst>
            <a:ext uri="{FF2B5EF4-FFF2-40B4-BE49-F238E27FC236}">
              <a16:creationId xmlns:a16="http://schemas.microsoft.com/office/drawing/2014/main" id="{EECD79D7-28F1-467E-AB34-1D84349ABCA9}"/>
            </a:ext>
          </a:extLst>
        </xdr:cNvPr>
        <xdr:cNvCxnSpPr/>
      </xdr:nvCxnSpPr>
      <xdr:spPr>
        <a:xfrm flipV="1">
          <a:off x="4634865" y="5830389"/>
          <a:ext cx="0" cy="1458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91457</xdr:rowOff>
    </xdr:from>
    <xdr:ext cx="405111" cy="259045"/>
    <xdr:sp macro="" textlink="">
      <xdr:nvSpPr>
        <xdr:cNvPr id="59" name="【道路】&#10;有形固定資産減価償却率最小値テキスト">
          <a:extLst>
            <a:ext uri="{FF2B5EF4-FFF2-40B4-BE49-F238E27FC236}">
              <a16:creationId xmlns:a16="http://schemas.microsoft.com/office/drawing/2014/main" id="{27465366-7E18-4DDE-8EA2-1C1CA1A7AB7D}"/>
            </a:ext>
          </a:extLst>
        </xdr:cNvPr>
        <xdr:cNvSpPr txBox="1"/>
      </xdr:nvSpPr>
      <xdr:spPr>
        <a:xfrm>
          <a:off x="4673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87630</xdr:rowOff>
    </xdr:from>
    <xdr:to>
      <xdr:col>24</xdr:col>
      <xdr:colOff>152400</xdr:colOff>
      <xdr:row>42</xdr:row>
      <xdr:rowOff>87630</xdr:rowOff>
    </xdr:to>
    <xdr:cxnSp macro="">
      <xdr:nvCxnSpPr>
        <xdr:cNvPr id="60" name="直線コネクタ 59">
          <a:extLst>
            <a:ext uri="{FF2B5EF4-FFF2-40B4-BE49-F238E27FC236}">
              <a16:creationId xmlns:a16="http://schemas.microsoft.com/office/drawing/2014/main" id="{FD1B79D4-A67F-4F42-8D84-B5E2011EDA87}"/>
            </a:ext>
          </a:extLst>
        </xdr:cNvPr>
        <xdr:cNvCxnSpPr/>
      </xdr:nvCxnSpPr>
      <xdr:spPr>
        <a:xfrm>
          <a:off x="4546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119216</xdr:rowOff>
    </xdr:from>
    <xdr:ext cx="405111" cy="259045"/>
    <xdr:sp macro="" textlink="">
      <xdr:nvSpPr>
        <xdr:cNvPr id="61" name="【道路】&#10;有形固定資産減価償却率最大値テキスト">
          <a:extLst>
            <a:ext uri="{FF2B5EF4-FFF2-40B4-BE49-F238E27FC236}">
              <a16:creationId xmlns:a16="http://schemas.microsoft.com/office/drawing/2014/main" id="{46F09B67-0B2F-467C-AA35-2EAFF47A8BE1}"/>
            </a:ext>
          </a:extLst>
        </xdr:cNvPr>
        <xdr:cNvSpPr txBox="1"/>
      </xdr:nvSpPr>
      <xdr:spPr>
        <a:xfrm>
          <a:off x="4673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1089</xdr:rowOff>
    </xdr:from>
    <xdr:to>
      <xdr:col>24</xdr:col>
      <xdr:colOff>152400</xdr:colOff>
      <xdr:row>34</xdr:row>
      <xdr:rowOff>1089</xdr:rowOff>
    </xdr:to>
    <xdr:cxnSp macro="">
      <xdr:nvCxnSpPr>
        <xdr:cNvPr id="62" name="直線コネクタ 61">
          <a:extLst>
            <a:ext uri="{FF2B5EF4-FFF2-40B4-BE49-F238E27FC236}">
              <a16:creationId xmlns:a16="http://schemas.microsoft.com/office/drawing/2014/main" id="{E714496C-575C-43EB-9638-87502B3EB067}"/>
            </a:ext>
          </a:extLst>
        </xdr:cNvPr>
        <xdr:cNvCxnSpPr/>
      </xdr:nvCxnSpPr>
      <xdr:spPr>
        <a:xfrm>
          <a:off x="4546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111596</xdr:rowOff>
    </xdr:from>
    <xdr:ext cx="405111" cy="259045"/>
    <xdr:sp macro="" textlink="">
      <xdr:nvSpPr>
        <xdr:cNvPr id="63" name="【道路】&#10;有形固定資産減価償却率平均値テキスト">
          <a:extLst>
            <a:ext uri="{FF2B5EF4-FFF2-40B4-BE49-F238E27FC236}">
              <a16:creationId xmlns:a16="http://schemas.microsoft.com/office/drawing/2014/main" id="{B091B290-A3F5-4E6A-A276-3ABEC3C65F78}"/>
            </a:ext>
          </a:extLst>
        </xdr:cNvPr>
        <xdr:cNvSpPr txBox="1"/>
      </xdr:nvSpPr>
      <xdr:spPr>
        <a:xfrm>
          <a:off x="4673600" y="662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133169</xdr:rowOff>
    </xdr:from>
    <xdr:to>
      <xdr:col>24</xdr:col>
      <xdr:colOff>114300</xdr:colOff>
      <xdr:row>39</xdr:row>
      <xdr:rowOff>63319</xdr:rowOff>
    </xdr:to>
    <xdr:sp macro="" textlink="">
      <xdr:nvSpPr>
        <xdr:cNvPr id="64" name="フローチャート: 判断 63">
          <a:extLst>
            <a:ext uri="{FF2B5EF4-FFF2-40B4-BE49-F238E27FC236}">
              <a16:creationId xmlns:a16="http://schemas.microsoft.com/office/drawing/2014/main" id="{3C6B74C1-319B-44CD-AE5F-A21E08F6D8AF}"/>
            </a:ext>
          </a:extLst>
        </xdr:cNvPr>
        <xdr:cNvSpPr/>
      </xdr:nvSpPr>
      <xdr:spPr>
        <a:xfrm>
          <a:off x="45847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93980</xdr:rowOff>
    </xdr:from>
    <xdr:to>
      <xdr:col>20</xdr:col>
      <xdr:colOff>38100</xdr:colOff>
      <xdr:row>39</xdr:row>
      <xdr:rowOff>24130</xdr:rowOff>
    </xdr:to>
    <xdr:sp macro="" textlink="">
      <xdr:nvSpPr>
        <xdr:cNvPr id="65" name="フローチャート: 判断 64">
          <a:extLst>
            <a:ext uri="{FF2B5EF4-FFF2-40B4-BE49-F238E27FC236}">
              <a16:creationId xmlns:a16="http://schemas.microsoft.com/office/drawing/2014/main" id="{990D7BB6-8EAB-4736-8C71-A1ED2A135EC6}"/>
            </a:ext>
          </a:extLst>
        </xdr:cNvPr>
        <xdr:cNvSpPr/>
      </xdr:nvSpPr>
      <xdr:spPr>
        <a:xfrm>
          <a:off x="3746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71120</xdr:rowOff>
    </xdr:from>
    <xdr:to>
      <xdr:col>15</xdr:col>
      <xdr:colOff>101600</xdr:colOff>
      <xdr:row>39</xdr:row>
      <xdr:rowOff>1270</xdr:rowOff>
    </xdr:to>
    <xdr:sp macro="" textlink="">
      <xdr:nvSpPr>
        <xdr:cNvPr id="66" name="フローチャート: 判断 65">
          <a:extLst>
            <a:ext uri="{FF2B5EF4-FFF2-40B4-BE49-F238E27FC236}">
              <a16:creationId xmlns:a16="http://schemas.microsoft.com/office/drawing/2014/main" id="{6706E54B-FD7C-4275-ACE1-DA72AA9B0C01}"/>
            </a:ext>
          </a:extLst>
        </xdr:cNvPr>
        <xdr:cNvSpPr/>
      </xdr:nvSpPr>
      <xdr:spPr>
        <a:xfrm>
          <a:off x="2857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A0A57B74-201F-46D6-AF66-967C76F62D2E}"/>
            </a:ext>
          </a:extLst>
        </xdr:cNvPr>
        <xdr:cNvSpPr/>
      </xdr:nvSpPr>
      <xdr:spPr>
        <a:xfrm>
          <a:off x="19685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79F67377-5437-4A4E-9216-DC75E6101D0E}"/>
            </a:ext>
          </a:extLst>
        </xdr:cNvPr>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1303771-4BD6-4B90-8A1D-33AB69C5682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45624B8-87CE-464B-B84F-25F640F17B6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1BD0E0C-53BC-4D4C-9DD3-DA4BA7DECD5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E472A8A-1538-4143-B39B-3342C189005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A33A457-46E3-4E28-A33C-06A8140A380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170724</xdr:rowOff>
    </xdr:from>
    <xdr:to>
      <xdr:col>24</xdr:col>
      <xdr:colOff>114300</xdr:colOff>
      <xdr:row>38</xdr:row>
      <xdr:rowOff>100874</xdr:rowOff>
    </xdr:to>
    <xdr:sp macro="" textlink="">
      <xdr:nvSpPr>
        <xdr:cNvPr id="74" name="楕円 73">
          <a:extLst>
            <a:ext uri="{FF2B5EF4-FFF2-40B4-BE49-F238E27FC236}">
              <a16:creationId xmlns:a16="http://schemas.microsoft.com/office/drawing/2014/main" id="{116D7D5D-FC6F-423E-A361-28DF44BD46B2}"/>
            </a:ext>
          </a:extLst>
        </xdr:cNvPr>
        <xdr:cNvSpPr/>
      </xdr:nvSpPr>
      <xdr:spPr>
        <a:xfrm>
          <a:off x="45847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22151</xdr:rowOff>
    </xdr:from>
    <xdr:ext cx="405111" cy="259045"/>
    <xdr:sp macro="" textlink="">
      <xdr:nvSpPr>
        <xdr:cNvPr id="75" name="【道路】&#10;有形固定資産減価償却率該当値テキスト">
          <a:extLst>
            <a:ext uri="{FF2B5EF4-FFF2-40B4-BE49-F238E27FC236}">
              <a16:creationId xmlns:a16="http://schemas.microsoft.com/office/drawing/2014/main" id="{D56EA846-5241-478E-B289-7D4A5E49525D}"/>
            </a:ext>
          </a:extLst>
        </xdr:cNvPr>
        <xdr:cNvSpPr txBox="1"/>
      </xdr:nvSpPr>
      <xdr:spPr>
        <a:xfrm>
          <a:off x="4673600" y="6365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141333</xdr:rowOff>
    </xdr:from>
    <xdr:to>
      <xdr:col>20</xdr:col>
      <xdr:colOff>38100</xdr:colOff>
      <xdr:row>38</xdr:row>
      <xdr:rowOff>71482</xdr:rowOff>
    </xdr:to>
    <xdr:sp macro="" textlink="">
      <xdr:nvSpPr>
        <xdr:cNvPr id="76" name="楕円 75">
          <a:extLst>
            <a:ext uri="{FF2B5EF4-FFF2-40B4-BE49-F238E27FC236}">
              <a16:creationId xmlns:a16="http://schemas.microsoft.com/office/drawing/2014/main" id="{B55ABC0A-ED73-48B2-B255-82577DFACE84}"/>
            </a:ext>
          </a:extLst>
        </xdr:cNvPr>
        <xdr:cNvSpPr/>
      </xdr:nvSpPr>
      <xdr:spPr>
        <a:xfrm>
          <a:off x="3746500" y="64849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20683</xdr:rowOff>
    </xdr:from>
    <xdr:to>
      <xdr:col>24</xdr:col>
      <xdr:colOff>63500</xdr:colOff>
      <xdr:row>38</xdr:row>
      <xdr:rowOff>50074</xdr:rowOff>
    </xdr:to>
    <xdr:cxnSp macro="">
      <xdr:nvCxnSpPr>
        <xdr:cNvPr id="77" name="直線コネクタ 76">
          <a:extLst>
            <a:ext uri="{FF2B5EF4-FFF2-40B4-BE49-F238E27FC236}">
              <a16:creationId xmlns:a16="http://schemas.microsoft.com/office/drawing/2014/main" id="{3F9AEB1D-A2F4-49FA-B063-CC6D6F47CD8A}"/>
            </a:ext>
          </a:extLst>
        </xdr:cNvPr>
        <xdr:cNvCxnSpPr/>
      </xdr:nvCxnSpPr>
      <xdr:spPr>
        <a:xfrm>
          <a:off x="3797300" y="6535783"/>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108676</xdr:rowOff>
    </xdr:from>
    <xdr:to>
      <xdr:col>15</xdr:col>
      <xdr:colOff>101600</xdr:colOff>
      <xdr:row>38</xdr:row>
      <xdr:rowOff>38826</xdr:rowOff>
    </xdr:to>
    <xdr:sp macro="" textlink="">
      <xdr:nvSpPr>
        <xdr:cNvPr id="78" name="楕円 77">
          <a:extLst>
            <a:ext uri="{FF2B5EF4-FFF2-40B4-BE49-F238E27FC236}">
              <a16:creationId xmlns:a16="http://schemas.microsoft.com/office/drawing/2014/main" id="{D7B841D5-9BAF-4743-8407-C9239DD5DC7B}"/>
            </a:ext>
          </a:extLst>
        </xdr:cNvPr>
        <xdr:cNvSpPr/>
      </xdr:nvSpPr>
      <xdr:spPr>
        <a:xfrm>
          <a:off x="2857500" y="645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159476</xdr:rowOff>
    </xdr:from>
    <xdr:to>
      <xdr:col>19</xdr:col>
      <xdr:colOff>177800</xdr:colOff>
      <xdr:row>38</xdr:row>
      <xdr:rowOff>20683</xdr:rowOff>
    </xdr:to>
    <xdr:cxnSp macro="">
      <xdr:nvCxnSpPr>
        <xdr:cNvPr id="79" name="直線コネクタ 78">
          <a:extLst>
            <a:ext uri="{FF2B5EF4-FFF2-40B4-BE49-F238E27FC236}">
              <a16:creationId xmlns:a16="http://schemas.microsoft.com/office/drawing/2014/main" id="{AE24A705-CAAF-4C72-9AE1-CEBCFDD4AB89}"/>
            </a:ext>
          </a:extLst>
        </xdr:cNvPr>
        <xdr:cNvCxnSpPr/>
      </xdr:nvCxnSpPr>
      <xdr:spPr>
        <a:xfrm>
          <a:off x="2908300" y="650312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77651</xdr:rowOff>
    </xdr:from>
    <xdr:to>
      <xdr:col>10</xdr:col>
      <xdr:colOff>165100</xdr:colOff>
      <xdr:row>38</xdr:row>
      <xdr:rowOff>7801</xdr:rowOff>
    </xdr:to>
    <xdr:sp macro="" textlink="">
      <xdr:nvSpPr>
        <xdr:cNvPr id="80" name="楕円 79">
          <a:extLst>
            <a:ext uri="{FF2B5EF4-FFF2-40B4-BE49-F238E27FC236}">
              <a16:creationId xmlns:a16="http://schemas.microsoft.com/office/drawing/2014/main" id="{C5690E1B-DB4A-4EDE-A79E-A42E379EF471}"/>
            </a:ext>
          </a:extLst>
        </xdr:cNvPr>
        <xdr:cNvSpPr/>
      </xdr:nvSpPr>
      <xdr:spPr>
        <a:xfrm>
          <a:off x="1968500" y="642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128451</xdr:rowOff>
    </xdr:from>
    <xdr:to>
      <xdr:col>15</xdr:col>
      <xdr:colOff>50800</xdr:colOff>
      <xdr:row>37</xdr:row>
      <xdr:rowOff>159476</xdr:rowOff>
    </xdr:to>
    <xdr:cxnSp macro="">
      <xdr:nvCxnSpPr>
        <xdr:cNvPr id="81" name="直線コネクタ 80">
          <a:extLst>
            <a:ext uri="{FF2B5EF4-FFF2-40B4-BE49-F238E27FC236}">
              <a16:creationId xmlns:a16="http://schemas.microsoft.com/office/drawing/2014/main" id="{16BC0F0A-9C8D-4B64-921E-9F1FBF732BFE}"/>
            </a:ext>
          </a:extLst>
        </xdr:cNvPr>
        <xdr:cNvCxnSpPr/>
      </xdr:nvCxnSpPr>
      <xdr:spPr>
        <a:xfrm>
          <a:off x="2019300" y="647210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46627</xdr:rowOff>
    </xdr:from>
    <xdr:to>
      <xdr:col>6</xdr:col>
      <xdr:colOff>38100</xdr:colOff>
      <xdr:row>37</xdr:row>
      <xdr:rowOff>148227</xdr:rowOff>
    </xdr:to>
    <xdr:sp macro="" textlink="">
      <xdr:nvSpPr>
        <xdr:cNvPr id="82" name="楕円 81">
          <a:extLst>
            <a:ext uri="{FF2B5EF4-FFF2-40B4-BE49-F238E27FC236}">
              <a16:creationId xmlns:a16="http://schemas.microsoft.com/office/drawing/2014/main" id="{14EA862D-70FA-4D83-887A-DEF1654F5CB5}"/>
            </a:ext>
          </a:extLst>
        </xdr:cNvPr>
        <xdr:cNvSpPr/>
      </xdr:nvSpPr>
      <xdr:spPr>
        <a:xfrm>
          <a:off x="1079500" y="63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97427</xdr:rowOff>
    </xdr:from>
    <xdr:to>
      <xdr:col>10</xdr:col>
      <xdr:colOff>114300</xdr:colOff>
      <xdr:row>37</xdr:row>
      <xdr:rowOff>128451</xdr:rowOff>
    </xdr:to>
    <xdr:cxnSp macro="">
      <xdr:nvCxnSpPr>
        <xdr:cNvPr id="83" name="直線コネクタ 82">
          <a:extLst>
            <a:ext uri="{FF2B5EF4-FFF2-40B4-BE49-F238E27FC236}">
              <a16:creationId xmlns:a16="http://schemas.microsoft.com/office/drawing/2014/main" id="{DF2F6F79-A053-4295-9EE9-95F18CFD167A}"/>
            </a:ext>
          </a:extLst>
        </xdr:cNvPr>
        <xdr:cNvCxnSpPr/>
      </xdr:nvCxnSpPr>
      <xdr:spPr>
        <a:xfrm>
          <a:off x="1130300" y="644107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15257</xdr:rowOff>
    </xdr:from>
    <xdr:ext cx="405111" cy="259045"/>
    <xdr:sp macro="" textlink="">
      <xdr:nvSpPr>
        <xdr:cNvPr id="84" name="n_1aveValue【道路】&#10;有形固定資産減価償却率">
          <a:extLst>
            <a:ext uri="{FF2B5EF4-FFF2-40B4-BE49-F238E27FC236}">
              <a16:creationId xmlns:a16="http://schemas.microsoft.com/office/drawing/2014/main" id="{8CF03A8F-F6B6-40DD-9587-6D9E69925FE1}"/>
            </a:ext>
          </a:extLst>
        </xdr:cNvPr>
        <xdr:cNvSpPr txBox="1"/>
      </xdr:nvSpPr>
      <xdr:spPr>
        <a:xfrm>
          <a:off x="35820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163847</xdr:rowOff>
    </xdr:from>
    <xdr:ext cx="405111" cy="259045"/>
    <xdr:sp macro="" textlink="">
      <xdr:nvSpPr>
        <xdr:cNvPr id="85" name="n_2aveValue【道路】&#10;有形固定資産減価償却率">
          <a:extLst>
            <a:ext uri="{FF2B5EF4-FFF2-40B4-BE49-F238E27FC236}">
              <a16:creationId xmlns:a16="http://schemas.microsoft.com/office/drawing/2014/main" id="{F794FF29-9ECA-4853-A692-BEE19783F0D6}"/>
            </a:ext>
          </a:extLst>
        </xdr:cNvPr>
        <xdr:cNvSpPr txBox="1"/>
      </xdr:nvSpPr>
      <xdr:spPr>
        <a:xfrm>
          <a:off x="2705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6" name="n_3aveValue【道路】&#10;有形固定資産減価償却率">
          <a:extLst>
            <a:ext uri="{FF2B5EF4-FFF2-40B4-BE49-F238E27FC236}">
              <a16:creationId xmlns:a16="http://schemas.microsoft.com/office/drawing/2014/main" id="{071A3D53-07AA-463C-BD6D-91842D6955E7}"/>
            </a:ext>
          </a:extLst>
        </xdr:cNvPr>
        <xdr:cNvSpPr txBox="1"/>
      </xdr:nvSpPr>
      <xdr:spPr>
        <a:xfrm>
          <a:off x="1816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170378</xdr:rowOff>
    </xdr:from>
    <xdr:ext cx="405111" cy="259045"/>
    <xdr:sp macro="" textlink="">
      <xdr:nvSpPr>
        <xdr:cNvPr id="87" name="n_4aveValue【道路】&#10;有形固定資産減価償却率">
          <a:extLst>
            <a:ext uri="{FF2B5EF4-FFF2-40B4-BE49-F238E27FC236}">
              <a16:creationId xmlns:a16="http://schemas.microsoft.com/office/drawing/2014/main" id="{FDA5D03F-99DC-4F50-9AF7-DE33967343CD}"/>
            </a:ext>
          </a:extLst>
        </xdr:cNvPr>
        <xdr:cNvSpPr txBox="1"/>
      </xdr:nvSpPr>
      <xdr:spPr>
        <a:xfrm>
          <a:off x="927744" y="651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88010</xdr:rowOff>
    </xdr:from>
    <xdr:ext cx="405111" cy="259045"/>
    <xdr:sp macro="" textlink="">
      <xdr:nvSpPr>
        <xdr:cNvPr id="88" name="n_1mainValue【道路】&#10;有形固定資産減価償却率">
          <a:extLst>
            <a:ext uri="{FF2B5EF4-FFF2-40B4-BE49-F238E27FC236}">
              <a16:creationId xmlns:a16="http://schemas.microsoft.com/office/drawing/2014/main" id="{8248FA26-A9E3-44A7-9E2E-24161576BA72}"/>
            </a:ext>
          </a:extLst>
        </xdr:cNvPr>
        <xdr:cNvSpPr txBox="1"/>
      </xdr:nvSpPr>
      <xdr:spPr>
        <a:xfrm>
          <a:off x="3582044" y="626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55353</xdr:rowOff>
    </xdr:from>
    <xdr:ext cx="405111" cy="259045"/>
    <xdr:sp macro="" textlink="">
      <xdr:nvSpPr>
        <xdr:cNvPr id="89" name="n_2mainValue【道路】&#10;有形固定資産減価償却率">
          <a:extLst>
            <a:ext uri="{FF2B5EF4-FFF2-40B4-BE49-F238E27FC236}">
              <a16:creationId xmlns:a16="http://schemas.microsoft.com/office/drawing/2014/main" id="{4A7F771A-96B2-45E3-A2F2-259B3DCED7E6}"/>
            </a:ext>
          </a:extLst>
        </xdr:cNvPr>
        <xdr:cNvSpPr txBox="1"/>
      </xdr:nvSpPr>
      <xdr:spPr>
        <a:xfrm>
          <a:off x="27057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24328</xdr:rowOff>
    </xdr:from>
    <xdr:ext cx="405111" cy="259045"/>
    <xdr:sp macro="" textlink="">
      <xdr:nvSpPr>
        <xdr:cNvPr id="90" name="n_3mainValue【道路】&#10;有形固定資産減価償却率">
          <a:extLst>
            <a:ext uri="{FF2B5EF4-FFF2-40B4-BE49-F238E27FC236}">
              <a16:creationId xmlns:a16="http://schemas.microsoft.com/office/drawing/2014/main" id="{5B027AFD-2E67-4B6B-BEB5-596301E1871C}"/>
            </a:ext>
          </a:extLst>
        </xdr:cNvPr>
        <xdr:cNvSpPr txBox="1"/>
      </xdr:nvSpPr>
      <xdr:spPr>
        <a:xfrm>
          <a:off x="18167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91" name="n_4mainValue【道路】&#10;有形固定資産減価償却率">
          <a:extLst>
            <a:ext uri="{FF2B5EF4-FFF2-40B4-BE49-F238E27FC236}">
              <a16:creationId xmlns:a16="http://schemas.microsoft.com/office/drawing/2014/main" id="{7156B130-F915-402E-9485-4296479ED8DD}"/>
            </a:ext>
          </a:extLst>
        </xdr:cNvPr>
        <xdr:cNvSpPr txBox="1"/>
      </xdr:nvSpPr>
      <xdr:spPr>
        <a:xfrm>
          <a:off x="9277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1473B03-0D55-4D52-AF21-2929391F37F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0027EAF-B7B7-4D4E-9856-1F22AE75E18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E353B81-27FD-4244-B007-C348E3E6E64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2D62144-E7AB-4560-A6D1-AFA358DD27C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9E210CA-E800-4713-A217-3208CFE8121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5CE4531-E064-402C-BC2E-E265991DBDE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77B24B1-49E2-4184-AD56-4D7D699E8C3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18BAEA9-AF05-4298-BB6C-126895C4EB3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96B4F3DD-5D14-4D6D-8904-11D5586E302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9BCABA7-7EA9-4596-8527-5FA98632570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0C8E8EA-5D9A-4CC9-8654-C5C66E32492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5D693AAD-5924-4C1A-95B4-E61C04A73E4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38ED997C-4230-4795-B4F4-DF859A6B792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5" name="テキスト ボックス 104">
          <a:extLst>
            <a:ext uri="{FF2B5EF4-FFF2-40B4-BE49-F238E27FC236}">
              <a16:creationId xmlns:a16="http://schemas.microsoft.com/office/drawing/2014/main" id="{A81D086E-464E-4318-B5E2-EE21DEE623EC}"/>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441B2D0-A031-4BBC-B66A-90F64D14978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CBCDAC20-707D-4389-94F7-62C99E1FB643}"/>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8CAEBF4-4F3A-437E-A069-EB75EC345ED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AA95808B-531B-4BDD-A8D4-FCF4196DAD73}"/>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C301C26-A4FF-4538-8405-6150F4DDDC9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CEC7CFD7-71A6-4BE8-AD5A-9FC6C052ECEF}"/>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D8EEEA0B-459A-4339-BCA6-DF95E641526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114897</xdr:rowOff>
    </xdr:from>
    <xdr:to>
      <xdr:col>54</xdr:col>
      <xdr:colOff>189865</xdr:colOff>
      <xdr:row>41</xdr:row>
      <xdr:rowOff>115190</xdr:rowOff>
    </xdr:to>
    <xdr:cxnSp macro="">
      <xdr:nvCxnSpPr>
        <xdr:cNvPr id="113" name="直線コネクタ 112">
          <a:extLst>
            <a:ext uri="{FF2B5EF4-FFF2-40B4-BE49-F238E27FC236}">
              <a16:creationId xmlns:a16="http://schemas.microsoft.com/office/drawing/2014/main" id="{ABC27D54-7AF6-4E6C-8A46-F6F9AA71506F}"/>
            </a:ext>
          </a:extLst>
        </xdr:cNvPr>
        <xdr:cNvCxnSpPr/>
      </xdr:nvCxnSpPr>
      <xdr:spPr>
        <a:xfrm flipV="1">
          <a:off x="10476865" y="5772747"/>
          <a:ext cx="0" cy="1371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119017</xdr:rowOff>
    </xdr:from>
    <xdr:ext cx="469744" cy="259045"/>
    <xdr:sp macro="" textlink="">
      <xdr:nvSpPr>
        <xdr:cNvPr id="114" name="【道路】&#10;一人当たり延長最小値テキスト">
          <a:extLst>
            <a:ext uri="{FF2B5EF4-FFF2-40B4-BE49-F238E27FC236}">
              <a16:creationId xmlns:a16="http://schemas.microsoft.com/office/drawing/2014/main" id="{B0945FC8-8826-48C9-B966-FE7C2A24C175}"/>
            </a:ext>
          </a:extLst>
        </xdr:cNvPr>
        <xdr:cNvSpPr txBox="1"/>
      </xdr:nvSpPr>
      <xdr:spPr>
        <a:xfrm>
          <a:off x="10515600" y="714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115190</xdr:rowOff>
    </xdr:from>
    <xdr:to>
      <xdr:col>55</xdr:col>
      <xdr:colOff>88900</xdr:colOff>
      <xdr:row>41</xdr:row>
      <xdr:rowOff>115190</xdr:rowOff>
    </xdr:to>
    <xdr:cxnSp macro="">
      <xdr:nvCxnSpPr>
        <xdr:cNvPr id="115" name="直線コネクタ 114">
          <a:extLst>
            <a:ext uri="{FF2B5EF4-FFF2-40B4-BE49-F238E27FC236}">
              <a16:creationId xmlns:a16="http://schemas.microsoft.com/office/drawing/2014/main" id="{7ACC5FC9-9834-42D0-9496-4FDD8DDC7A7D}"/>
            </a:ext>
          </a:extLst>
        </xdr:cNvPr>
        <xdr:cNvCxnSpPr/>
      </xdr:nvCxnSpPr>
      <xdr:spPr>
        <a:xfrm>
          <a:off x="10388600" y="7144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61574</xdr:rowOff>
    </xdr:from>
    <xdr:ext cx="599010" cy="259045"/>
    <xdr:sp macro="" textlink="">
      <xdr:nvSpPr>
        <xdr:cNvPr id="116" name="【道路】&#10;一人当たり延長最大値テキスト">
          <a:extLst>
            <a:ext uri="{FF2B5EF4-FFF2-40B4-BE49-F238E27FC236}">
              <a16:creationId xmlns:a16="http://schemas.microsoft.com/office/drawing/2014/main" id="{BD3B3B15-8C15-4BB3-A721-BF3EC9F8A3A2}"/>
            </a:ext>
          </a:extLst>
        </xdr:cNvPr>
        <xdr:cNvSpPr txBox="1"/>
      </xdr:nvSpPr>
      <xdr:spPr>
        <a:xfrm>
          <a:off x="10515600" y="5547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114897</xdr:rowOff>
    </xdr:from>
    <xdr:to>
      <xdr:col>55</xdr:col>
      <xdr:colOff>88900</xdr:colOff>
      <xdr:row>33</xdr:row>
      <xdr:rowOff>114897</xdr:rowOff>
    </xdr:to>
    <xdr:cxnSp macro="">
      <xdr:nvCxnSpPr>
        <xdr:cNvPr id="117" name="直線コネクタ 116">
          <a:extLst>
            <a:ext uri="{FF2B5EF4-FFF2-40B4-BE49-F238E27FC236}">
              <a16:creationId xmlns:a16="http://schemas.microsoft.com/office/drawing/2014/main" id="{E9B791FA-018D-4DA9-82B2-8BF63A39AC93}"/>
            </a:ext>
          </a:extLst>
        </xdr:cNvPr>
        <xdr:cNvCxnSpPr/>
      </xdr:nvCxnSpPr>
      <xdr:spPr>
        <a:xfrm>
          <a:off x="10388600" y="5772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43403</xdr:rowOff>
    </xdr:from>
    <xdr:ext cx="534377" cy="259045"/>
    <xdr:sp macro="" textlink="">
      <xdr:nvSpPr>
        <xdr:cNvPr id="118" name="【道路】&#10;一人当たり延長平均値テキスト">
          <a:extLst>
            <a:ext uri="{FF2B5EF4-FFF2-40B4-BE49-F238E27FC236}">
              <a16:creationId xmlns:a16="http://schemas.microsoft.com/office/drawing/2014/main" id="{F491D482-DA12-44A5-89E5-C80A75363560}"/>
            </a:ext>
          </a:extLst>
        </xdr:cNvPr>
        <xdr:cNvSpPr txBox="1"/>
      </xdr:nvSpPr>
      <xdr:spPr>
        <a:xfrm>
          <a:off x="10515600" y="6729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20526</xdr:rowOff>
    </xdr:from>
    <xdr:to>
      <xdr:col>55</xdr:col>
      <xdr:colOff>50800</xdr:colOff>
      <xdr:row>40</xdr:row>
      <xdr:rowOff>122126</xdr:rowOff>
    </xdr:to>
    <xdr:sp macro="" textlink="">
      <xdr:nvSpPr>
        <xdr:cNvPr id="119" name="フローチャート: 判断 118">
          <a:extLst>
            <a:ext uri="{FF2B5EF4-FFF2-40B4-BE49-F238E27FC236}">
              <a16:creationId xmlns:a16="http://schemas.microsoft.com/office/drawing/2014/main" id="{3B7687C3-15A9-4D0A-A020-CA669511B168}"/>
            </a:ext>
          </a:extLst>
        </xdr:cNvPr>
        <xdr:cNvSpPr/>
      </xdr:nvSpPr>
      <xdr:spPr>
        <a:xfrm>
          <a:off x="10426700" y="687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26552</xdr:rowOff>
    </xdr:from>
    <xdr:to>
      <xdr:col>50</xdr:col>
      <xdr:colOff>165100</xdr:colOff>
      <xdr:row>40</xdr:row>
      <xdr:rowOff>128152</xdr:rowOff>
    </xdr:to>
    <xdr:sp macro="" textlink="">
      <xdr:nvSpPr>
        <xdr:cNvPr id="120" name="フローチャート: 判断 119">
          <a:extLst>
            <a:ext uri="{FF2B5EF4-FFF2-40B4-BE49-F238E27FC236}">
              <a16:creationId xmlns:a16="http://schemas.microsoft.com/office/drawing/2014/main" id="{D1AA12B9-BD30-4B96-8DB3-088D33054901}"/>
            </a:ext>
          </a:extLst>
        </xdr:cNvPr>
        <xdr:cNvSpPr/>
      </xdr:nvSpPr>
      <xdr:spPr>
        <a:xfrm>
          <a:off x="9588500" y="6884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40954</xdr:rowOff>
    </xdr:from>
    <xdr:to>
      <xdr:col>46</xdr:col>
      <xdr:colOff>38100</xdr:colOff>
      <xdr:row>40</xdr:row>
      <xdr:rowOff>142554</xdr:rowOff>
    </xdr:to>
    <xdr:sp macro="" textlink="">
      <xdr:nvSpPr>
        <xdr:cNvPr id="121" name="フローチャート: 判断 120">
          <a:extLst>
            <a:ext uri="{FF2B5EF4-FFF2-40B4-BE49-F238E27FC236}">
              <a16:creationId xmlns:a16="http://schemas.microsoft.com/office/drawing/2014/main" id="{7FB7BBDB-F97C-48B7-9945-5CC34C89012D}"/>
            </a:ext>
          </a:extLst>
        </xdr:cNvPr>
        <xdr:cNvSpPr/>
      </xdr:nvSpPr>
      <xdr:spPr>
        <a:xfrm>
          <a:off x="8699500" y="6898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38238</xdr:rowOff>
    </xdr:from>
    <xdr:to>
      <xdr:col>41</xdr:col>
      <xdr:colOff>101600</xdr:colOff>
      <xdr:row>40</xdr:row>
      <xdr:rowOff>139838</xdr:rowOff>
    </xdr:to>
    <xdr:sp macro="" textlink="">
      <xdr:nvSpPr>
        <xdr:cNvPr id="122" name="フローチャート: 判断 121">
          <a:extLst>
            <a:ext uri="{FF2B5EF4-FFF2-40B4-BE49-F238E27FC236}">
              <a16:creationId xmlns:a16="http://schemas.microsoft.com/office/drawing/2014/main" id="{D3579BEE-56CC-4915-BC89-50BAB3A66254}"/>
            </a:ext>
          </a:extLst>
        </xdr:cNvPr>
        <xdr:cNvSpPr/>
      </xdr:nvSpPr>
      <xdr:spPr>
        <a:xfrm>
          <a:off x="7810500" y="68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57102</xdr:rowOff>
    </xdr:from>
    <xdr:to>
      <xdr:col>36</xdr:col>
      <xdr:colOff>165100</xdr:colOff>
      <xdr:row>40</xdr:row>
      <xdr:rowOff>158702</xdr:rowOff>
    </xdr:to>
    <xdr:sp macro="" textlink="">
      <xdr:nvSpPr>
        <xdr:cNvPr id="123" name="フローチャート: 判断 122">
          <a:extLst>
            <a:ext uri="{FF2B5EF4-FFF2-40B4-BE49-F238E27FC236}">
              <a16:creationId xmlns:a16="http://schemas.microsoft.com/office/drawing/2014/main" id="{192B3C0D-ABD4-4E6E-AAA3-3665630D6CA1}"/>
            </a:ext>
          </a:extLst>
        </xdr:cNvPr>
        <xdr:cNvSpPr/>
      </xdr:nvSpPr>
      <xdr:spPr>
        <a:xfrm>
          <a:off x="6921500" y="691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6041677-5543-4AFC-B55F-4336058B3E3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F1D98EC-AE9C-4BED-BAE9-53DF494D15B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15AE350-E039-4A79-AF40-92230923412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46411AB-71DE-44CB-B858-66256F533AD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4B6B746-A8BA-479B-8317-A01C81C3BE7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3921</xdr:rowOff>
    </xdr:from>
    <xdr:to>
      <xdr:col>55</xdr:col>
      <xdr:colOff>50800</xdr:colOff>
      <xdr:row>41</xdr:row>
      <xdr:rowOff>105521</xdr:rowOff>
    </xdr:to>
    <xdr:sp macro="" textlink="">
      <xdr:nvSpPr>
        <xdr:cNvPr id="129" name="楕円 128">
          <a:extLst>
            <a:ext uri="{FF2B5EF4-FFF2-40B4-BE49-F238E27FC236}">
              <a16:creationId xmlns:a16="http://schemas.microsoft.com/office/drawing/2014/main" id="{FC8AB960-3E99-47ED-93F5-D2FA20EFB529}"/>
            </a:ext>
          </a:extLst>
        </xdr:cNvPr>
        <xdr:cNvSpPr/>
      </xdr:nvSpPr>
      <xdr:spPr>
        <a:xfrm>
          <a:off x="10426700" y="703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90298</xdr:rowOff>
    </xdr:from>
    <xdr:ext cx="469744" cy="259045"/>
    <xdr:sp macro="" textlink="">
      <xdr:nvSpPr>
        <xdr:cNvPr id="130" name="【道路】&#10;一人当たり延長該当値テキスト">
          <a:extLst>
            <a:ext uri="{FF2B5EF4-FFF2-40B4-BE49-F238E27FC236}">
              <a16:creationId xmlns:a16="http://schemas.microsoft.com/office/drawing/2014/main" id="{EE618A1F-00CC-4908-99CB-3262AE3DCF61}"/>
            </a:ext>
          </a:extLst>
        </xdr:cNvPr>
        <xdr:cNvSpPr txBox="1"/>
      </xdr:nvSpPr>
      <xdr:spPr>
        <a:xfrm>
          <a:off x="10515600" y="694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5009</xdr:rowOff>
    </xdr:from>
    <xdr:to>
      <xdr:col>50</xdr:col>
      <xdr:colOff>165100</xdr:colOff>
      <xdr:row>41</xdr:row>
      <xdr:rowOff>106609</xdr:rowOff>
    </xdr:to>
    <xdr:sp macro="" textlink="">
      <xdr:nvSpPr>
        <xdr:cNvPr id="131" name="楕円 130">
          <a:extLst>
            <a:ext uri="{FF2B5EF4-FFF2-40B4-BE49-F238E27FC236}">
              <a16:creationId xmlns:a16="http://schemas.microsoft.com/office/drawing/2014/main" id="{98C338F0-806C-496C-9AEC-9E3BB6FDFC95}"/>
            </a:ext>
          </a:extLst>
        </xdr:cNvPr>
        <xdr:cNvSpPr/>
      </xdr:nvSpPr>
      <xdr:spPr>
        <a:xfrm>
          <a:off x="9588500" y="703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54721</xdr:rowOff>
    </xdr:from>
    <xdr:to>
      <xdr:col>55</xdr:col>
      <xdr:colOff>0</xdr:colOff>
      <xdr:row>41</xdr:row>
      <xdr:rowOff>55809</xdr:rowOff>
    </xdr:to>
    <xdr:cxnSp macro="">
      <xdr:nvCxnSpPr>
        <xdr:cNvPr id="132" name="直線コネクタ 131">
          <a:extLst>
            <a:ext uri="{FF2B5EF4-FFF2-40B4-BE49-F238E27FC236}">
              <a16:creationId xmlns:a16="http://schemas.microsoft.com/office/drawing/2014/main" id="{8E24C566-84D3-49FC-A6F2-B89EEC92F7C6}"/>
            </a:ext>
          </a:extLst>
        </xdr:cNvPr>
        <xdr:cNvCxnSpPr/>
      </xdr:nvCxnSpPr>
      <xdr:spPr>
        <a:xfrm flipV="1">
          <a:off x="9639300" y="7084171"/>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6069</xdr:rowOff>
    </xdr:from>
    <xdr:to>
      <xdr:col>46</xdr:col>
      <xdr:colOff>38100</xdr:colOff>
      <xdr:row>41</xdr:row>
      <xdr:rowOff>107669</xdr:rowOff>
    </xdr:to>
    <xdr:sp macro="" textlink="">
      <xdr:nvSpPr>
        <xdr:cNvPr id="133" name="楕円 132">
          <a:extLst>
            <a:ext uri="{FF2B5EF4-FFF2-40B4-BE49-F238E27FC236}">
              <a16:creationId xmlns:a16="http://schemas.microsoft.com/office/drawing/2014/main" id="{DB2790A6-7BDD-468A-9F44-C1C0B8D44285}"/>
            </a:ext>
          </a:extLst>
        </xdr:cNvPr>
        <xdr:cNvSpPr/>
      </xdr:nvSpPr>
      <xdr:spPr>
        <a:xfrm>
          <a:off x="8699500" y="703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55809</xdr:rowOff>
    </xdr:from>
    <xdr:to>
      <xdr:col>50</xdr:col>
      <xdr:colOff>114300</xdr:colOff>
      <xdr:row>41</xdr:row>
      <xdr:rowOff>56869</xdr:rowOff>
    </xdr:to>
    <xdr:cxnSp macro="">
      <xdr:nvCxnSpPr>
        <xdr:cNvPr id="134" name="直線コネクタ 133">
          <a:extLst>
            <a:ext uri="{FF2B5EF4-FFF2-40B4-BE49-F238E27FC236}">
              <a16:creationId xmlns:a16="http://schemas.microsoft.com/office/drawing/2014/main" id="{E3F31A27-664F-4754-90DF-7AB3D9B826B1}"/>
            </a:ext>
          </a:extLst>
        </xdr:cNvPr>
        <xdr:cNvCxnSpPr/>
      </xdr:nvCxnSpPr>
      <xdr:spPr>
        <a:xfrm flipV="1">
          <a:off x="8750300" y="7085259"/>
          <a:ext cx="889000" cy="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6984</xdr:rowOff>
    </xdr:from>
    <xdr:to>
      <xdr:col>41</xdr:col>
      <xdr:colOff>101600</xdr:colOff>
      <xdr:row>41</xdr:row>
      <xdr:rowOff>108584</xdr:rowOff>
    </xdr:to>
    <xdr:sp macro="" textlink="">
      <xdr:nvSpPr>
        <xdr:cNvPr id="135" name="楕円 134">
          <a:extLst>
            <a:ext uri="{FF2B5EF4-FFF2-40B4-BE49-F238E27FC236}">
              <a16:creationId xmlns:a16="http://schemas.microsoft.com/office/drawing/2014/main" id="{EFDBF3B2-D704-4A22-85C9-7AB1A9F1D34C}"/>
            </a:ext>
          </a:extLst>
        </xdr:cNvPr>
        <xdr:cNvSpPr/>
      </xdr:nvSpPr>
      <xdr:spPr>
        <a:xfrm>
          <a:off x="7810500" y="703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56869</xdr:rowOff>
    </xdr:from>
    <xdr:to>
      <xdr:col>45</xdr:col>
      <xdr:colOff>177800</xdr:colOff>
      <xdr:row>41</xdr:row>
      <xdr:rowOff>57784</xdr:rowOff>
    </xdr:to>
    <xdr:cxnSp macro="">
      <xdr:nvCxnSpPr>
        <xdr:cNvPr id="136" name="直線コネクタ 135">
          <a:extLst>
            <a:ext uri="{FF2B5EF4-FFF2-40B4-BE49-F238E27FC236}">
              <a16:creationId xmlns:a16="http://schemas.microsoft.com/office/drawing/2014/main" id="{5ACF6106-C35F-4122-A825-F6088D6A4F09}"/>
            </a:ext>
          </a:extLst>
        </xdr:cNvPr>
        <xdr:cNvCxnSpPr/>
      </xdr:nvCxnSpPr>
      <xdr:spPr>
        <a:xfrm flipV="1">
          <a:off x="7861300" y="7086319"/>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7880</xdr:rowOff>
    </xdr:from>
    <xdr:to>
      <xdr:col>36</xdr:col>
      <xdr:colOff>165100</xdr:colOff>
      <xdr:row>41</xdr:row>
      <xdr:rowOff>109480</xdr:rowOff>
    </xdr:to>
    <xdr:sp macro="" textlink="">
      <xdr:nvSpPr>
        <xdr:cNvPr id="137" name="楕円 136">
          <a:extLst>
            <a:ext uri="{FF2B5EF4-FFF2-40B4-BE49-F238E27FC236}">
              <a16:creationId xmlns:a16="http://schemas.microsoft.com/office/drawing/2014/main" id="{400C2B6B-F419-4BD0-BC80-C0C8BA15DD43}"/>
            </a:ext>
          </a:extLst>
        </xdr:cNvPr>
        <xdr:cNvSpPr/>
      </xdr:nvSpPr>
      <xdr:spPr>
        <a:xfrm>
          <a:off x="6921500" y="703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57784</xdr:rowOff>
    </xdr:from>
    <xdr:to>
      <xdr:col>41</xdr:col>
      <xdr:colOff>50800</xdr:colOff>
      <xdr:row>41</xdr:row>
      <xdr:rowOff>58680</xdr:rowOff>
    </xdr:to>
    <xdr:cxnSp macro="">
      <xdr:nvCxnSpPr>
        <xdr:cNvPr id="138" name="直線コネクタ 137">
          <a:extLst>
            <a:ext uri="{FF2B5EF4-FFF2-40B4-BE49-F238E27FC236}">
              <a16:creationId xmlns:a16="http://schemas.microsoft.com/office/drawing/2014/main" id="{6DA82302-32D1-4E07-BF21-788B95941B88}"/>
            </a:ext>
          </a:extLst>
        </xdr:cNvPr>
        <xdr:cNvCxnSpPr/>
      </xdr:nvCxnSpPr>
      <xdr:spPr>
        <a:xfrm flipV="1">
          <a:off x="6972300" y="7087234"/>
          <a:ext cx="889000" cy="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144679</xdr:rowOff>
    </xdr:from>
    <xdr:ext cx="534377" cy="259045"/>
    <xdr:sp macro="" textlink="">
      <xdr:nvSpPr>
        <xdr:cNvPr id="139" name="n_1aveValue【道路】&#10;一人当たり延長">
          <a:extLst>
            <a:ext uri="{FF2B5EF4-FFF2-40B4-BE49-F238E27FC236}">
              <a16:creationId xmlns:a16="http://schemas.microsoft.com/office/drawing/2014/main" id="{025F3E88-7C3F-4D60-88A0-694E4F9E49AF}"/>
            </a:ext>
          </a:extLst>
        </xdr:cNvPr>
        <xdr:cNvSpPr txBox="1"/>
      </xdr:nvSpPr>
      <xdr:spPr>
        <a:xfrm>
          <a:off x="9359411" y="665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159081</xdr:rowOff>
    </xdr:from>
    <xdr:ext cx="534377" cy="259045"/>
    <xdr:sp macro="" textlink="">
      <xdr:nvSpPr>
        <xdr:cNvPr id="140" name="n_2aveValue【道路】&#10;一人当たり延長">
          <a:extLst>
            <a:ext uri="{FF2B5EF4-FFF2-40B4-BE49-F238E27FC236}">
              <a16:creationId xmlns:a16="http://schemas.microsoft.com/office/drawing/2014/main" id="{0BA9C63D-21CE-4885-9748-1C9B018EBE46}"/>
            </a:ext>
          </a:extLst>
        </xdr:cNvPr>
        <xdr:cNvSpPr txBox="1"/>
      </xdr:nvSpPr>
      <xdr:spPr>
        <a:xfrm>
          <a:off x="8483111" y="667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156365</xdr:rowOff>
    </xdr:from>
    <xdr:ext cx="534377" cy="259045"/>
    <xdr:sp macro="" textlink="">
      <xdr:nvSpPr>
        <xdr:cNvPr id="141" name="n_3aveValue【道路】&#10;一人当たり延長">
          <a:extLst>
            <a:ext uri="{FF2B5EF4-FFF2-40B4-BE49-F238E27FC236}">
              <a16:creationId xmlns:a16="http://schemas.microsoft.com/office/drawing/2014/main" id="{4A5C91C8-A364-4E4A-9A0E-B4977BFB9C3D}"/>
            </a:ext>
          </a:extLst>
        </xdr:cNvPr>
        <xdr:cNvSpPr txBox="1"/>
      </xdr:nvSpPr>
      <xdr:spPr>
        <a:xfrm>
          <a:off x="7594111" y="667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3779</xdr:rowOff>
    </xdr:from>
    <xdr:ext cx="534377" cy="259045"/>
    <xdr:sp macro="" textlink="">
      <xdr:nvSpPr>
        <xdr:cNvPr id="142" name="n_4aveValue【道路】&#10;一人当たり延長">
          <a:extLst>
            <a:ext uri="{FF2B5EF4-FFF2-40B4-BE49-F238E27FC236}">
              <a16:creationId xmlns:a16="http://schemas.microsoft.com/office/drawing/2014/main" id="{202896DA-8D2A-4DFD-BDDD-133F8050A1AC}"/>
            </a:ext>
          </a:extLst>
        </xdr:cNvPr>
        <xdr:cNvSpPr txBox="1"/>
      </xdr:nvSpPr>
      <xdr:spPr>
        <a:xfrm>
          <a:off x="6705111" y="6690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97736</xdr:rowOff>
    </xdr:from>
    <xdr:ext cx="469744" cy="259045"/>
    <xdr:sp macro="" textlink="">
      <xdr:nvSpPr>
        <xdr:cNvPr id="143" name="n_1mainValue【道路】&#10;一人当たり延長">
          <a:extLst>
            <a:ext uri="{FF2B5EF4-FFF2-40B4-BE49-F238E27FC236}">
              <a16:creationId xmlns:a16="http://schemas.microsoft.com/office/drawing/2014/main" id="{3407C1FE-6100-4F13-872B-0940FE656231}"/>
            </a:ext>
          </a:extLst>
        </xdr:cNvPr>
        <xdr:cNvSpPr txBox="1"/>
      </xdr:nvSpPr>
      <xdr:spPr>
        <a:xfrm>
          <a:off x="9391727" y="712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98796</xdr:rowOff>
    </xdr:from>
    <xdr:ext cx="469744" cy="259045"/>
    <xdr:sp macro="" textlink="">
      <xdr:nvSpPr>
        <xdr:cNvPr id="144" name="n_2mainValue【道路】&#10;一人当たり延長">
          <a:extLst>
            <a:ext uri="{FF2B5EF4-FFF2-40B4-BE49-F238E27FC236}">
              <a16:creationId xmlns:a16="http://schemas.microsoft.com/office/drawing/2014/main" id="{261B97ED-A043-42AC-955C-F3E0FB2D2882}"/>
            </a:ext>
          </a:extLst>
        </xdr:cNvPr>
        <xdr:cNvSpPr txBox="1"/>
      </xdr:nvSpPr>
      <xdr:spPr>
        <a:xfrm>
          <a:off x="8515427" y="712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99711</xdr:rowOff>
    </xdr:from>
    <xdr:ext cx="469744" cy="259045"/>
    <xdr:sp macro="" textlink="">
      <xdr:nvSpPr>
        <xdr:cNvPr id="145" name="n_3mainValue【道路】&#10;一人当たり延長">
          <a:extLst>
            <a:ext uri="{FF2B5EF4-FFF2-40B4-BE49-F238E27FC236}">
              <a16:creationId xmlns:a16="http://schemas.microsoft.com/office/drawing/2014/main" id="{839E30B0-DD26-49BD-B948-7040B7036AE9}"/>
            </a:ext>
          </a:extLst>
        </xdr:cNvPr>
        <xdr:cNvSpPr txBox="1"/>
      </xdr:nvSpPr>
      <xdr:spPr>
        <a:xfrm>
          <a:off x="7626427" y="712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100607</xdr:rowOff>
    </xdr:from>
    <xdr:ext cx="469744" cy="259045"/>
    <xdr:sp macro="" textlink="">
      <xdr:nvSpPr>
        <xdr:cNvPr id="146" name="n_4mainValue【道路】&#10;一人当たり延長">
          <a:extLst>
            <a:ext uri="{FF2B5EF4-FFF2-40B4-BE49-F238E27FC236}">
              <a16:creationId xmlns:a16="http://schemas.microsoft.com/office/drawing/2014/main" id="{8FE4EBD0-D4CE-402A-A618-A0A4FD89EBB7}"/>
            </a:ext>
          </a:extLst>
        </xdr:cNvPr>
        <xdr:cNvSpPr txBox="1"/>
      </xdr:nvSpPr>
      <xdr:spPr>
        <a:xfrm>
          <a:off x="6737427" y="713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D6A34E0-874E-487A-BB46-A896E175C00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701F3E1-B6F0-49BF-BF37-132677A1F5F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6FA01FF-E615-41AB-AF96-17ECAC3DD67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6ECFAA6-0DC5-4EC1-BA05-86DDB9C0EBE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16D90CB-A996-4AAC-8038-FB750D5F30B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5442E5C-8CE0-4DFA-A9EE-7C9DEA89E92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6BC66D7-8960-4CAF-A45C-8677CCE8E16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F5BE7A5-DF0C-4E4A-8531-144E11FAC26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B980884-F7EE-4814-89E7-8C5A14D0BDB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685E71A-B33F-4C2C-A76C-DD3F303D233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E5DEAD4-A14B-4F3D-83FC-3820EA139B4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8ED5D5B7-23BD-4DFA-B868-D73A42FD812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9" name="テキスト ボックス 158">
          <a:extLst>
            <a:ext uri="{FF2B5EF4-FFF2-40B4-BE49-F238E27FC236}">
              <a16:creationId xmlns:a16="http://schemas.microsoft.com/office/drawing/2014/main" id="{F16704A6-6B56-4327-969F-F54E26D14074}"/>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7A015A59-BE24-4098-BB97-0C7E816316C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9F27AB38-5077-4CDB-B5B5-76DFBF1527A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728B4742-D5A0-443C-81F5-2A3A903AEA5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2ACFDE22-D6E6-4508-8622-B2B522BBFA8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29D0CA53-1A0D-4E15-8B28-03F040F74FE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FEEED0C6-77A8-4F7C-9F4E-FB8F5B117FC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B8DA857-404B-48A1-83FA-E9D4D2677D3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074F202E-C2DE-4C24-B240-CE736CA4779C}"/>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39A6B040-6F0B-46EC-930F-9ABB69617DA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7D317DCB-C67F-46DA-B4FA-2A58AE494D3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127635</xdr:rowOff>
    </xdr:to>
    <xdr:cxnSp macro="">
      <xdr:nvCxnSpPr>
        <xdr:cNvPr id="170" name="直線コネクタ 169">
          <a:extLst>
            <a:ext uri="{FF2B5EF4-FFF2-40B4-BE49-F238E27FC236}">
              <a16:creationId xmlns:a16="http://schemas.microsoft.com/office/drawing/2014/main" id="{FE57B77F-247A-4ED8-AE32-310CE274528E}"/>
            </a:ext>
          </a:extLst>
        </xdr:cNvPr>
        <xdr:cNvCxnSpPr/>
      </xdr:nvCxnSpPr>
      <xdr:spPr>
        <a:xfrm flipV="1">
          <a:off x="4634865" y="958977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131462</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E86AA251-06CE-4671-BA15-66199711315A}"/>
            </a:ext>
          </a:extLst>
        </xdr:cNvPr>
        <xdr:cNvSpPr txBox="1"/>
      </xdr:nvSpPr>
      <xdr:spPr>
        <a:xfrm>
          <a:off x="4673600" y="1110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127635</xdr:rowOff>
    </xdr:from>
    <xdr:to>
      <xdr:col>24</xdr:col>
      <xdr:colOff>152400</xdr:colOff>
      <xdr:row>64</xdr:row>
      <xdr:rowOff>127635</xdr:rowOff>
    </xdr:to>
    <xdr:cxnSp macro="">
      <xdr:nvCxnSpPr>
        <xdr:cNvPr id="172" name="直線コネクタ 171">
          <a:extLst>
            <a:ext uri="{FF2B5EF4-FFF2-40B4-BE49-F238E27FC236}">
              <a16:creationId xmlns:a16="http://schemas.microsoft.com/office/drawing/2014/main" id="{58A9C5D4-8C42-40EB-9B3F-48263C93C040}"/>
            </a:ext>
          </a:extLst>
        </xdr:cNvPr>
        <xdr:cNvCxnSpPr/>
      </xdr:nvCxnSpPr>
      <xdr:spPr>
        <a:xfrm>
          <a:off x="4546600" y="11100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3" name="【橋りょう・トンネル】&#10;有形固定資産減価償却率最大値テキスト">
          <a:extLst>
            <a:ext uri="{FF2B5EF4-FFF2-40B4-BE49-F238E27FC236}">
              <a16:creationId xmlns:a16="http://schemas.microsoft.com/office/drawing/2014/main" id="{D7FBB77F-4CF2-42B0-9460-27164549A15C}"/>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4" name="直線コネクタ 173">
          <a:extLst>
            <a:ext uri="{FF2B5EF4-FFF2-40B4-BE49-F238E27FC236}">
              <a16:creationId xmlns:a16="http://schemas.microsoft.com/office/drawing/2014/main" id="{63DFB39E-5DB6-442F-BC73-87B65B9C2451}"/>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146702</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7B0C3B2B-64EC-4F18-8A8C-3D5F16425604}"/>
            </a:ext>
          </a:extLst>
        </xdr:cNvPr>
        <xdr:cNvSpPr txBox="1"/>
      </xdr:nvSpPr>
      <xdr:spPr>
        <a:xfrm>
          <a:off x="4673600" y="10605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168275</xdr:rowOff>
    </xdr:from>
    <xdr:to>
      <xdr:col>24</xdr:col>
      <xdr:colOff>114300</xdr:colOff>
      <xdr:row>62</xdr:row>
      <xdr:rowOff>98425</xdr:rowOff>
    </xdr:to>
    <xdr:sp macro="" textlink="">
      <xdr:nvSpPr>
        <xdr:cNvPr id="176" name="フローチャート: 判断 175">
          <a:extLst>
            <a:ext uri="{FF2B5EF4-FFF2-40B4-BE49-F238E27FC236}">
              <a16:creationId xmlns:a16="http://schemas.microsoft.com/office/drawing/2014/main" id="{8960457C-2019-4FCE-B856-2E21784C5DA1}"/>
            </a:ext>
          </a:extLst>
        </xdr:cNvPr>
        <xdr:cNvSpPr/>
      </xdr:nvSpPr>
      <xdr:spPr>
        <a:xfrm>
          <a:off x="4584700" y="1062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141605</xdr:rowOff>
    </xdr:from>
    <xdr:to>
      <xdr:col>20</xdr:col>
      <xdr:colOff>38100</xdr:colOff>
      <xdr:row>62</xdr:row>
      <xdr:rowOff>71755</xdr:rowOff>
    </xdr:to>
    <xdr:sp macro="" textlink="">
      <xdr:nvSpPr>
        <xdr:cNvPr id="177" name="フローチャート: 判断 176">
          <a:extLst>
            <a:ext uri="{FF2B5EF4-FFF2-40B4-BE49-F238E27FC236}">
              <a16:creationId xmlns:a16="http://schemas.microsoft.com/office/drawing/2014/main" id="{90FBD287-92F0-4177-8904-CA6118CFA67C}"/>
            </a:ext>
          </a:extLst>
        </xdr:cNvPr>
        <xdr:cNvSpPr/>
      </xdr:nvSpPr>
      <xdr:spPr>
        <a:xfrm>
          <a:off x="3746500" y="1060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113030</xdr:rowOff>
    </xdr:from>
    <xdr:to>
      <xdr:col>15</xdr:col>
      <xdr:colOff>101600</xdr:colOff>
      <xdr:row>62</xdr:row>
      <xdr:rowOff>43180</xdr:rowOff>
    </xdr:to>
    <xdr:sp macro="" textlink="">
      <xdr:nvSpPr>
        <xdr:cNvPr id="178" name="フローチャート: 判断 177">
          <a:extLst>
            <a:ext uri="{FF2B5EF4-FFF2-40B4-BE49-F238E27FC236}">
              <a16:creationId xmlns:a16="http://schemas.microsoft.com/office/drawing/2014/main" id="{CE9DAA28-7D78-4A2C-9426-50111092010C}"/>
            </a:ext>
          </a:extLst>
        </xdr:cNvPr>
        <xdr:cNvSpPr/>
      </xdr:nvSpPr>
      <xdr:spPr>
        <a:xfrm>
          <a:off x="2857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84455</xdr:rowOff>
    </xdr:from>
    <xdr:to>
      <xdr:col>10</xdr:col>
      <xdr:colOff>165100</xdr:colOff>
      <xdr:row>62</xdr:row>
      <xdr:rowOff>14605</xdr:rowOff>
    </xdr:to>
    <xdr:sp macro="" textlink="">
      <xdr:nvSpPr>
        <xdr:cNvPr id="179" name="フローチャート: 判断 178">
          <a:extLst>
            <a:ext uri="{FF2B5EF4-FFF2-40B4-BE49-F238E27FC236}">
              <a16:creationId xmlns:a16="http://schemas.microsoft.com/office/drawing/2014/main" id="{F745825E-7424-46D6-9DA7-DF11A39E04AC}"/>
            </a:ext>
          </a:extLst>
        </xdr:cNvPr>
        <xdr:cNvSpPr/>
      </xdr:nvSpPr>
      <xdr:spPr>
        <a:xfrm>
          <a:off x="1968500" y="1054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44450</xdr:rowOff>
    </xdr:from>
    <xdr:to>
      <xdr:col>6</xdr:col>
      <xdr:colOff>38100</xdr:colOff>
      <xdr:row>61</xdr:row>
      <xdr:rowOff>146050</xdr:rowOff>
    </xdr:to>
    <xdr:sp macro="" textlink="">
      <xdr:nvSpPr>
        <xdr:cNvPr id="180" name="フローチャート: 判断 179">
          <a:extLst>
            <a:ext uri="{FF2B5EF4-FFF2-40B4-BE49-F238E27FC236}">
              <a16:creationId xmlns:a16="http://schemas.microsoft.com/office/drawing/2014/main" id="{26FB886E-E7BC-4395-BE82-025BB2442AC7}"/>
            </a:ext>
          </a:extLst>
        </xdr:cNvPr>
        <xdr:cNvSpPr/>
      </xdr:nvSpPr>
      <xdr:spPr>
        <a:xfrm>
          <a:off x="1079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054A37A-02B4-4FAB-A12E-150E0528162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07494AD-7FAF-4175-A554-2D4771BC393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C4D36B5-164B-4588-81FF-6CD602CA228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E78394C-FE16-42FF-AAEA-0DE51A5A98D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67AE65C-389A-47F0-9C46-E35D6685935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6" name="楕円 185">
          <a:extLst>
            <a:ext uri="{FF2B5EF4-FFF2-40B4-BE49-F238E27FC236}">
              <a16:creationId xmlns:a16="http://schemas.microsoft.com/office/drawing/2014/main" id="{FA331E4E-C766-47CC-B81A-EE0B120576FB}"/>
            </a:ext>
          </a:extLst>
        </xdr:cNvPr>
        <xdr:cNvSpPr/>
      </xdr:nvSpPr>
      <xdr:spPr>
        <a:xfrm>
          <a:off x="45847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114952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CF302C27-05A1-44D5-A4E3-A7540A2BF8E3}"/>
            </a:ext>
          </a:extLst>
        </xdr:cNvPr>
        <xdr:cNvSpPr txBox="1"/>
      </xdr:nvSpPr>
      <xdr:spPr>
        <a:xfrm>
          <a:off x="4673600" y="10230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107315</xdr:rowOff>
    </xdr:from>
    <xdr:to>
      <xdr:col>20</xdr:col>
      <xdr:colOff>38100</xdr:colOff>
      <xdr:row>61</xdr:row>
      <xdr:rowOff>37465</xdr:rowOff>
    </xdr:to>
    <xdr:sp macro="" textlink="">
      <xdr:nvSpPr>
        <xdr:cNvPr id="188" name="楕円 187">
          <a:extLst>
            <a:ext uri="{FF2B5EF4-FFF2-40B4-BE49-F238E27FC236}">
              <a16:creationId xmlns:a16="http://schemas.microsoft.com/office/drawing/2014/main" id="{E7C67D5B-B5A1-44AA-A7CE-6089E02C4227}"/>
            </a:ext>
          </a:extLst>
        </xdr:cNvPr>
        <xdr:cNvSpPr/>
      </xdr:nvSpPr>
      <xdr:spPr>
        <a:xfrm>
          <a:off x="3746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142875</xdr:rowOff>
    </xdr:from>
    <xdr:to>
      <xdr:col>24</xdr:col>
      <xdr:colOff>63500</xdr:colOff>
      <xdr:row>60</xdr:row>
      <xdr:rowOff>158115</xdr:rowOff>
    </xdr:to>
    <xdr:cxnSp macro="">
      <xdr:nvCxnSpPr>
        <xdr:cNvPr id="189" name="直線コネクタ 188">
          <a:extLst>
            <a:ext uri="{FF2B5EF4-FFF2-40B4-BE49-F238E27FC236}">
              <a16:creationId xmlns:a16="http://schemas.microsoft.com/office/drawing/2014/main" id="{2FB91E36-2D1F-490C-83E4-AC9469C43A4B}"/>
            </a:ext>
          </a:extLst>
        </xdr:cNvPr>
        <xdr:cNvCxnSpPr/>
      </xdr:nvCxnSpPr>
      <xdr:spPr>
        <a:xfrm flipV="1">
          <a:off x="3797300" y="1042987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78740</xdr:rowOff>
    </xdr:from>
    <xdr:to>
      <xdr:col>15</xdr:col>
      <xdr:colOff>101600</xdr:colOff>
      <xdr:row>61</xdr:row>
      <xdr:rowOff>8890</xdr:rowOff>
    </xdr:to>
    <xdr:sp macro="" textlink="">
      <xdr:nvSpPr>
        <xdr:cNvPr id="190" name="楕円 189">
          <a:extLst>
            <a:ext uri="{FF2B5EF4-FFF2-40B4-BE49-F238E27FC236}">
              <a16:creationId xmlns:a16="http://schemas.microsoft.com/office/drawing/2014/main" id="{4ED5FFAE-EB2B-430D-8198-6FF4373190BD}"/>
            </a:ext>
          </a:extLst>
        </xdr:cNvPr>
        <xdr:cNvSpPr/>
      </xdr:nvSpPr>
      <xdr:spPr>
        <a:xfrm>
          <a:off x="2857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129540</xdr:rowOff>
    </xdr:from>
    <xdr:to>
      <xdr:col>19</xdr:col>
      <xdr:colOff>177800</xdr:colOff>
      <xdr:row>60</xdr:row>
      <xdr:rowOff>158115</xdr:rowOff>
    </xdr:to>
    <xdr:cxnSp macro="">
      <xdr:nvCxnSpPr>
        <xdr:cNvPr id="191" name="直線コネクタ 190">
          <a:extLst>
            <a:ext uri="{FF2B5EF4-FFF2-40B4-BE49-F238E27FC236}">
              <a16:creationId xmlns:a16="http://schemas.microsoft.com/office/drawing/2014/main" id="{5D2EC036-81C0-4AF5-94C8-53C8C0085CD2}"/>
            </a:ext>
          </a:extLst>
        </xdr:cNvPr>
        <xdr:cNvCxnSpPr/>
      </xdr:nvCxnSpPr>
      <xdr:spPr>
        <a:xfrm>
          <a:off x="2908300" y="104165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50165</xdr:rowOff>
    </xdr:from>
    <xdr:to>
      <xdr:col>10</xdr:col>
      <xdr:colOff>165100</xdr:colOff>
      <xdr:row>60</xdr:row>
      <xdr:rowOff>151765</xdr:rowOff>
    </xdr:to>
    <xdr:sp macro="" textlink="">
      <xdr:nvSpPr>
        <xdr:cNvPr id="192" name="楕円 191">
          <a:extLst>
            <a:ext uri="{FF2B5EF4-FFF2-40B4-BE49-F238E27FC236}">
              <a16:creationId xmlns:a16="http://schemas.microsoft.com/office/drawing/2014/main" id="{C6DFC443-1E9A-4FF8-B48F-EC0A2281D765}"/>
            </a:ext>
          </a:extLst>
        </xdr:cNvPr>
        <xdr:cNvSpPr/>
      </xdr:nvSpPr>
      <xdr:spPr>
        <a:xfrm>
          <a:off x="1968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100965</xdr:rowOff>
    </xdr:from>
    <xdr:to>
      <xdr:col>15</xdr:col>
      <xdr:colOff>50800</xdr:colOff>
      <xdr:row>60</xdr:row>
      <xdr:rowOff>129540</xdr:rowOff>
    </xdr:to>
    <xdr:cxnSp macro="">
      <xdr:nvCxnSpPr>
        <xdr:cNvPr id="193" name="直線コネクタ 192">
          <a:extLst>
            <a:ext uri="{FF2B5EF4-FFF2-40B4-BE49-F238E27FC236}">
              <a16:creationId xmlns:a16="http://schemas.microsoft.com/office/drawing/2014/main" id="{5B103269-522C-46AC-9E0D-7B66D375A6A6}"/>
            </a:ext>
          </a:extLst>
        </xdr:cNvPr>
        <xdr:cNvCxnSpPr/>
      </xdr:nvCxnSpPr>
      <xdr:spPr>
        <a:xfrm>
          <a:off x="2019300" y="103879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19685</xdr:rowOff>
    </xdr:from>
    <xdr:to>
      <xdr:col>6</xdr:col>
      <xdr:colOff>38100</xdr:colOff>
      <xdr:row>60</xdr:row>
      <xdr:rowOff>121285</xdr:rowOff>
    </xdr:to>
    <xdr:sp macro="" textlink="">
      <xdr:nvSpPr>
        <xdr:cNvPr id="194" name="楕円 193">
          <a:extLst>
            <a:ext uri="{FF2B5EF4-FFF2-40B4-BE49-F238E27FC236}">
              <a16:creationId xmlns:a16="http://schemas.microsoft.com/office/drawing/2014/main" id="{E20FB52C-CE20-4A60-A710-8633546851B8}"/>
            </a:ext>
          </a:extLst>
        </xdr:cNvPr>
        <xdr:cNvSpPr/>
      </xdr:nvSpPr>
      <xdr:spPr>
        <a:xfrm>
          <a:off x="1079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70485</xdr:rowOff>
    </xdr:from>
    <xdr:to>
      <xdr:col>10</xdr:col>
      <xdr:colOff>114300</xdr:colOff>
      <xdr:row>60</xdr:row>
      <xdr:rowOff>100965</xdr:rowOff>
    </xdr:to>
    <xdr:cxnSp macro="">
      <xdr:nvCxnSpPr>
        <xdr:cNvPr id="195" name="直線コネクタ 194">
          <a:extLst>
            <a:ext uri="{FF2B5EF4-FFF2-40B4-BE49-F238E27FC236}">
              <a16:creationId xmlns:a16="http://schemas.microsoft.com/office/drawing/2014/main" id="{A1DF0140-01E7-4274-9EB4-896C33281EB9}"/>
            </a:ext>
          </a:extLst>
        </xdr:cNvPr>
        <xdr:cNvCxnSpPr/>
      </xdr:nvCxnSpPr>
      <xdr:spPr>
        <a:xfrm>
          <a:off x="1130300" y="103574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62882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8FE55F2E-B3B3-4392-BC13-6258E3DA6C4F}"/>
            </a:ext>
          </a:extLst>
        </xdr:cNvPr>
        <xdr:cNvSpPr txBox="1"/>
      </xdr:nvSpPr>
      <xdr:spPr>
        <a:xfrm>
          <a:off x="35820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34307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7E246931-CE11-4B28-9D03-8B292B2D1ADD}"/>
            </a:ext>
          </a:extLst>
        </xdr:cNvPr>
        <xdr:cNvSpPr txBox="1"/>
      </xdr:nvSpPr>
      <xdr:spPr>
        <a:xfrm>
          <a:off x="2705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5732</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F19FED30-127F-42D1-8282-D10E3896F3BD}"/>
            </a:ext>
          </a:extLst>
        </xdr:cNvPr>
        <xdr:cNvSpPr txBox="1"/>
      </xdr:nvSpPr>
      <xdr:spPr>
        <a:xfrm>
          <a:off x="1816744" y="1063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137177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36BA47A0-C520-454D-8C0D-A8F10D8C68FE}"/>
            </a:ext>
          </a:extLst>
        </xdr:cNvPr>
        <xdr:cNvSpPr txBox="1"/>
      </xdr:nvSpPr>
      <xdr:spPr>
        <a:xfrm>
          <a:off x="927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53992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F3E7C022-C9C6-4B07-B3E4-86BC1AC01A8D}"/>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25417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E571C269-D79B-4E8C-9FB1-D4EE9FDCF562}"/>
            </a:ext>
          </a:extLst>
        </xdr:cNvPr>
        <xdr:cNvSpPr txBox="1"/>
      </xdr:nvSpPr>
      <xdr:spPr>
        <a:xfrm>
          <a:off x="270574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168292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3D43955B-56B7-427C-AD97-6F2B2602FBE0}"/>
            </a:ext>
          </a:extLst>
        </xdr:cNvPr>
        <xdr:cNvSpPr txBox="1"/>
      </xdr:nvSpPr>
      <xdr:spPr>
        <a:xfrm>
          <a:off x="1816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137812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0A6BED32-F0F6-4CCD-BA81-B7FB06CAF990}"/>
            </a:ext>
          </a:extLst>
        </xdr:cNvPr>
        <xdr:cNvSpPr txBox="1"/>
      </xdr:nvSpPr>
      <xdr:spPr>
        <a:xfrm>
          <a:off x="927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6E4936F4-F298-4FD9-AE87-0055ACC8355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84FF7208-64E6-400C-9E07-087DFFFD92C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EECFC3FB-EA9A-45D9-817E-EC38EEFC2C9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E2C077D9-A680-414B-8B45-35AF6B604EA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F5F7AB50-C462-463B-9D84-EE84E5A6B5E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5C5FE99E-8850-485C-9243-044DA2666BE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40A7F619-C8FD-47E5-B3FB-8DF4344BA75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D59B7C49-43E0-40E0-9FC9-6413DF2C6FD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6689DD21-9DA0-4208-99D9-ACF1D9BF6E6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164B872-50F3-4A0A-AF5C-4D7ECF4E30F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9C8593F6-DEF0-4F20-85F4-A61DD12ED96E}"/>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5" name="テキスト ボックス 214">
          <a:extLst>
            <a:ext uri="{FF2B5EF4-FFF2-40B4-BE49-F238E27FC236}">
              <a16:creationId xmlns:a16="http://schemas.microsoft.com/office/drawing/2014/main" id="{764FF44A-764C-4E33-BA7C-DB99284D25E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6259A4A7-8166-448F-886E-F0916386A86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7" name="テキスト ボックス 216">
          <a:extLst>
            <a:ext uri="{FF2B5EF4-FFF2-40B4-BE49-F238E27FC236}">
              <a16:creationId xmlns:a16="http://schemas.microsoft.com/office/drawing/2014/main" id="{216F4608-B580-4C24-800E-5187151BBA0D}"/>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36826FBA-D1E4-4087-939C-8498FDD418D9}"/>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19" name="テキスト ボックス 218">
          <a:extLst>
            <a:ext uri="{FF2B5EF4-FFF2-40B4-BE49-F238E27FC236}">
              <a16:creationId xmlns:a16="http://schemas.microsoft.com/office/drawing/2014/main" id="{9CCA2C42-CA78-44A9-A0C9-E652C77B276F}"/>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E6927BC-E095-4CDB-85B4-9BB704F82343}"/>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1" name="テキスト ボックス 220">
          <a:extLst>
            <a:ext uri="{FF2B5EF4-FFF2-40B4-BE49-F238E27FC236}">
              <a16:creationId xmlns:a16="http://schemas.microsoft.com/office/drawing/2014/main" id="{1383E568-B2CB-4B00-8024-3FF94D73F5BE}"/>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13DCD642-47A1-4402-BB99-D437773B373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3" name="テキスト ボックス 222">
          <a:extLst>
            <a:ext uri="{FF2B5EF4-FFF2-40B4-BE49-F238E27FC236}">
              <a16:creationId xmlns:a16="http://schemas.microsoft.com/office/drawing/2014/main" id="{A4DCD602-EDF4-40AC-8A7A-42DF5238EB0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716A1FB8-DCB9-48D6-88F7-0645131F97A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52705</xdr:rowOff>
    </xdr:from>
    <xdr:to>
      <xdr:col>54</xdr:col>
      <xdr:colOff>189865</xdr:colOff>
      <xdr:row>63</xdr:row>
      <xdr:rowOff>170380</xdr:rowOff>
    </xdr:to>
    <xdr:cxnSp macro="">
      <xdr:nvCxnSpPr>
        <xdr:cNvPr id="225" name="直線コネクタ 224">
          <a:extLst>
            <a:ext uri="{FF2B5EF4-FFF2-40B4-BE49-F238E27FC236}">
              <a16:creationId xmlns:a16="http://schemas.microsoft.com/office/drawing/2014/main" id="{153A2C94-ADC4-4930-8AC4-D69C709B4562}"/>
            </a:ext>
          </a:extLst>
        </xdr:cNvPr>
        <xdr:cNvCxnSpPr/>
      </xdr:nvCxnSpPr>
      <xdr:spPr>
        <a:xfrm flipV="1">
          <a:off x="10476865" y="9482455"/>
          <a:ext cx="0" cy="1489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2757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C07FCA46-1D66-4448-822A-DB4C9ABCA304}"/>
            </a:ext>
          </a:extLst>
        </xdr:cNvPr>
        <xdr:cNvSpPr txBox="1"/>
      </xdr:nvSpPr>
      <xdr:spPr>
        <a:xfrm>
          <a:off x="10515600" y="1097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170380</xdr:rowOff>
    </xdr:from>
    <xdr:to>
      <xdr:col>55</xdr:col>
      <xdr:colOff>88900</xdr:colOff>
      <xdr:row>63</xdr:row>
      <xdr:rowOff>170380</xdr:rowOff>
    </xdr:to>
    <xdr:cxnSp macro="">
      <xdr:nvCxnSpPr>
        <xdr:cNvPr id="227" name="直線コネクタ 226">
          <a:extLst>
            <a:ext uri="{FF2B5EF4-FFF2-40B4-BE49-F238E27FC236}">
              <a16:creationId xmlns:a16="http://schemas.microsoft.com/office/drawing/2014/main" id="{BE93ADAE-1503-4FF2-AE03-F370ADC8C88F}"/>
            </a:ext>
          </a:extLst>
        </xdr:cNvPr>
        <xdr:cNvCxnSpPr/>
      </xdr:nvCxnSpPr>
      <xdr:spPr>
        <a:xfrm>
          <a:off x="10388600" y="1097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170832</xdr:rowOff>
    </xdr:from>
    <xdr:ext cx="690189" cy="259045"/>
    <xdr:sp macro="" textlink="">
      <xdr:nvSpPr>
        <xdr:cNvPr id="228" name="【橋りょう・トンネル】&#10;一人当たり有形固定資産（償却資産）額最大値テキスト">
          <a:extLst>
            <a:ext uri="{FF2B5EF4-FFF2-40B4-BE49-F238E27FC236}">
              <a16:creationId xmlns:a16="http://schemas.microsoft.com/office/drawing/2014/main" id="{57C5FCCA-0C5B-4125-84E7-C3587CE3B476}"/>
            </a:ext>
          </a:extLst>
        </xdr:cNvPr>
        <xdr:cNvSpPr txBox="1"/>
      </xdr:nvSpPr>
      <xdr:spPr>
        <a:xfrm>
          <a:off x="10515600" y="92576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1,629,861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52705</xdr:rowOff>
    </xdr:from>
    <xdr:to>
      <xdr:col>55</xdr:col>
      <xdr:colOff>88900</xdr:colOff>
      <xdr:row>55</xdr:row>
      <xdr:rowOff>52705</xdr:rowOff>
    </xdr:to>
    <xdr:cxnSp macro="">
      <xdr:nvCxnSpPr>
        <xdr:cNvPr id="229" name="直線コネクタ 228">
          <a:extLst>
            <a:ext uri="{FF2B5EF4-FFF2-40B4-BE49-F238E27FC236}">
              <a16:creationId xmlns:a16="http://schemas.microsoft.com/office/drawing/2014/main" id="{4DBDB6AC-38F8-41DF-A00E-60747940D637}"/>
            </a:ext>
          </a:extLst>
        </xdr:cNvPr>
        <xdr:cNvCxnSpPr/>
      </xdr:nvCxnSpPr>
      <xdr:spPr>
        <a:xfrm>
          <a:off x="10388600" y="9482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151678</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D5CE8795-4ECB-4293-8A6D-29CAC0C41217}"/>
            </a:ext>
          </a:extLst>
        </xdr:cNvPr>
        <xdr:cNvSpPr txBox="1"/>
      </xdr:nvSpPr>
      <xdr:spPr>
        <a:xfrm>
          <a:off x="10515600" y="10438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128801</xdr:rowOff>
    </xdr:from>
    <xdr:to>
      <xdr:col>55</xdr:col>
      <xdr:colOff>50800</xdr:colOff>
      <xdr:row>62</xdr:row>
      <xdr:rowOff>58951</xdr:rowOff>
    </xdr:to>
    <xdr:sp macro="" textlink="">
      <xdr:nvSpPr>
        <xdr:cNvPr id="231" name="フローチャート: 判断 230">
          <a:extLst>
            <a:ext uri="{FF2B5EF4-FFF2-40B4-BE49-F238E27FC236}">
              <a16:creationId xmlns:a16="http://schemas.microsoft.com/office/drawing/2014/main" id="{6D2FA0DF-4CAF-4F4B-82AE-9F47E3FDF9B1}"/>
            </a:ext>
          </a:extLst>
        </xdr:cNvPr>
        <xdr:cNvSpPr/>
      </xdr:nvSpPr>
      <xdr:spPr>
        <a:xfrm>
          <a:off x="10426700" y="10587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128346</xdr:rowOff>
    </xdr:from>
    <xdr:to>
      <xdr:col>50</xdr:col>
      <xdr:colOff>165100</xdr:colOff>
      <xdr:row>62</xdr:row>
      <xdr:rowOff>58496</xdr:rowOff>
    </xdr:to>
    <xdr:sp macro="" textlink="">
      <xdr:nvSpPr>
        <xdr:cNvPr id="232" name="フローチャート: 判断 231">
          <a:extLst>
            <a:ext uri="{FF2B5EF4-FFF2-40B4-BE49-F238E27FC236}">
              <a16:creationId xmlns:a16="http://schemas.microsoft.com/office/drawing/2014/main" id="{E5851EE4-47B7-4396-A39A-17AE28ABE7AF}"/>
            </a:ext>
          </a:extLst>
        </xdr:cNvPr>
        <xdr:cNvSpPr/>
      </xdr:nvSpPr>
      <xdr:spPr>
        <a:xfrm>
          <a:off x="9588500" y="1058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137719</xdr:rowOff>
    </xdr:from>
    <xdr:to>
      <xdr:col>46</xdr:col>
      <xdr:colOff>38100</xdr:colOff>
      <xdr:row>62</xdr:row>
      <xdr:rowOff>67869</xdr:rowOff>
    </xdr:to>
    <xdr:sp macro="" textlink="">
      <xdr:nvSpPr>
        <xdr:cNvPr id="233" name="フローチャート: 判断 232">
          <a:extLst>
            <a:ext uri="{FF2B5EF4-FFF2-40B4-BE49-F238E27FC236}">
              <a16:creationId xmlns:a16="http://schemas.microsoft.com/office/drawing/2014/main" id="{8F943DC3-E04F-4E21-A69B-D61A1ED26162}"/>
            </a:ext>
          </a:extLst>
        </xdr:cNvPr>
        <xdr:cNvSpPr/>
      </xdr:nvSpPr>
      <xdr:spPr>
        <a:xfrm>
          <a:off x="8699500" y="1059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147317</xdr:rowOff>
    </xdr:from>
    <xdr:to>
      <xdr:col>41</xdr:col>
      <xdr:colOff>101600</xdr:colOff>
      <xdr:row>62</xdr:row>
      <xdr:rowOff>77467</xdr:rowOff>
    </xdr:to>
    <xdr:sp macro="" textlink="">
      <xdr:nvSpPr>
        <xdr:cNvPr id="234" name="フローチャート: 判断 233">
          <a:extLst>
            <a:ext uri="{FF2B5EF4-FFF2-40B4-BE49-F238E27FC236}">
              <a16:creationId xmlns:a16="http://schemas.microsoft.com/office/drawing/2014/main" id="{CB041DEC-08EF-459B-A4ED-2C417029B675}"/>
            </a:ext>
          </a:extLst>
        </xdr:cNvPr>
        <xdr:cNvSpPr/>
      </xdr:nvSpPr>
      <xdr:spPr>
        <a:xfrm>
          <a:off x="7810500" y="10605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45409</xdr:rowOff>
    </xdr:from>
    <xdr:to>
      <xdr:col>36</xdr:col>
      <xdr:colOff>165100</xdr:colOff>
      <xdr:row>62</xdr:row>
      <xdr:rowOff>147009</xdr:rowOff>
    </xdr:to>
    <xdr:sp macro="" textlink="">
      <xdr:nvSpPr>
        <xdr:cNvPr id="235" name="フローチャート: 判断 234">
          <a:extLst>
            <a:ext uri="{FF2B5EF4-FFF2-40B4-BE49-F238E27FC236}">
              <a16:creationId xmlns:a16="http://schemas.microsoft.com/office/drawing/2014/main" id="{82F17C9B-441D-41A6-9BBA-977253B587DC}"/>
            </a:ext>
          </a:extLst>
        </xdr:cNvPr>
        <xdr:cNvSpPr/>
      </xdr:nvSpPr>
      <xdr:spPr>
        <a:xfrm>
          <a:off x="6921500" y="1067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9A1A2E9-BFBA-4CF5-87B7-CB35829F364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DA05D89-5E77-4FF3-8689-2B74F86707B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541F9DC-5428-4607-ADD8-6AD7B29E82F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8610F30-B431-441B-AF86-7E96490C09D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B79D574-210C-49AA-99C8-ADC7528E536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25276</xdr:rowOff>
    </xdr:from>
    <xdr:to>
      <xdr:col>55</xdr:col>
      <xdr:colOff>50800</xdr:colOff>
      <xdr:row>63</xdr:row>
      <xdr:rowOff>126876</xdr:rowOff>
    </xdr:to>
    <xdr:sp macro="" textlink="">
      <xdr:nvSpPr>
        <xdr:cNvPr id="241" name="楕円 240">
          <a:extLst>
            <a:ext uri="{FF2B5EF4-FFF2-40B4-BE49-F238E27FC236}">
              <a16:creationId xmlns:a16="http://schemas.microsoft.com/office/drawing/2014/main" id="{ADD96846-DFAB-4322-81DA-6290FD050935}"/>
            </a:ext>
          </a:extLst>
        </xdr:cNvPr>
        <xdr:cNvSpPr/>
      </xdr:nvSpPr>
      <xdr:spPr>
        <a:xfrm>
          <a:off x="10426700" y="1082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111653</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0FEC3802-34BC-4DA5-B1D4-24AE8C65AB41}"/>
            </a:ext>
          </a:extLst>
        </xdr:cNvPr>
        <xdr:cNvSpPr txBox="1"/>
      </xdr:nvSpPr>
      <xdr:spPr>
        <a:xfrm>
          <a:off x="10515600" y="1074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22241</xdr:rowOff>
    </xdr:from>
    <xdr:to>
      <xdr:col>50</xdr:col>
      <xdr:colOff>165100</xdr:colOff>
      <xdr:row>63</xdr:row>
      <xdr:rowOff>123841</xdr:rowOff>
    </xdr:to>
    <xdr:sp macro="" textlink="">
      <xdr:nvSpPr>
        <xdr:cNvPr id="243" name="楕円 242">
          <a:extLst>
            <a:ext uri="{FF2B5EF4-FFF2-40B4-BE49-F238E27FC236}">
              <a16:creationId xmlns:a16="http://schemas.microsoft.com/office/drawing/2014/main" id="{18055863-E89A-40F0-8CF3-84535B6F83D2}"/>
            </a:ext>
          </a:extLst>
        </xdr:cNvPr>
        <xdr:cNvSpPr/>
      </xdr:nvSpPr>
      <xdr:spPr>
        <a:xfrm>
          <a:off x="9588500" y="1082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73041</xdr:rowOff>
    </xdr:from>
    <xdr:to>
      <xdr:col>55</xdr:col>
      <xdr:colOff>0</xdr:colOff>
      <xdr:row>63</xdr:row>
      <xdr:rowOff>76076</xdr:rowOff>
    </xdr:to>
    <xdr:cxnSp macro="">
      <xdr:nvCxnSpPr>
        <xdr:cNvPr id="244" name="直線コネクタ 243">
          <a:extLst>
            <a:ext uri="{FF2B5EF4-FFF2-40B4-BE49-F238E27FC236}">
              <a16:creationId xmlns:a16="http://schemas.microsoft.com/office/drawing/2014/main" id="{491FAD55-6B61-45A7-B2FE-15ED66F5D960}"/>
            </a:ext>
          </a:extLst>
        </xdr:cNvPr>
        <xdr:cNvCxnSpPr/>
      </xdr:nvCxnSpPr>
      <xdr:spPr>
        <a:xfrm>
          <a:off x="9639300" y="10874391"/>
          <a:ext cx="838200" cy="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23588</xdr:rowOff>
    </xdr:from>
    <xdr:to>
      <xdr:col>46</xdr:col>
      <xdr:colOff>38100</xdr:colOff>
      <xdr:row>63</xdr:row>
      <xdr:rowOff>125188</xdr:rowOff>
    </xdr:to>
    <xdr:sp macro="" textlink="">
      <xdr:nvSpPr>
        <xdr:cNvPr id="245" name="楕円 244">
          <a:extLst>
            <a:ext uri="{FF2B5EF4-FFF2-40B4-BE49-F238E27FC236}">
              <a16:creationId xmlns:a16="http://schemas.microsoft.com/office/drawing/2014/main" id="{E21A6EC0-4CE3-49AC-8402-CFEDF9E370AB}"/>
            </a:ext>
          </a:extLst>
        </xdr:cNvPr>
        <xdr:cNvSpPr/>
      </xdr:nvSpPr>
      <xdr:spPr>
        <a:xfrm>
          <a:off x="8699500" y="1082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73041</xdr:rowOff>
    </xdr:from>
    <xdr:to>
      <xdr:col>50</xdr:col>
      <xdr:colOff>114300</xdr:colOff>
      <xdr:row>63</xdr:row>
      <xdr:rowOff>74388</xdr:rowOff>
    </xdr:to>
    <xdr:cxnSp macro="">
      <xdr:nvCxnSpPr>
        <xdr:cNvPr id="246" name="直線コネクタ 245">
          <a:extLst>
            <a:ext uri="{FF2B5EF4-FFF2-40B4-BE49-F238E27FC236}">
              <a16:creationId xmlns:a16="http://schemas.microsoft.com/office/drawing/2014/main" id="{E6F5931D-1625-4948-BDD0-F3CBB841A94B}"/>
            </a:ext>
          </a:extLst>
        </xdr:cNvPr>
        <xdr:cNvCxnSpPr/>
      </xdr:nvCxnSpPr>
      <xdr:spPr>
        <a:xfrm flipV="1">
          <a:off x="8750300" y="10874391"/>
          <a:ext cx="889000" cy="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24689</xdr:rowOff>
    </xdr:from>
    <xdr:to>
      <xdr:col>41</xdr:col>
      <xdr:colOff>101600</xdr:colOff>
      <xdr:row>63</xdr:row>
      <xdr:rowOff>126289</xdr:rowOff>
    </xdr:to>
    <xdr:sp macro="" textlink="">
      <xdr:nvSpPr>
        <xdr:cNvPr id="247" name="楕円 246">
          <a:extLst>
            <a:ext uri="{FF2B5EF4-FFF2-40B4-BE49-F238E27FC236}">
              <a16:creationId xmlns:a16="http://schemas.microsoft.com/office/drawing/2014/main" id="{242001E5-88F8-45CD-AC6B-DF2635D75553}"/>
            </a:ext>
          </a:extLst>
        </xdr:cNvPr>
        <xdr:cNvSpPr/>
      </xdr:nvSpPr>
      <xdr:spPr>
        <a:xfrm>
          <a:off x="7810500" y="1082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74388</xdr:rowOff>
    </xdr:from>
    <xdr:to>
      <xdr:col>45</xdr:col>
      <xdr:colOff>177800</xdr:colOff>
      <xdr:row>63</xdr:row>
      <xdr:rowOff>75489</xdr:rowOff>
    </xdr:to>
    <xdr:cxnSp macro="">
      <xdr:nvCxnSpPr>
        <xdr:cNvPr id="248" name="直線コネクタ 247">
          <a:extLst>
            <a:ext uri="{FF2B5EF4-FFF2-40B4-BE49-F238E27FC236}">
              <a16:creationId xmlns:a16="http://schemas.microsoft.com/office/drawing/2014/main" id="{DAA3DBC8-9CF2-4C6E-8053-C8592588DA37}"/>
            </a:ext>
          </a:extLst>
        </xdr:cNvPr>
        <xdr:cNvCxnSpPr/>
      </xdr:nvCxnSpPr>
      <xdr:spPr>
        <a:xfrm flipV="1">
          <a:off x="7861300" y="10875738"/>
          <a:ext cx="889000" cy="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25814</xdr:rowOff>
    </xdr:from>
    <xdr:to>
      <xdr:col>36</xdr:col>
      <xdr:colOff>165100</xdr:colOff>
      <xdr:row>63</xdr:row>
      <xdr:rowOff>127414</xdr:rowOff>
    </xdr:to>
    <xdr:sp macro="" textlink="">
      <xdr:nvSpPr>
        <xdr:cNvPr id="249" name="楕円 248">
          <a:extLst>
            <a:ext uri="{FF2B5EF4-FFF2-40B4-BE49-F238E27FC236}">
              <a16:creationId xmlns:a16="http://schemas.microsoft.com/office/drawing/2014/main" id="{F881EBC6-808B-48C1-8067-86BDF7527BE6}"/>
            </a:ext>
          </a:extLst>
        </xdr:cNvPr>
        <xdr:cNvSpPr/>
      </xdr:nvSpPr>
      <xdr:spPr>
        <a:xfrm>
          <a:off x="6921500" y="1082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75489</xdr:rowOff>
    </xdr:from>
    <xdr:to>
      <xdr:col>41</xdr:col>
      <xdr:colOff>50800</xdr:colOff>
      <xdr:row>63</xdr:row>
      <xdr:rowOff>76614</xdr:rowOff>
    </xdr:to>
    <xdr:cxnSp macro="">
      <xdr:nvCxnSpPr>
        <xdr:cNvPr id="250" name="直線コネクタ 249">
          <a:extLst>
            <a:ext uri="{FF2B5EF4-FFF2-40B4-BE49-F238E27FC236}">
              <a16:creationId xmlns:a16="http://schemas.microsoft.com/office/drawing/2014/main" id="{E0928533-5D6D-4236-974F-6B21DA7503A4}"/>
            </a:ext>
          </a:extLst>
        </xdr:cNvPr>
        <xdr:cNvCxnSpPr/>
      </xdr:nvCxnSpPr>
      <xdr:spPr>
        <a:xfrm flipV="1">
          <a:off x="6972300" y="10876839"/>
          <a:ext cx="889000" cy="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75023</xdr:rowOff>
    </xdr:from>
    <xdr:ext cx="599010" cy="259045"/>
    <xdr:sp macro="" textlink="">
      <xdr:nvSpPr>
        <xdr:cNvPr id="251" name="n_1aveValue【橋りょう・トンネル】&#10;一人当たり有形固定資産（償却資産）額">
          <a:extLst>
            <a:ext uri="{FF2B5EF4-FFF2-40B4-BE49-F238E27FC236}">
              <a16:creationId xmlns:a16="http://schemas.microsoft.com/office/drawing/2014/main" id="{45E4B274-F8BE-4A96-811E-30FCB674940D}"/>
            </a:ext>
          </a:extLst>
        </xdr:cNvPr>
        <xdr:cNvSpPr txBox="1"/>
      </xdr:nvSpPr>
      <xdr:spPr>
        <a:xfrm>
          <a:off x="9327095" y="1036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84396</xdr:rowOff>
    </xdr:from>
    <xdr:ext cx="599010" cy="259045"/>
    <xdr:sp macro="" textlink="">
      <xdr:nvSpPr>
        <xdr:cNvPr id="252" name="n_2aveValue【橋りょう・トンネル】&#10;一人当たり有形固定資産（償却資産）額">
          <a:extLst>
            <a:ext uri="{FF2B5EF4-FFF2-40B4-BE49-F238E27FC236}">
              <a16:creationId xmlns:a16="http://schemas.microsoft.com/office/drawing/2014/main" id="{95CB6B65-1920-4B08-894A-A11BFE77D4F9}"/>
            </a:ext>
          </a:extLst>
        </xdr:cNvPr>
        <xdr:cNvSpPr txBox="1"/>
      </xdr:nvSpPr>
      <xdr:spPr>
        <a:xfrm>
          <a:off x="8450795" y="10371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93994</xdr:rowOff>
    </xdr:from>
    <xdr:ext cx="599010" cy="259045"/>
    <xdr:sp macro="" textlink="">
      <xdr:nvSpPr>
        <xdr:cNvPr id="253" name="n_3aveValue【橋りょう・トンネル】&#10;一人当たり有形固定資産（償却資産）額">
          <a:extLst>
            <a:ext uri="{FF2B5EF4-FFF2-40B4-BE49-F238E27FC236}">
              <a16:creationId xmlns:a16="http://schemas.microsoft.com/office/drawing/2014/main" id="{89B6DBD7-F2EA-44D3-8717-C9E8FFC5E273}"/>
            </a:ext>
          </a:extLst>
        </xdr:cNvPr>
        <xdr:cNvSpPr txBox="1"/>
      </xdr:nvSpPr>
      <xdr:spPr>
        <a:xfrm>
          <a:off x="7561795" y="10380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163536</xdr:rowOff>
    </xdr:from>
    <xdr:ext cx="599010" cy="259045"/>
    <xdr:sp macro="" textlink="">
      <xdr:nvSpPr>
        <xdr:cNvPr id="254" name="n_4aveValue【橋りょう・トンネル】&#10;一人当たり有形固定資産（償却資産）額">
          <a:extLst>
            <a:ext uri="{FF2B5EF4-FFF2-40B4-BE49-F238E27FC236}">
              <a16:creationId xmlns:a16="http://schemas.microsoft.com/office/drawing/2014/main" id="{4B160F35-7E8B-43C3-88F7-0ADDFFDA405F}"/>
            </a:ext>
          </a:extLst>
        </xdr:cNvPr>
        <xdr:cNvSpPr txBox="1"/>
      </xdr:nvSpPr>
      <xdr:spPr>
        <a:xfrm>
          <a:off x="6672795" y="10450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114968</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00631FC0-8E9D-44A6-A546-383733CD4A96}"/>
            </a:ext>
          </a:extLst>
        </xdr:cNvPr>
        <xdr:cNvSpPr txBox="1"/>
      </xdr:nvSpPr>
      <xdr:spPr>
        <a:xfrm>
          <a:off x="9327095" y="10916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116315</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D00C234B-6DA2-452D-A082-21E71FFB80A8}"/>
            </a:ext>
          </a:extLst>
        </xdr:cNvPr>
        <xdr:cNvSpPr txBox="1"/>
      </xdr:nvSpPr>
      <xdr:spPr>
        <a:xfrm>
          <a:off x="8450795" y="10917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117416</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32C677DC-B35B-4A48-A768-1DED75585BA1}"/>
            </a:ext>
          </a:extLst>
        </xdr:cNvPr>
        <xdr:cNvSpPr txBox="1"/>
      </xdr:nvSpPr>
      <xdr:spPr>
        <a:xfrm>
          <a:off x="7561795" y="10918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118541</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C149D425-89E9-4DF1-8255-816034354390}"/>
            </a:ext>
          </a:extLst>
        </xdr:cNvPr>
        <xdr:cNvSpPr txBox="1"/>
      </xdr:nvSpPr>
      <xdr:spPr>
        <a:xfrm>
          <a:off x="6672795" y="10919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BA5BD66-8924-47BC-8F81-7A1CA5EF9F2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9893A5F1-DE7D-4FE9-8379-84BD3E8D4C2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E56CD4CC-0634-4C72-8D81-EC8899CED05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A0FDDE8E-4107-4142-AA94-91B330FACA4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A1A7F1CE-E738-4C58-970F-B4EB94A080E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AE2C242B-24C0-4723-85AC-540C4D892AD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77CF3957-F868-4CC8-AED5-93EFCC3ADB0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F69D4310-26C4-4AEA-9061-64D85D4BD82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CBA91D85-8B05-4DD4-AAF5-7D19A4A3FA0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ADDBC90-FDAD-4416-B701-C86E33DBB6F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5003F595-3800-451C-A499-59731762089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412B0BF6-5CCA-4DB3-ABC2-342E30B94A1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0C16E78B-35E8-4ED7-BD13-B2D345DC549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774BD5D9-BAA1-4C78-8974-12DB58257D2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ACEF5727-56BF-4F23-831E-4EA8DE0D77E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4C478144-8A7F-43FC-ACB5-84AC095DB3D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05531957-E6B4-409C-8CE7-251F05C7B1D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90E3FED0-3B0F-4CA2-B9BA-3A21B3C2647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BDCFBBF8-DEDF-4743-B1FE-5ED4386DBDB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2A073A8B-0049-4CE9-8D9A-2F39224D6DD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485C6781-A1F5-412A-BC63-229B0A8C226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AA25AA39-3406-44A1-9695-2E4A71615CB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14C5614D-6841-4835-B783-ACAEBA8646F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公営住宅】&#10;有形固定資産減価償却率グラフ枠">
          <a:extLst>
            <a:ext uri="{FF2B5EF4-FFF2-40B4-BE49-F238E27FC236}">
              <a16:creationId xmlns:a16="http://schemas.microsoft.com/office/drawing/2014/main" id="{29887870-46C1-43AD-AC5F-D273BC5F40A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169545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A28D3701-9B20-46B0-8FD6-320C59DAA6AB}"/>
            </a:ext>
          </a:extLst>
        </xdr:cNvPr>
        <xdr:cNvCxnSpPr/>
      </xdr:nvCxnSpPr>
      <xdr:spPr>
        <a:xfrm flipV="1">
          <a:off x="4634865" y="13542645"/>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公営住宅】&#10;有形固定資産減価償却率最小値テキスト">
          <a:extLst>
            <a:ext uri="{FF2B5EF4-FFF2-40B4-BE49-F238E27FC236}">
              <a16:creationId xmlns:a16="http://schemas.microsoft.com/office/drawing/2014/main" id="{18664ABB-CBBC-4BF5-8309-056E873AAA4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BC521EAA-E4BF-4FDC-BDFB-586FD097B39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116222</xdr:rowOff>
    </xdr:from>
    <xdr:ext cx="405111" cy="259045"/>
    <xdr:sp macro="" textlink="">
      <xdr:nvSpPr>
        <xdr:cNvPr id="286" name="【公営住宅】&#10;有形固定資産減価償却率最大値テキスト">
          <a:extLst>
            <a:ext uri="{FF2B5EF4-FFF2-40B4-BE49-F238E27FC236}">
              <a16:creationId xmlns:a16="http://schemas.microsoft.com/office/drawing/2014/main" id="{6745A71D-C64F-4BF7-9655-DF98F7D10896}"/>
            </a:ext>
          </a:extLst>
        </xdr:cNvPr>
        <xdr:cNvSpPr txBox="1"/>
      </xdr:nvSpPr>
      <xdr:spPr>
        <a:xfrm>
          <a:off x="4673600" y="1331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169545</xdr:rowOff>
    </xdr:from>
    <xdr:to>
      <xdr:col>24</xdr:col>
      <xdr:colOff>152400</xdr:colOff>
      <xdr:row>78</xdr:row>
      <xdr:rowOff>169545</xdr:rowOff>
    </xdr:to>
    <xdr:cxnSp macro="">
      <xdr:nvCxnSpPr>
        <xdr:cNvPr id="287" name="直線コネクタ 286">
          <a:extLst>
            <a:ext uri="{FF2B5EF4-FFF2-40B4-BE49-F238E27FC236}">
              <a16:creationId xmlns:a16="http://schemas.microsoft.com/office/drawing/2014/main" id="{AB03C405-8ABE-452D-B0A5-858020727460}"/>
            </a:ext>
          </a:extLst>
        </xdr:cNvPr>
        <xdr:cNvCxnSpPr/>
      </xdr:nvCxnSpPr>
      <xdr:spPr>
        <a:xfrm>
          <a:off x="4546600" y="1354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108602</xdr:rowOff>
    </xdr:from>
    <xdr:ext cx="405111" cy="259045"/>
    <xdr:sp macro="" textlink="">
      <xdr:nvSpPr>
        <xdr:cNvPr id="288" name="【公営住宅】&#10;有形固定資産減価償却率平均値テキスト">
          <a:extLst>
            <a:ext uri="{FF2B5EF4-FFF2-40B4-BE49-F238E27FC236}">
              <a16:creationId xmlns:a16="http://schemas.microsoft.com/office/drawing/2014/main" id="{D24C80A2-7B3F-46F5-909F-EA5C851820E0}"/>
            </a:ext>
          </a:extLst>
        </xdr:cNvPr>
        <xdr:cNvSpPr txBox="1"/>
      </xdr:nvSpPr>
      <xdr:spPr>
        <a:xfrm>
          <a:off x="4673600" y="1416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130175</xdr:rowOff>
    </xdr:from>
    <xdr:to>
      <xdr:col>24</xdr:col>
      <xdr:colOff>114300</xdr:colOff>
      <xdr:row>83</xdr:row>
      <xdr:rowOff>60325</xdr:rowOff>
    </xdr:to>
    <xdr:sp macro="" textlink="">
      <xdr:nvSpPr>
        <xdr:cNvPr id="289" name="フローチャート: 判断 288">
          <a:extLst>
            <a:ext uri="{FF2B5EF4-FFF2-40B4-BE49-F238E27FC236}">
              <a16:creationId xmlns:a16="http://schemas.microsoft.com/office/drawing/2014/main" id="{A54EC112-4D22-422A-92CC-3932AB704DB9}"/>
            </a:ext>
          </a:extLst>
        </xdr:cNvPr>
        <xdr:cNvSpPr/>
      </xdr:nvSpPr>
      <xdr:spPr>
        <a:xfrm>
          <a:off x="45847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107314</xdr:rowOff>
    </xdr:from>
    <xdr:to>
      <xdr:col>20</xdr:col>
      <xdr:colOff>38100</xdr:colOff>
      <xdr:row>83</xdr:row>
      <xdr:rowOff>37464</xdr:rowOff>
    </xdr:to>
    <xdr:sp macro="" textlink="">
      <xdr:nvSpPr>
        <xdr:cNvPr id="290" name="フローチャート: 判断 289">
          <a:extLst>
            <a:ext uri="{FF2B5EF4-FFF2-40B4-BE49-F238E27FC236}">
              <a16:creationId xmlns:a16="http://schemas.microsoft.com/office/drawing/2014/main" id="{8BBC0CC2-2618-4C1B-9A47-CD552B3891E8}"/>
            </a:ext>
          </a:extLst>
        </xdr:cNvPr>
        <xdr:cNvSpPr/>
      </xdr:nvSpPr>
      <xdr:spPr>
        <a:xfrm>
          <a:off x="3746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84455</xdr:rowOff>
    </xdr:from>
    <xdr:to>
      <xdr:col>15</xdr:col>
      <xdr:colOff>101600</xdr:colOff>
      <xdr:row>83</xdr:row>
      <xdr:rowOff>14605</xdr:rowOff>
    </xdr:to>
    <xdr:sp macro="" textlink="">
      <xdr:nvSpPr>
        <xdr:cNvPr id="291" name="フローチャート: 判断 290">
          <a:extLst>
            <a:ext uri="{FF2B5EF4-FFF2-40B4-BE49-F238E27FC236}">
              <a16:creationId xmlns:a16="http://schemas.microsoft.com/office/drawing/2014/main" id="{BE5432E3-46D9-485E-9930-614D3F4A6D33}"/>
            </a:ext>
          </a:extLst>
        </xdr:cNvPr>
        <xdr:cNvSpPr/>
      </xdr:nvSpPr>
      <xdr:spPr>
        <a:xfrm>
          <a:off x="2857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292" name="フローチャート: 判断 291">
          <a:extLst>
            <a:ext uri="{FF2B5EF4-FFF2-40B4-BE49-F238E27FC236}">
              <a16:creationId xmlns:a16="http://schemas.microsoft.com/office/drawing/2014/main" id="{67E37B41-DAE2-432F-B2FE-1D0768387C64}"/>
            </a:ext>
          </a:extLst>
        </xdr:cNvPr>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29211</xdr:rowOff>
    </xdr:from>
    <xdr:to>
      <xdr:col>6</xdr:col>
      <xdr:colOff>38100</xdr:colOff>
      <xdr:row>82</xdr:row>
      <xdr:rowOff>130811</xdr:rowOff>
    </xdr:to>
    <xdr:sp macro="" textlink="">
      <xdr:nvSpPr>
        <xdr:cNvPr id="293" name="フローチャート: 判断 292">
          <a:extLst>
            <a:ext uri="{FF2B5EF4-FFF2-40B4-BE49-F238E27FC236}">
              <a16:creationId xmlns:a16="http://schemas.microsoft.com/office/drawing/2014/main" id="{6A9DC7B7-261C-4199-BFB4-A697FE9A91F1}"/>
            </a:ext>
          </a:extLst>
        </xdr:cNvPr>
        <xdr:cNvSpPr/>
      </xdr:nvSpPr>
      <xdr:spPr>
        <a:xfrm>
          <a:off x="1079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A37F3EAA-BEAA-4655-B427-A9F7B85A1FE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C4885CB-757B-4720-9C1C-B8743DB24D5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2006615-69E6-4961-BC9E-895ECA9887E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ECCA490-4D1C-41E5-B10C-C0864863113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C2B293D-37D2-4BA3-9E4A-876C415F587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34925</xdr:rowOff>
    </xdr:from>
    <xdr:to>
      <xdr:col>24</xdr:col>
      <xdr:colOff>114300</xdr:colOff>
      <xdr:row>82</xdr:row>
      <xdr:rowOff>136525</xdr:rowOff>
    </xdr:to>
    <xdr:sp macro="" textlink="">
      <xdr:nvSpPr>
        <xdr:cNvPr id="299" name="楕円 298">
          <a:extLst>
            <a:ext uri="{FF2B5EF4-FFF2-40B4-BE49-F238E27FC236}">
              <a16:creationId xmlns:a16="http://schemas.microsoft.com/office/drawing/2014/main" id="{0EB05CB7-EFCC-43D8-B10E-4AE43975359E}"/>
            </a:ext>
          </a:extLst>
        </xdr:cNvPr>
        <xdr:cNvSpPr/>
      </xdr:nvSpPr>
      <xdr:spPr>
        <a:xfrm>
          <a:off x="45847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57802</xdr:rowOff>
    </xdr:from>
    <xdr:ext cx="405111" cy="259045"/>
    <xdr:sp macro="" textlink="">
      <xdr:nvSpPr>
        <xdr:cNvPr id="300" name="【公営住宅】&#10;有形固定資産減価償却率該当値テキスト">
          <a:extLst>
            <a:ext uri="{FF2B5EF4-FFF2-40B4-BE49-F238E27FC236}">
              <a16:creationId xmlns:a16="http://schemas.microsoft.com/office/drawing/2014/main" id="{05EDE70C-39F0-467D-9C37-85161C7DC31B}"/>
            </a:ext>
          </a:extLst>
        </xdr:cNvPr>
        <xdr:cNvSpPr txBox="1"/>
      </xdr:nvSpPr>
      <xdr:spPr>
        <a:xfrm>
          <a:off x="4673600" y="1394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8255</xdr:rowOff>
    </xdr:from>
    <xdr:to>
      <xdr:col>20</xdr:col>
      <xdr:colOff>38100</xdr:colOff>
      <xdr:row>82</xdr:row>
      <xdr:rowOff>109855</xdr:rowOff>
    </xdr:to>
    <xdr:sp macro="" textlink="">
      <xdr:nvSpPr>
        <xdr:cNvPr id="301" name="楕円 300">
          <a:extLst>
            <a:ext uri="{FF2B5EF4-FFF2-40B4-BE49-F238E27FC236}">
              <a16:creationId xmlns:a16="http://schemas.microsoft.com/office/drawing/2014/main" id="{6549019B-4770-4423-91D2-888670A633E5}"/>
            </a:ext>
          </a:extLst>
        </xdr:cNvPr>
        <xdr:cNvSpPr/>
      </xdr:nvSpPr>
      <xdr:spPr>
        <a:xfrm>
          <a:off x="3746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59055</xdr:rowOff>
    </xdr:from>
    <xdr:to>
      <xdr:col>24</xdr:col>
      <xdr:colOff>63500</xdr:colOff>
      <xdr:row>82</xdr:row>
      <xdr:rowOff>85725</xdr:rowOff>
    </xdr:to>
    <xdr:cxnSp macro="">
      <xdr:nvCxnSpPr>
        <xdr:cNvPr id="302" name="直線コネクタ 301">
          <a:extLst>
            <a:ext uri="{FF2B5EF4-FFF2-40B4-BE49-F238E27FC236}">
              <a16:creationId xmlns:a16="http://schemas.microsoft.com/office/drawing/2014/main" id="{12A35A31-5104-4AEE-8775-4080188D6E91}"/>
            </a:ext>
          </a:extLst>
        </xdr:cNvPr>
        <xdr:cNvCxnSpPr/>
      </xdr:nvCxnSpPr>
      <xdr:spPr>
        <a:xfrm>
          <a:off x="3797300" y="141179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139700</xdr:rowOff>
    </xdr:from>
    <xdr:to>
      <xdr:col>15</xdr:col>
      <xdr:colOff>101600</xdr:colOff>
      <xdr:row>82</xdr:row>
      <xdr:rowOff>69850</xdr:rowOff>
    </xdr:to>
    <xdr:sp macro="" textlink="">
      <xdr:nvSpPr>
        <xdr:cNvPr id="303" name="楕円 302">
          <a:extLst>
            <a:ext uri="{FF2B5EF4-FFF2-40B4-BE49-F238E27FC236}">
              <a16:creationId xmlns:a16="http://schemas.microsoft.com/office/drawing/2014/main" id="{D0AC3502-1575-48C1-9F44-7B7B3364B499}"/>
            </a:ext>
          </a:extLst>
        </xdr:cNvPr>
        <xdr:cNvSpPr/>
      </xdr:nvSpPr>
      <xdr:spPr>
        <a:xfrm>
          <a:off x="28575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19050</xdr:rowOff>
    </xdr:from>
    <xdr:to>
      <xdr:col>19</xdr:col>
      <xdr:colOff>177800</xdr:colOff>
      <xdr:row>82</xdr:row>
      <xdr:rowOff>59055</xdr:rowOff>
    </xdr:to>
    <xdr:cxnSp macro="">
      <xdr:nvCxnSpPr>
        <xdr:cNvPr id="304" name="直線コネクタ 303">
          <a:extLst>
            <a:ext uri="{FF2B5EF4-FFF2-40B4-BE49-F238E27FC236}">
              <a16:creationId xmlns:a16="http://schemas.microsoft.com/office/drawing/2014/main" id="{F47FCB24-B8D1-4647-8C88-B12E65E32E95}"/>
            </a:ext>
          </a:extLst>
        </xdr:cNvPr>
        <xdr:cNvCxnSpPr/>
      </xdr:nvCxnSpPr>
      <xdr:spPr>
        <a:xfrm>
          <a:off x="2908300" y="140779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107314</xdr:rowOff>
    </xdr:from>
    <xdr:to>
      <xdr:col>10</xdr:col>
      <xdr:colOff>165100</xdr:colOff>
      <xdr:row>82</xdr:row>
      <xdr:rowOff>37464</xdr:rowOff>
    </xdr:to>
    <xdr:sp macro="" textlink="">
      <xdr:nvSpPr>
        <xdr:cNvPr id="305" name="楕円 304">
          <a:extLst>
            <a:ext uri="{FF2B5EF4-FFF2-40B4-BE49-F238E27FC236}">
              <a16:creationId xmlns:a16="http://schemas.microsoft.com/office/drawing/2014/main" id="{94EFAD12-356E-4C59-A744-91CDFBD63DEE}"/>
            </a:ext>
          </a:extLst>
        </xdr:cNvPr>
        <xdr:cNvSpPr/>
      </xdr:nvSpPr>
      <xdr:spPr>
        <a:xfrm>
          <a:off x="1968500" y="139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158114</xdr:rowOff>
    </xdr:from>
    <xdr:to>
      <xdr:col>15</xdr:col>
      <xdr:colOff>50800</xdr:colOff>
      <xdr:row>82</xdr:row>
      <xdr:rowOff>19050</xdr:rowOff>
    </xdr:to>
    <xdr:cxnSp macro="">
      <xdr:nvCxnSpPr>
        <xdr:cNvPr id="306" name="直線コネクタ 305">
          <a:extLst>
            <a:ext uri="{FF2B5EF4-FFF2-40B4-BE49-F238E27FC236}">
              <a16:creationId xmlns:a16="http://schemas.microsoft.com/office/drawing/2014/main" id="{1EE03FD8-9B9F-453E-8AC5-A111C5750F72}"/>
            </a:ext>
          </a:extLst>
        </xdr:cNvPr>
        <xdr:cNvCxnSpPr/>
      </xdr:nvCxnSpPr>
      <xdr:spPr>
        <a:xfrm>
          <a:off x="2019300" y="140455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71120</xdr:rowOff>
    </xdr:from>
    <xdr:to>
      <xdr:col>6</xdr:col>
      <xdr:colOff>38100</xdr:colOff>
      <xdr:row>82</xdr:row>
      <xdr:rowOff>1270</xdr:rowOff>
    </xdr:to>
    <xdr:sp macro="" textlink="">
      <xdr:nvSpPr>
        <xdr:cNvPr id="307" name="楕円 306">
          <a:extLst>
            <a:ext uri="{FF2B5EF4-FFF2-40B4-BE49-F238E27FC236}">
              <a16:creationId xmlns:a16="http://schemas.microsoft.com/office/drawing/2014/main" id="{E322170A-EF5A-45B9-A6D6-F515294BE82E}"/>
            </a:ext>
          </a:extLst>
        </xdr:cNvPr>
        <xdr:cNvSpPr/>
      </xdr:nvSpPr>
      <xdr:spPr>
        <a:xfrm>
          <a:off x="1079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121920</xdr:rowOff>
    </xdr:from>
    <xdr:to>
      <xdr:col>10</xdr:col>
      <xdr:colOff>114300</xdr:colOff>
      <xdr:row>81</xdr:row>
      <xdr:rowOff>158114</xdr:rowOff>
    </xdr:to>
    <xdr:cxnSp macro="">
      <xdr:nvCxnSpPr>
        <xdr:cNvPr id="308" name="直線コネクタ 307">
          <a:extLst>
            <a:ext uri="{FF2B5EF4-FFF2-40B4-BE49-F238E27FC236}">
              <a16:creationId xmlns:a16="http://schemas.microsoft.com/office/drawing/2014/main" id="{88ED5DFB-842F-4506-956B-038E04F68C7A}"/>
            </a:ext>
          </a:extLst>
        </xdr:cNvPr>
        <xdr:cNvCxnSpPr/>
      </xdr:nvCxnSpPr>
      <xdr:spPr>
        <a:xfrm>
          <a:off x="1130300" y="140093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28591</xdr:rowOff>
    </xdr:from>
    <xdr:ext cx="405111" cy="259045"/>
    <xdr:sp macro="" textlink="">
      <xdr:nvSpPr>
        <xdr:cNvPr id="309" name="n_1aveValue【公営住宅】&#10;有形固定資産減価償却率">
          <a:extLst>
            <a:ext uri="{FF2B5EF4-FFF2-40B4-BE49-F238E27FC236}">
              <a16:creationId xmlns:a16="http://schemas.microsoft.com/office/drawing/2014/main" id="{6E8D0AB6-8D40-4D37-AC06-E1CA1B477151}"/>
            </a:ext>
          </a:extLst>
        </xdr:cNvPr>
        <xdr:cNvSpPr txBox="1"/>
      </xdr:nvSpPr>
      <xdr:spPr>
        <a:xfrm>
          <a:off x="35820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5732</xdr:rowOff>
    </xdr:from>
    <xdr:ext cx="405111" cy="259045"/>
    <xdr:sp macro="" textlink="">
      <xdr:nvSpPr>
        <xdr:cNvPr id="310" name="n_2aveValue【公営住宅】&#10;有形固定資産減価償却率">
          <a:extLst>
            <a:ext uri="{FF2B5EF4-FFF2-40B4-BE49-F238E27FC236}">
              <a16:creationId xmlns:a16="http://schemas.microsoft.com/office/drawing/2014/main" id="{09F1337E-2C57-486F-A60D-AEEB641CBF3F}"/>
            </a:ext>
          </a:extLst>
        </xdr:cNvPr>
        <xdr:cNvSpPr txBox="1"/>
      </xdr:nvSpPr>
      <xdr:spPr>
        <a:xfrm>
          <a:off x="27057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148607</xdr:rowOff>
    </xdr:from>
    <xdr:ext cx="405111" cy="259045"/>
    <xdr:sp macro="" textlink="">
      <xdr:nvSpPr>
        <xdr:cNvPr id="311" name="n_3aveValue【公営住宅】&#10;有形固定資産減価償却率">
          <a:extLst>
            <a:ext uri="{FF2B5EF4-FFF2-40B4-BE49-F238E27FC236}">
              <a16:creationId xmlns:a16="http://schemas.microsoft.com/office/drawing/2014/main" id="{124A8CC6-C3AA-4581-AEC4-C80BB48500B9}"/>
            </a:ext>
          </a:extLst>
        </xdr:cNvPr>
        <xdr:cNvSpPr txBox="1"/>
      </xdr:nvSpPr>
      <xdr:spPr>
        <a:xfrm>
          <a:off x="1816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121938</xdr:rowOff>
    </xdr:from>
    <xdr:ext cx="405111" cy="259045"/>
    <xdr:sp macro="" textlink="">
      <xdr:nvSpPr>
        <xdr:cNvPr id="312" name="n_4aveValue【公営住宅】&#10;有形固定資産減価償却率">
          <a:extLst>
            <a:ext uri="{FF2B5EF4-FFF2-40B4-BE49-F238E27FC236}">
              <a16:creationId xmlns:a16="http://schemas.microsoft.com/office/drawing/2014/main" id="{1827410E-EA09-4027-A5DA-448609873DB7}"/>
            </a:ext>
          </a:extLst>
        </xdr:cNvPr>
        <xdr:cNvSpPr txBox="1"/>
      </xdr:nvSpPr>
      <xdr:spPr>
        <a:xfrm>
          <a:off x="927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126382</xdr:rowOff>
    </xdr:from>
    <xdr:ext cx="405111" cy="259045"/>
    <xdr:sp macro="" textlink="">
      <xdr:nvSpPr>
        <xdr:cNvPr id="313" name="n_1mainValue【公営住宅】&#10;有形固定資産減価償却率">
          <a:extLst>
            <a:ext uri="{FF2B5EF4-FFF2-40B4-BE49-F238E27FC236}">
              <a16:creationId xmlns:a16="http://schemas.microsoft.com/office/drawing/2014/main" id="{39B79510-D948-4D06-891C-A6F78EEE4C71}"/>
            </a:ext>
          </a:extLst>
        </xdr:cNvPr>
        <xdr:cNvSpPr txBox="1"/>
      </xdr:nvSpPr>
      <xdr:spPr>
        <a:xfrm>
          <a:off x="35820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86377</xdr:rowOff>
    </xdr:from>
    <xdr:ext cx="405111" cy="259045"/>
    <xdr:sp macro="" textlink="">
      <xdr:nvSpPr>
        <xdr:cNvPr id="314" name="n_2mainValue【公営住宅】&#10;有形固定資産減価償却率">
          <a:extLst>
            <a:ext uri="{FF2B5EF4-FFF2-40B4-BE49-F238E27FC236}">
              <a16:creationId xmlns:a16="http://schemas.microsoft.com/office/drawing/2014/main" id="{37E67F37-6EA3-410B-98CD-38E7F20B7CA4}"/>
            </a:ext>
          </a:extLst>
        </xdr:cNvPr>
        <xdr:cNvSpPr txBox="1"/>
      </xdr:nvSpPr>
      <xdr:spPr>
        <a:xfrm>
          <a:off x="27057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53991</xdr:rowOff>
    </xdr:from>
    <xdr:ext cx="405111" cy="259045"/>
    <xdr:sp macro="" textlink="">
      <xdr:nvSpPr>
        <xdr:cNvPr id="315" name="n_3mainValue【公営住宅】&#10;有形固定資産減価償却率">
          <a:extLst>
            <a:ext uri="{FF2B5EF4-FFF2-40B4-BE49-F238E27FC236}">
              <a16:creationId xmlns:a16="http://schemas.microsoft.com/office/drawing/2014/main" id="{C8CA8B45-C557-4848-B9AE-561C6EFCBDD7}"/>
            </a:ext>
          </a:extLst>
        </xdr:cNvPr>
        <xdr:cNvSpPr txBox="1"/>
      </xdr:nvSpPr>
      <xdr:spPr>
        <a:xfrm>
          <a:off x="1816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17797</xdr:rowOff>
    </xdr:from>
    <xdr:ext cx="405111" cy="259045"/>
    <xdr:sp macro="" textlink="">
      <xdr:nvSpPr>
        <xdr:cNvPr id="316" name="n_4mainValue【公営住宅】&#10;有形固定資産減価償却率">
          <a:extLst>
            <a:ext uri="{FF2B5EF4-FFF2-40B4-BE49-F238E27FC236}">
              <a16:creationId xmlns:a16="http://schemas.microsoft.com/office/drawing/2014/main" id="{D5AD47A8-0CF9-4D64-A2AB-67675B926873}"/>
            </a:ext>
          </a:extLst>
        </xdr:cNvPr>
        <xdr:cNvSpPr txBox="1"/>
      </xdr:nvSpPr>
      <xdr:spPr>
        <a:xfrm>
          <a:off x="927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5B7DE535-D193-4679-AA56-423F01AF1BF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33F3937C-78DA-4595-BB5E-CDE88F68FA0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5E22B646-41A1-404E-AF82-997D57C3269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A6A99142-549B-4F04-BD94-49D8B5A7D17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93FC3004-F2DC-41EC-9FF0-6C16B1DDBF2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CCBF1569-BBE8-4C40-9DFD-4EEDC0C555F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266C77F8-2283-4C13-8AA7-C0C1023C75D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C4964765-E444-4FC1-BA5C-86789EA54DA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5651F0A8-8DFF-4F0F-81EA-DA27B8440AA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7C8E0A31-3A1E-4451-B22E-26AE54462D3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7" name="直線コネクタ 326">
          <a:extLst>
            <a:ext uri="{FF2B5EF4-FFF2-40B4-BE49-F238E27FC236}">
              <a16:creationId xmlns:a16="http://schemas.microsoft.com/office/drawing/2014/main" id="{DBF122B0-FFA9-421B-A79D-16DBE509674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8" name="テキスト ボックス 327">
          <a:extLst>
            <a:ext uri="{FF2B5EF4-FFF2-40B4-BE49-F238E27FC236}">
              <a16:creationId xmlns:a16="http://schemas.microsoft.com/office/drawing/2014/main" id="{8A8E72D6-8AB2-4786-B29F-B1A82507399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9" name="直線コネクタ 328">
          <a:extLst>
            <a:ext uri="{FF2B5EF4-FFF2-40B4-BE49-F238E27FC236}">
              <a16:creationId xmlns:a16="http://schemas.microsoft.com/office/drawing/2014/main" id="{12C21834-532A-4679-94E2-198A6E214D7B}"/>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0" name="テキスト ボックス 329">
          <a:extLst>
            <a:ext uri="{FF2B5EF4-FFF2-40B4-BE49-F238E27FC236}">
              <a16:creationId xmlns:a16="http://schemas.microsoft.com/office/drawing/2014/main" id="{C499E2E7-D8C7-475C-8EEB-9B575F4ECCBB}"/>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1" name="直線コネクタ 330">
          <a:extLst>
            <a:ext uri="{FF2B5EF4-FFF2-40B4-BE49-F238E27FC236}">
              <a16:creationId xmlns:a16="http://schemas.microsoft.com/office/drawing/2014/main" id="{01EDBD6F-6F8C-4824-9585-C5E5B53CD5D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2" name="テキスト ボックス 331">
          <a:extLst>
            <a:ext uri="{FF2B5EF4-FFF2-40B4-BE49-F238E27FC236}">
              <a16:creationId xmlns:a16="http://schemas.microsoft.com/office/drawing/2014/main" id="{409CFA4B-EF4B-470A-A71C-FA5548EFA05D}"/>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3" name="直線コネクタ 332">
          <a:extLst>
            <a:ext uri="{FF2B5EF4-FFF2-40B4-BE49-F238E27FC236}">
              <a16:creationId xmlns:a16="http://schemas.microsoft.com/office/drawing/2014/main" id="{D077395D-3094-4711-AB60-304B9B42D10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4" name="テキスト ボックス 333">
          <a:extLst>
            <a:ext uri="{FF2B5EF4-FFF2-40B4-BE49-F238E27FC236}">
              <a16:creationId xmlns:a16="http://schemas.microsoft.com/office/drawing/2014/main" id="{766D278E-6380-4A8B-B91F-FB19C4DBAF17}"/>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a:extLst>
            <a:ext uri="{FF2B5EF4-FFF2-40B4-BE49-F238E27FC236}">
              <a16:creationId xmlns:a16="http://schemas.microsoft.com/office/drawing/2014/main" id="{92F71106-6F45-4399-AB4A-65E4C34A8FD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6" name="テキスト ボックス 335">
          <a:extLst>
            <a:ext uri="{FF2B5EF4-FFF2-40B4-BE49-F238E27FC236}">
              <a16:creationId xmlns:a16="http://schemas.microsoft.com/office/drawing/2014/main" id="{D8FAB969-397A-443D-8000-1B6A54040CA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公営住宅】&#10;一人当たり面積グラフ枠">
          <a:extLst>
            <a:ext uri="{FF2B5EF4-FFF2-40B4-BE49-F238E27FC236}">
              <a16:creationId xmlns:a16="http://schemas.microsoft.com/office/drawing/2014/main" id="{5E36C8D1-5716-4AF3-9C33-BC1ACA9137D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135530</xdr:rowOff>
    </xdr:from>
    <xdr:to>
      <xdr:col>54</xdr:col>
      <xdr:colOff>189865</xdr:colOff>
      <xdr:row>86</xdr:row>
      <xdr:rowOff>32979</xdr:rowOff>
    </xdr:to>
    <xdr:cxnSp macro="">
      <xdr:nvCxnSpPr>
        <xdr:cNvPr id="338" name="直線コネクタ 337">
          <a:extLst>
            <a:ext uri="{FF2B5EF4-FFF2-40B4-BE49-F238E27FC236}">
              <a16:creationId xmlns:a16="http://schemas.microsoft.com/office/drawing/2014/main" id="{E44AD696-3F27-4038-9BEE-E0F6D3F6C78C}"/>
            </a:ext>
          </a:extLst>
        </xdr:cNvPr>
        <xdr:cNvCxnSpPr/>
      </xdr:nvCxnSpPr>
      <xdr:spPr>
        <a:xfrm flipV="1">
          <a:off x="10476865" y="13680080"/>
          <a:ext cx="0" cy="1097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36806</xdr:rowOff>
    </xdr:from>
    <xdr:ext cx="469744" cy="259045"/>
    <xdr:sp macro="" textlink="">
      <xdr:nvSpPr>
        <xdr:cNvPr id="339" name="【公営住宅】&#10;一人当たり面積最小値テキスト">
          <a:extLst>
            <a:ext uri="{FF2B5EF4-FFF2-40B4-BE49-F238E27FC236}">
              <a16:creationId xmlns:a16="http://schemas.microsoft.com/office/drawing/2014/main" id="{A2B3CEB4-7C62-42F3-A008-EC2E04369987}"/>
            </a:ext>
          </a:extLst>
        </xdr:cNvPr>
        <xdr:cNvSpPr txBox="1"/>
      </xdr:nvSpPr>
      <xdr:spPr>
        <a:xfrm>
          <a:off x="10515600" y="14781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32979</xdr:rowOff>
    </xdr:from>
    <xdr:to>
      <xdr:col>55</xdr:col>
      <xdr:colOff>88900</xdr:colOff>
      <xdr:row>86</xdr:row>
      <xdr:rowOff>32979</xdr:rowOff>
    </xdr:to>
    <xdr:cxnSp macro="">
      <xdr:nvCxnSpPr>
        <xdr:cNvPr id="340" name="直線コネクタ 339">
          <a:extLst>
            <a:ext uri="{FF2B5EF4-FFF2-40B4-BE49-F238E27FC236}">
              <a16:creationId xmlns:a16="http://schemas.microsoft.com/office/drawing/2014/main" id="{13AC5776-85DD-4C12-9459-6D3B257A179E}"/>
            </a:ext>
          </a:extLst>
        </xdr:cNvPr>
        <xdr:cNvCxnSpPr/>
      </xdr:nvCxnSpPr>
      <xdr:spPr>
        <a:xfrm>
          <a:off x="10388600" y="14777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82207</xdr:rowOff>
    </xdr:from>
    <xdr:ext cx="534377" cy="259045"/>
    <xdr:sp macro="" textlink="">
      <xdr:nvSpPr>
        <xdr:cNvPr id="341" name="【公営住宅】&#10;一人当たり面積最大値テキスト">
          <a:extLst>
            <a:ext uri="{FF2B5EF4-FFF2-40B4-BE49-F238E27FC236}">
              <a16:creationId xmlns:a16="http://schemas.microsoft.com/office/drawing/2014/main" id="{E658E161-8021-43A9-B8DD-72A3CB94E6B9}"/>
            </a:ext>
          </a:extLst>
        </xdr:cNvPr>
        <xdr:cNvSpPr txBox="1"/>
      </xdr:nvSpPr>
      <xdr:spPr>
        <a:xfrm>
          <a:off x="10515600" y="1345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135530</xdr:rowOff>
    </xdr:from>
    <xdr:to>
      <xdr:col>55</xdr:col>
      <xdr:colOff>88900</xdr:colOff>
      <xdr:row>79</xdr:row>
      <xdr:rowOff>135530</xdr:rowOff>
    </xdr:to>
    <xdr:cxnSp macro="">
      <xdr:nvCxnSpPr>
        <xdr:cNvPr id="342" name="直線コネクタ 341">
          <a:extLst>
            <a:ext uri="{FF2B5EF4-FFF2-40B4-BE49-F238E27FC236}">
              <a16:creationId xmlns:a16="http://schemas.microsoft.com/office/drawing/2014/main" id="{4FB762CB-A1EC-44EA-BF75-2AAB67994E15}"/>
            </a:ext>
          </a:extLst>
        </xdr:cNvPr>
        <xdr:cNvCxnSpPr/>
      </xdr:nvCxnSpPr>
      <xdr:spPr>
        <a:xfrm>
          <a:off x="10388600" y="1368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123471</xdr:rowOff>
    </xdr:from>
    <xdr:ext cx="469744" cy="259045"/>
    <xdr:sp macro="" textlink="">
      <xdr:nvSpPr>
        <xdr:cNvPr id="343" name="【公営住宅】&#10;一人当たり面積平均値テキスト">
          <a:extLst>
            <a:ext uri="{FF2B5EF4-FFF2-40B4-BE49-F238E27FC236}">
              <a16:creationId xmlns:a16="http://schemas.microsoft.com/office/drawing/2014/main" id="{F119229C-6121-441B-A0EF-4F39ED93630F}"/>
            </a:ext>
          </a:extLst>
        </xdr:cNvPr>
        <xdr:cNvSpPr txBox="1"/>
      </xdr:nvSpPr>
      <xdr:spPr>
        <a:xfrm>
          <a:off x="10515600" y="1452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100594</xdr:rowOff>
    </xdr:from>
    <xdr:to>
      <xdr:col>55</xdr:col>
      <xdr:colOff>50800</xdr:colOff>
      <xdr:row>86</xdr:row>
      <xdr:rowOff>30744</xdr:rowOff>
    </xdr:to>
    <xdr:sp macro="" textlink="">
      <xdr:nvSpPr>
        <xdr:cNvPr id="344" name="フローチャート: 判断 343">
          <a:extLst>
            <a:ext uri="{FF2B5EF4-FFF2-40B4-BE49-F238E27FC236}">
              <a16:creationId xmlns:a16="http://schemas.microsoft.com/office/drawing/2014/main" id="{EF9A1857-658A-4309-A0CE-576B30C7824B}"/>
            </a:ext>
          </a:extLst>
        </xdr:cNvPr>
        <xdr:cNvSpPr/>
      </xdr:nvSpPr>
      <xdr:spPr>
        <a:xfrm>
          <a:off x="10426700" y="1467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101828</xdr:rowOff>
    </xdr:from>
    <xdr:to>
      <xdr:col>50</xdr:col>
      <xdr:colOff>165100</xdr:colOff>
      <xdr:row>86</xdr:row>
      <xdr:rowOff>31978</xdr:rowOff>
    </xdr:to>
    <xdr:sp macro="" textlink="">
      <xdr:nvSpPr>
        <xdr:cNvPr id="345" name="フローチャート: 判断 344">
          <a:extLst>
            <a:ext uri="{FF2B5EF4-FFF2-40B4-BE49-F238E27FC236}">
              <a16:creationId xmlns:a16="http://schemas.microsoft.com/office/drawing/2014/main" id="{BFF90524-9C24-46DD-BAF4-3DB416D0CB8A}"/>
            </a:ext>
          </a:extLst>
        </xdr:cNvPr>
        <xdr:cNvSpPr/>
      </xdr:nvSpPr>
      <xdr:spPr>
        <a:xfrm>
          <a:off x="9588500" y="1467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104023</xdr:rowOff>
    </xdr:from>
    <xdr:to>
      <xdr:col>46</xdr:col>
      <xdr:colOff>38100</xdr:colOff>
      <xdr:row>86</xdr:row>
      <xdr:rowOff>34173</xdr:rowOff>
    </xdr:to>
    <xdr:sp macro="" textlink="">
      <xdr:nvSpPr>
        <xdr:cNvPr id="346" name="フローチャート: 判断 345">
          <a:extLst>
            <a:ext uri="{FF2B5EF4-FFF2-40B4-BE49-F238E27FC236}">
              <a16:creationId xmlns:a16="http://schemas.microsoft.com/office/drawing/2014/main" id="{50127E8D-1695-4509-BF87-10877F134EEC}"/>
            </a:ext>
          </a:extLst>
        </xdr:cNvPr>
        <xdr:cNvSpPr/>
      </xdr:nvSpPr>
      <xdr:spPr>
        <a:xfrm>
          <a:off x="8699500" y="1467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104708</xdr:rowOff>
    </xdr:from>
    <xdr:to>
      <xdr:col>41</xdr:col>
      <xdr:colOff>101600</xdr:colOff>
      <xdr:row>86</xdr:row>
      <xdr:rowOff>34858</xdr:rowOff>
    </xdr:to>
    <xdr:sp macro="" textlink="">
      <xdr:nvSpPr>
        <xdr:cNvPr id="347" name="フローチャート: 判断 346">
          <a:extLst>
            <a:ext uri="{FF2B5EF4-FFF2-40B4-BE49-F238E27FC236}">
              <a16:creationId xmlns:a16="http://schemas.microsoft.com/office/drawing/2014/main" id="{2EF7C8A0-0108-486C-A644-3990FF559F71}"/>
            </a:ext>
          </a:extLst>
        </xdr:cNvPr>
        <xdr:cNvSpPr/>
      </xdr:nvSpPr>
      <xdr:spPr>
        <a:xfrm>
          <a:off x="7810500" y="1467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107635</xdr:rowOff>
    </xdr:from>
    <xdr:to>
      <xdr:col>36</xdr:col>
      <xdr:colOff>165100</xdr:colOff>
      <xdr:row>86</xdr:row>
      <xdr:rowOff>37785</xdr:rowOff>
    </xdr:to>
    <xdr:sp macro="" textlink="">
      <xdr:nvSpPr>
        <xdr:cNvPr id="348" name="フローチャート: 判断 347">
          <a:extLst>
            <a:ext uri="{FF2B5EF4-FFF2-40B4-BE49-F238E27FC236}">
              <a16:creationId xmlns:a16="http://schemas.microsoft.com/office/drawing/2014/main" id="{632C2657-A7B0-4245-BFC2-068F116E41A0}"/>
            </a:ext>
          </a:extLst>
        </xdr:cNvPr>
        <xdr:cNvSpPr/>
      </xdr:nvSpPr>
      <xdr:spPr>
        <a:xfrm>
          <a:off x="6921500" y="1468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3EE35E0D-1D3A-4347-8270-C42E503F838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BE6E3059-35C3-4512-B683-E180746583A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65309299-5162-43CE-B681-0DA6300627A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C15E196-3D22-4D33-BBF5-3B61B212ABF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7B0F661-BCB1-45BF-B56E-290F6EC1769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116460</xdr:rowOff>
    </xdr:from>
    <xdr:to>
      <xdr:col>55</xdr:col>
      <xdr:colOff>50800</xdr:colOff>
      <xdr:row>86</xdr:row>
      <xdr:rowOff>46610</xdr:rowOff>
    </xdr:to>
    <xdr:sp macro="" textlink="">
      <xdr:nvSpPr>
        <xdr:cNvPr id="354" name="楕円 353">
          <a:extLst>
            <a:ext uri="{FF2B5EF4-FFF2-40B4-BE49-F238E27FC236}">
              <a16:creationId xmlns:a16="http://schemas.microsoft.com/office/drawing/2014/main" id="{6586EC4C-769F-4EEF-A250-CD239333C63E}"/>
            </a:ext>
          </a:extLst>
        </xdr:cNvPr>
        <xdr:cNvSpPr/>
      </xdr:nvSpPr>
      <xdr:spPr>
        <a:xfrm>
          <a:off x="10426700" y="1468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79022</xdr:rowOff>
    </xdr:from>
    <xdr:ext cx="469744" cy="259045"/>
    <xdr:sp macro="" textlink="">
      <xdr:nvSpPr>
        <xdr:cNvPr id="355" name="【公営住宅】&#10;一人当たり面積該当値テキスト">
          <a:extLst>
            <a:ext uri="{FF2B5EF4-FFF2-40B4-BE49-F238E27FC236}">
              <a16:creationId xmlns:a16="http://schemas.microsoft.com/office/drawing/2014/main" id="{46191C92-445F-4E9D-AE54-1ED40097A554}"/>
            </a:ext>
          </a:extLst>
        </xdr:cNvPr>
        <xdr:cNvSpPr txBox="1"/>
      </xdr:nvSpPr>
      <xdr:spPr>
        <a:xfrm>
          <a:off x="10515600" y="1465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117053</xdr:rowOff>
    </xdr:from>
    <xdr:to>
      <xdr:col>50</xdr:col>
      <xdr:colOff>165100</xdr:colOff>
      <xdr:row>86</xdr:row>
      <xdr:rowOff>47203</xdr:rowOff>
    </xdr:to>
    <xdr:sp macro="" textlink="">
      <xdr:nvSpPr>
        <xdr:cNvPr id="356" name="楕円 355">
          <a:extLst>
            <a:ext uri="{FF2B5EF4-FFF2-40B4-BE49-F238E27FC236}">
              <a16:creationId xmlns:a16="http://schemas.microsoft.com/office/drawing/2014/main" id="{503325EA-4866-4BF8-B5FD-8FF259824F33}"/>
            </a:ext>
          </a:extLst>
        </xdr:cNvPr>
        <xdr:cNvSpPr/>
      </xdr:nvSpPr>
      <xdr:spPr>
        <a:xfrm>
          <a:off x="9588500" y="1469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167260</xdr:rowOff>
    </xdr:from>
    <xdr:to>
      <xdr:col>55</xdr:col>
      <xdr:colOff>0</xdr:colOff>
      <xdr:row>85</xdr:row>
      <xdr:rowOff>167853</xdr:rowOff>
    </xdr:to>
    <xdr:cxnSp macro="">
      <xdr:nvCxnSpPr>
        <xdr:cNvPr id="357" name="直線コネクタ 356">
          <a:extLst>
            <a:ext uri="{FF2B5EF4-FFF2-40B4-BE49-F238E27FC236}">
              <a16:creationId xmlns:a16="http://schemas.microsoft.com/office/drawing/2014/main" id="{80470869-3825-4040-ACED-AAAED854872A}"/>
            </a:ext>
          </a:extLst>
        </xdr:cNvPr>
        <xdr:cNvCxnSpPr/>
      </xdr:nvCxnSpPr>
      <xdr:spPr>
        <a:xfrm flipV="1">
          <a:off x="9639300" y="14740510"/>
          <a:ext cx="838200" cy="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117602</xdr:rowOff>
    </xdr:from>
    <xdr:to>
      <xdr:col>46</xdr:col>
      <xdr:colOff>38100</xdr:colOff>
      <xdr:row>86</xdr:row>
      <xdr:rowOff>47752</xdr:rowOff>
    </xdr:to>
    <xdr:sp macro="" textlink="">
      <xdr:nvSpPr>
        <xdr:cNvPr id="358" name="楕円 357">
          <a:extLst>
            <a:ext uri="{FF2B5EF4-FFF2-40B4-BE49-F238E27FC236}">
              <a16:creationId xmlns:a16="http://schemas.microsoft.com/office/drawing/2014/main" id="{4545B9B7-A7B4-4B21-ACF2-6E045A133979}"/>
            </a:ext>
          </a:extLst>
        </xdr:cNvPr>
        <xdr:cNvSpPr/>
      </xdr:nvSpPr>
      <xdr:spPr>
        <a:xfrm>
          <a:off x="8699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167853</xdr:rowOff>
    </xdr:from>
    <xdr:to>
      <xdr:col>50</xdr:col>
      <xdr:colOff>114300</xdr:colOff>
      <xdr:row>85</xdr:row>
      <xdr:rowOff>168402</xdr:rowOff>
    </xdr:to>
    <xdr:cxnSp macro="">
      <xdr:nvCxnSpPr>
        <xdr:cNvPr id="359" name="直線コネクタ 358">
          <a:extLst>
            <a:ext uri="{FF2B5EF4-FFF2-40B4-BE49-F238E27FC236}">
              <a16:creationId xmlns:a16="http://schemas.microsoft.com/office/drawing/2014/main" id="{F30B7465-B709-4056-A403-A055B9A935B7}"/>
            </a:ext>
          </a:extLst>
        </xdr:cNvPr>
        <xdr:cNvCxnSpPr/>
      </xdr:nvCxnSpPr>
      <xdr:spPr>
        <a:xfrm flipV="1">
          <a:off x="8750300" y="14741103"/>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118059</xdr:rowOff>
    </xdr:from>
    <xdr:to>
      <xdr:col>41</xdr:col>
      <xdr:colOff>101600</xdr:colOff>
      <xdr:row>86</xdr:row>
      <xdr:rowOff>48209</xdr:rowOff>
    </xdr:to>
    <xdr:sp macro="" textlink="">
      <xdr:nvSpPr>
        <xdr:cNvPr id="360" name="楕円 359">
          <a:extLst>
            <a:ext uri="{FF2B5EF4-FFF2-40B4-BE49-F238E27FC236}">
              <a16:creationId xmlns:a16="http://schemas.microsoft.com/office/drawing/2014/main" id="{E2FB1CFD-B57C-454A-9DD4-BEE7969E4CA4}"/>
            </a:ext>
          </a:extLst>
        </xdr:cNvPr>
        <xdr:cNvSpPr/>
      </xdr:nvSpPr>
      <xdr:spPr>
        <a:xfrm>
          <a:off x="7810500" y="1469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168402</xdr:rowOff>
    </xdr:from>
    <xdr:to>
      <xdr:col>45</xdr:col>
      <xdr:colOff>177800</xdr:colOff>
      <xdr:row>85</xdr:row>
      <xdr:rowOff>168859</xdr:rowOff>
    </xdr:to>
    <xdr:cxnSp macro="">
      <xdr:nvCxnSpPr>
        <xdr:cNvPr id="361" name="直線コネクタ 360">
          <a:extLst>
            <a:ext uri="{FF2B5EF4-FFF2-40B4-BE49-F238E27FC236}">
              <a16:creationId xmlns:a16="http://schemas.microsoft.com/office/drawing/2014/main" id="{011875F4-DA12-447A-9561-D8BAA4AF2C75}"/>
            </a:ext>
          </a:extLst>
        </xdr:cNvPr>
        <xdr:cNvCxnSpPr/>
      </xdr:nvCxnSpPr>
      <xdr:spPr>
        <a:xfrm flipV="1">
          <a:off x="7861300" y="1474165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118562</xdr:rowOff>
    </xdr:from>
    <xdr:to>
      <xdr:col>36</xdr:col>
      <xdr:colOff>165100</xdr:colOff>
      <xdr:row>86</xdr:row>
      <xdr:rowOff>48712</xdr:rowOff>
    </xdr:to>
    <xdr:sp macro="" textlink="">
      <xdr:nvSpPr>
        <xdr:cNvPr id="362" name="楕円 361">
          <a:extLst>
            <a:ext uri="{FF2B5EF4-FFF2-40B4-BE49-F238E27FC236}">
              <a16:creationId xmlns:a16="http://schemas.microsoft.com/office/drawing/2014/main" id="{5FF07AE1-7E07-4A80-874B-503DE6B39159}"/>
            </a:ext>
          </a:extLst>
        </xdr:cNvPr>
        <xdr:cNvSpPr/>
      </xdr:nvSpPr>
      <xdr:spPr>
        <a:xfrm>
          <a:off x="6921500" y="1469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168859</xdr:rowOff>
    </xdr:from>
    <xdr:to>
      <xdr:col>41</xdr:col>
      <xdr:colOff>50800</xdr:colOff>
      <xdr:row>85</xdr:row>
      <xdr:rowOff>169362</xdr:rowOff>
    </xdr:to>
    <xdr:cxnSp macro="">
      <xdr:nvCxnSpPr>
        <xdr:cNvPr id="363" name="直線コネクタ 362">
          <a:extLst>
            <a:ext uri="{FF2B5EF4-FFF2-40B4-BE49-F238E27FC236}">
              <a16:creationId xmlns:a16="http://schemas.microsoft.com/office/drawing/2014/main" id="{DB1B335D-8140-47D9-9473-DD2862389337}"/>
            </a:ext>
          </a:extLst>
        </xdr:cNvPr>
        <xdr:cNvCxnSpPr/>
      </xdr:nvCxnSpPr>
      <xdr:spPr>
        <a:xfrm flipV="1">
          <a:off x="6972300" y="14742109"/>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48505</xdr:rowOff>
    </xdr:from>
    <xdr:ext cx="469744" cy="259045"/>
    <xdr:sp macro="" textlink="">
      <xdr:nvSpPr>
        <xdr:cNvPr id="364" name="n_1aveValue【公営住宅】&#10;一人当たり面積">
          <a:extLst>
            <a:ext uri="{FF2B5EF4-FFF2-40B4-BE49-F238E27FC236}">
              <a16:creationId xmlns:a16="http://schemas.microsoft.com/office/drawing/2014/main" id="{8CBF7C7A-CBD4-4F48-A248-699A10DDDE5E}"/>
            </a:ext>
          </a:extLst>
        </xdr:cNvPr>
        <xdr:cNvSpPr txBox="1"/>
      </xdr:nvSpPr>
      <xdr:spPr>
        <a:xfrm>
          <a:off x="9391727" y="1445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50700</xdr:rowOff>
    </xdr:from>
    <xdr:ext cx="469744" cy="259045"/>
    <xdr:sp macro="" textlink="">
      <xdr:nvSpPr>
        <xdr:cNvPr id="365" name="n_2aveValue【公営住宅】&#10;一人当たり面積">
          <a:extLst>
            <a:ext uri="{FF2B5EF4-FFF2-40B4-BE49-F238E27FC236}">
              <a16:creationId xmlns:a16="http://schemas.microsoft.com/office/drawing/2014/main" id="{170EBF2C-ABBC-4108-B18A-A7AF4795B90B}"/>
            </a:ext>
          </a:extLst>
        </xdr:cNvPr>
        <xdr:cNvSpPr txBox="1"/>
      </xdr:nvSpPr>
      <xdr:spPr>
        <a:xfrm>
          <a:off x="8515427" y="14452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51385</xdr:rowOff>
    </xdr:from>
    <xdr:ext cx="469744" cy="259045"/>
    <xdr:sp macro="" textlink="">
      <xdr:nvSpPr>
        <xdr:cNvPr id="366" name="n_3aveValue【公営住宅】&#10;一人当たり面積">
          <a:extLst>
            <a:ext uri="{FF2B5EF4-FFF2-40B4-BE49-F238E27FC236}">
              <a16:creationId xmlns:a16="http://schemas.microsoft.com/office/drawing/2014/main" id="{C1FFE86A-0A7C-42DA-9C64-7C411C094855}"/>
            </a:ext>
          </a:extLst>
        </xdr:cNvPr>
        <xdr:cNvSpPr txBox="1"/>
      </xdr:nvSpPr>
      <xdr:spPr>
        <a:xfrm>
          <a:off x="7626427" y="14453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54312</xdr:rowOff>
    </xdr:from>
    <xdr:ext cx="469744" cy="259045"/>
    <xdr:sp macro="" textlink="">
      <xdr:nvSpPr>
        <xdr:cNvPr id="367" name="n_4aveValue【公営住宅】&#10;一人当たり面積">
          <a:extLst>
            <a:ext uri="{FF2B5EF4-FFF2-40B4-BE49-F238E27FC236}">
              <a16:creationId xmlns:a16="http://schemas.microsoft.com/office/drawing/2014/main" id="{BD2BDCE5-5C41-42A0-8301-7539EB3DC7C3}"/>
            </a:ext>
          </a:extLst>
        </xdr:cNvPr>
        <xdr:cNvSpPr txBox="1"/>
      </xdr:nvSpPr>
      <xdr:spPr>
        <a:xfrm>
          <a:off x="6737427" y="1445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38330</xdr:rowOff>
    </xdr:from>
    <xdr:ext cx="469744" cy="259045"/>
    <xdr:sp macro="" textlink="">
      <xdr:nvSpPr>
        <xdr:cNvPr id="368" name="n_1mainValue【公営住宅】&#10;一人当たり面積">
          <a:extLst>
            <a:ext uri="{FF2B5EF4-FFF2-40B4-BE49-F238E27FC236}">
              <a16:creationId xmlns:a16="http://schemas.microsoft.com/office/drawing/2014/main" id="{F09FC77D-DF1E-42B0-81BA-957E719D6872}"/>
            </a:ext>
          </a:extLst>
        </xdr:cNvPr>
        <xdr:cNvSpPr txBox="1"/>
      </xdr:nvSpPr>
      <xdr:spPr>
        <a:xfrm>
          <a:off x="9391727" y="1478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38879</xdr:rowOff>
    </xdr:from>
    <xdr:ext cx="469744" cy="259045"/>
    <xdr:sp macro="" textlink="">
      <xdr:nvSpPr>
        <xdr:cNvPr id="369" name="n_2mainValue【公営住宅】&#10;一人当たり面積">
          <a:extLst>
            <a:ext uri="{FF2B5EF4-FFF2-40B4-BE49-F238E27FC236}">
              <a16:creationId xmlns:a16="http://schemas.microsoft.com/office/drawing/2014/main" id="{893C6E2F-7678-4800-95E0-BB1EFCF5BEF7}"/>
            </a:ext>
          </a:extLst>
        </xdr:cNvPr>
        <xdr:cNvSpPr txBox="1"/>
      </xdr:nvSpPr>
      <xdr:spPr>
        <a:xfrm>
          <a:off x="85154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39336</xdr:rowOff>
    </xdr:from>
    <xdr:ext cx="469744" cy="259045"/>
    <xdr:sp macro="" textlink="">
      <xdr:nvSpPr>
        <xdr:cNvPr id="370" name="n_3mainValue【公営住宅】&#10;一人当たり面積">
          <a:extLst>
            <a:ext uri="{FF2B5EF4-FFF2-40B4-BE49-F238E27FC236}">
              <a16:creationId xmlns:a16="http://schemas.microsoft.com/office/drawing/2014/main" id="{B0688C45-20B1-4E84-BF56-C7F7A4AC6C0E}"/>
            </a:ext>
          </a:extLst>
        </xdr:cNvPr>
        <xdr:cNvSpPr txBox="1"/>
      </xdr:nvSpPr>
      <xdr:spPr>
        <a:xfrm>
          <a:off x="7626427" y="1478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39839</xdr:rowOff>
    </xdr:from>
    <xdr:ext cx="469744" cy="259045"/>
    <xdr:sp macro="" textlink="">
      <xdr:nvSpPr>
        <xdr:cNvPr id="371" name="n_4mainValue【公営住宅】&#10;一人当たり面積">
          <a:extLst>
            <a:ext uri="{FF2B5EF4-FFF2-40B4-BE49-F238E27FC236}">
              <a16:creationId xmlns:a16="http://schemas.microsoft.com/office/drawing/2014/main" id="{78DE2F3B-6D57-4054-8F48-1C700734C928}"/>
            </a:ext>
          </a:extLst>
        </xdr:cNvPr>
        <xdr:cNvSpPr txBox="1"/>
      </xdr:nvSpPr>
      <xdr:spPr>
        <a:xfrm>
          <a:off x="6737427" y="1478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2" name="正方形/長方形 371">
          <a:extLst>
            <a:ext uri="{FF2B5EF4-FFF2-40B4-BE49-F238E27FC236}">
              <a16:creationId xmlns:a16="http://schemas.microsoft.com/office/drawing/2014/main" id="{E6673A15-1DF9-4153-AC26-63BF68374C5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3" name="正方形/長方形 372">
          <a:extLst>
            <a:ext uri="{FF2B5EF4-FFF2-40B4-BE49-F238E27FC236}">
              <a16:creationId xmlns:a16="http://schemas.microsoft.com/office/drawing/2014/main" id="{3CB819A2-65A9-4943-BC56-6F9FE878A34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4" name="正方形/長方形 373">
          <a:extLst>
            <a:ext uri="{FF2B5EF4-FFF2-40B4-BE49-F238E27FC236}">
              <a16:creationId xmlns:a16="http://schemas.microsoft.com/office/drawing/2014/main" id="{BA2206F4-EBB3-4FD9-A9A6-2820D2C813E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5" name="正方形/長方形 374">
          <a:extLst>
            <a:ext uri="{FF2B5EF4-FFF2-40B4-BE49-F238E27FC236}">
              <a16:creationId xmlns:a16="http://schemas.microsoft.com/office/drawing/2014/main" id="{14B2332E-F45D-44CD-ABA3-56AB6B22440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6" name="正方形/長方形 375">
          <a:extLst>
            <a:ext uri="{FF2B5EF4-FFF2-40B4-BE49-F238E27FC236}">
              <a16:creationId xmlns:a16="http://schemas.microsoft.com/office/drawing/2014/main" id="{1907FDFB-3305-42DD-80F8-9222D35EEB0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7" name="正方形/長方形 376">
          <a:extLst>
            <a:ext uri="{FF2B5EF4-FFF2-40B4-BE49-F238E27FC236}">
              <a16:creationId xmlns:a16="http://schemas.microsoft.com/office/drawing/2014/main" id="{4EEAE88D-579B-4CFD-B513-FF8E42A74F1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8" name="正方形/長方形 377">
          <a:extLst>
            <a:ext uri="{FF2B5EF4-FFF2-40B4-BE49-F238E27FC236}">
              <a16:creationId xmlns:a16="http://schemas.microsoft.com/office/drawing/2014/main" id="{5A27F16C-013A-4B91-BBCD-4D0BA436FB1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9" name="正方形/長方形 378">
          <a:extLst>
            <a:ext uri="{FF2B5EF4-FFF2-40B4-BE49-F238E27FC236}">
              <a16:creationId xmlns:a16="http://schemas.microsoft.com/office/drawing/2014/main" id="{49A647A8-8CB1-4FB2-9112-4BE0F7101A7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0" name="正方形/長方形 379">
          <a:extLst>
            <a:ext uri="{FF2B5EF4-FFF2-40B4-BE49-F238E27FC236}">
              <a16:creationId xmlns:a16="http://schemas.microsoft.com/office/drawing/2014/main" id="{C5CA40D3-E22F-4109-B69B-4241B6664C6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1" name="正方形/長方形 380">
          <a:extLst>
            <a:ext uri="{FF2B5EF4-FFF2-40B4-BE49-F238E27FC236}">
              <a16:creationId xmlns:a16="http://schemas.microsoft.com/office/drawing/2014/main" id="{AF5DBF78-E3A6-4DA6-BA01-6D5BF9F391B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2" name="正方形/長方形 381">
          <a:extLst>
            <a:ext uri="{FF2B5EF4-FFF2-40B4-BE49-F238E27FC236}">
              <a16:creationId xmlns:a16="http://schemas.microsoft.com/office/drawing/2014/main" id="{53ED71A1-1EDF-4491-A449-A06A1162B04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3" name="正方形/長方形 382">
          <a:extLst>
            <a:ext uri="{FF2B5EF4-FFF2-40B4-BE49-F238E27FC236}">
              <a16:creationId xmlns:a16="http://schemas.microsoft.com/office/drawing/2014/main" id="{C6AECD04-6ED5-4B8B-8EAE-8603AC771B3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4" name="正方形/長方形 383">
          <a:extLst>
            <a:ext uri="{FF2B5EF4-FFF2-40B4-BE49-F238E27FC236}">
              <a16:creationId xmlns:a16="http://schemas.microsoft.com/office/drawing/2014/main" id="{996167C5-A00E-4879-ACF8-746ECD4B54D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5" name="正方形/長方形 384">
          <a:extLst>
            <a:ext uri="{FF2B5EF4-FFF2-40B4-BE49-F238E27FC236}">
              <a16:creationId xmlns:a16="http://schemas.microsoft.com/office/drawing/2014/main" id="{17B1ADEC-45CC-40C7-B7A7-C9E61E8353D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6" name="正方形/長方形 385">
          <a:extLst>
            <a:ext uri="{FF2B5EF4-FFF2-40B4-BE49-F238E27FC236}">
              <a16:creationId xmlns:a16="http://schemas.microsoft.com/office/drawing/2014/main" id="{F47145C7-FDF0-4E4C-A98C-8A19A0625B2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7" name="正方形/長方形 386">
          <a:extLst>
            <a:ext uri="{FF2B5EF4-FFF2-40B4-BE49-F238E27FC236}">
              <a16:creationId xmlns:a16="http://schemas.microsoft.com/office/drawing/2014/main" id="{31DBBBB9-C8CE-489C-B77E-2F0FFBA1DD8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7E78C341-2749-4460-8086-E5D249913DE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45A47AFB-EAF9-4F27-BE46-4E46CADC4E7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184BC9E7-0F3E-41F8-BCF8-9EE1C8C03C3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4F845BD9-FCA8-40BC-A7CF-1A226E9F8E3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BA4BCCC4-8752-4228-8E52-E6226EF016A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E636794E-FD75-4FAA-ABFE-9B099E17E66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31E50170-4DB0-41BD-8AE3-C6E037602C4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9085C09C-E2D0-448C-AF6D-B53245D0B12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a:extLst>
            <a:ext uri="{FF2B5EF4-FFF2-40B4-BE49-F238E27FC236}">
              <a16:creationId xmlns:a16="http://schemas.microsoft.com/office/drawing/2014/main" id="{923A1BBB-CEE9-47A7-B333-DBDDA2925EB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id="{1564D5EE-B072-44DE-9186-0606E1575A8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a:extLst>
            <a:ext uri="{FF2B5EF4-FFF2-40B4-BE49-F238E27FC236}">
              <a16:creationId xmlns:a16="http://schemas.microsoft.com/office/drawing/2014/main" id="{066A5DDA-030B-4463-A26E-5473F840098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9" name="直線コネクタ 398">
          <a:extLst>
            <a:ext uri="{FF2B5EF4-FFF2-40B4-BE49-F238E27FC236}">
              <a16:creationId xmlns:a16="http://schemas.microsoft.com/office/drawing/2014/main" id="{BB43BACB-DF30-41CD-BA5D-810EA58A7DB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0" name="テキスト ボックス 399">
          <a:extLst>
            <a:ext uri="{FF2B5EF4-FFF2-40B4-BE49-F238E27FC236}">
              <a16:creationId xmlns:a16="http://schemas.microsoft.com/office/drawing/2014/main" id="{F267CA59-39DB-466E-BEC8-1AFD90B0D2D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1" name="直線コネクタ 400">
          <a:extLst>
            <a:ext uri="{FF2B5EF4-FFF2-40B4-BE49-F238E27FC236}">
              <a16:creationId xmlns:a16="http://schemas.microsoft.com/office/drawing/2014/main" id="{4BA8AC69-254C-45EE-AED5-5BF7C51121B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2" name="テキスト ボックス 401">
          <a:extLst>
            <a:ext uri="{FF2B5EF4-FFF2-40B4-BE49-F238E27FC236}">
              <a16:creationId xmlns:a16="http://schemas.microsoft.com/office/drawing/2014/main" id="{031A4B14-8A79-4184-88B4-BD0352CD56A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3" name="直線コネクタ 402">
          <a:extLst>
            <a:ext uri="{FF2B5EF4-FFF2-40B4-BE49-F238E27FC236}">
              <a16:creationId xmlns:a16="http://schemas.microsoft.com/office/drawing/2014/main" id="{F23650B6-C8E6-4EA5-A05E-AF0EF2B0947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4" name="テキスト ボックス 403">
          <a:extLst>
            <a:ext uri="{FF2B5EF4-FFF2-40B4-BE49-F238E27FC236}">
              <a16:creationId xmlns:a16="http://schemas.microsoft.com/office/drawing/2014/main" id="{00CC0D0A-2065-4E0D-9370-20C8CB10773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5" name="直線コネクタ 404">
          <a:extLst>
            <a:ext uri="{FF2B5EF4-FFF2-40B4-BE49-F238E27FC236}">
              <a16:creationId xmlns:a16="http://schemas.microsoft.com/office/drawing/2014/main" id="{26CCB4F1-0B47-4F34-B028-5755EA6EC74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6" name="テキスト ボックス 405">
          <a:extLst>
            <a:ext uri="{FF2B5EF4-FFF2-40B4-BE49-F238E27FC236}">
              <a16:creationId xmlns:a16="http://schemas.microsoft.com/office/drawing/2014/main" id="{5A087DF7-8404-480C-B87D-98FDADAC44B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7" name="直線コネクタ 406">
          <a:extLst>
            <a:ext uri="{FF2B5EF4-FFF2-40B4-BE49-F238E27FC236}">
              <a16:creationId xmlns:a16="http://schemas.microsoft.com/office/drawing/2014/main" id="{FFC15956-3828-4078-B475-13D1BAE7EE9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8" name="テキスト ボックス 407">
          <a:extLst>
            <a:ext uri="{FF2B5EF4-FFF2-40B4-BE49-F238E27FC236}">
              <a16:creationId xmlns:a16="http://schemas.microsoft.com/office/drawing/2014/main" id="{D247CA75-9237-4951-8B1B-238DD75209F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9" name="直線コネクタ 408">
          <a:extLst>
            <a:ext uri="{FF2B5EF4-FFF2-40B4-BE49-F238E27FC236}">
              <a16:creationId xmlns:a16="http://schemas.microsoft.com/office/drawing/2014/main" id="{36CDC999-D285-4731-B782-7E0E71D8789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0" name="テキスト ボックス 409">
          <a:extLst>
            <a:ext uri="{FF2B5EF4-FFF2-40B4-BE49-F238E27FC236}">
              <a16:creationId xmlns:a16="http://schemas.microsoft.com/office/drawing/2014/main" id="{7AE02F63-401A-4A3E-996D-B474F84621B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1" name="【認定こども園・幼稚園・保育所】&#10;有形固定資産減価償却率グラフ枠">
          <a:extLst>
            <a:ext uri="{FF2B5EF4-FFF2-40B4-BE49-F238E27FC236}">
              <a16:creationId xmlns:a16="http://schemas.microsoft.com/office/drawing/2014/main" id="{13EE11A9-7A3C-4846-875F-1A6B401C5CE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xdr:rowOff>
    </xdr:from>
    <xdr:to>
      <xdr:col>85</xdr:col>
      <xdr:colOff>126364</xdr:colOff>
      <xdr:row>42</xdr:row>
      <xdr:rowOff>38100</xdr:rowOff>
    </xdr:to>
    <xdr:cxnSp macro="">
      <xdr:nvCxnSpPr>
        <xdr:cNvPr id="412" name="直線コネクタ 411">
          <a:extLst>
            <a:ext uri="{FF2B5EF4-FFF2-40B4-BE49-F238E27FC236}">
              <a16:creationId xmlns:a16="http://schemas.microsoft.com/office/drawing/2014/main" id="{EF917007-A80E-4E10-BC13-076167569F82}"/>
            </a:ext>
          </a:extLst>
        </xdr:cNvPr>
        <xdr:cNvCxnSpPr/>
      </xdr:nvCxnSpPr>
      <xdr:spPr>
        <a:xfrm flipV="1">
          <a:off x="16318864" y="5663565"/>
          <a:ext cx="0" cy="1575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3" name="【認定こども園・幼稚園・保育所】&#10;有形固定資産減価償却率最小値テキスト">
          <a:extLst>
            <a:ext uri="{FF2B5EF4-FFF2-40B4-BE49-F238E27FC236}">
              <a16:creationId xmlns:a16="http://schemas.microsoft.com/office/drawing/2014/main" id="{3D53E5D1-1E72-4786-B243-EB6128FA6CCC}"/>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4" name="直線コネクタ 413">
          <a:extLst>
            <a:ext uri="{FF2B5EF4-FFF2-40B4-BE49-F238E27FC236}">
              <a16:creationId xmlns:a16="http://schemas.microsoft.com/office/drawing/2014/main" id="{03B59FBD-624D-4A35-9767-DD1A7209E2D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123842</xdr:rowOff>
    </xdr:from>
    <xdr:ext cx="405111" cy="259045"/>
    <xdr:sp macro="" textlink="">
      <xdr:nvSpPr>
        <xdr:cNvPr id="415" name="【認定こども園・幼稚園・保育所】&#10;有形固定資産減価償却率最大値テキスト">
          <a:extLst>
            <a:ext uri="{FF2B5EF4-FFF2-40B4-BE49-F238E27FC236}">
              <a16:creationId xmlns:a16="http://schemas.microsoft.com/office/drawing/2014/main" id="{45FFAF64-4C5D-4FB6-AB55-249CA267618F}"/>
            </a:ext>
          </a:extLst>
        </xdr:cNvPr>
        <xdr:cNvSpPr txBox="1"/>
      </xdr:nvSpPr>
      <xdr:spPr>
        <a:xfrm>
          <a:off x="16357600" y="543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xdr:rowOff>
    </xdr:from>
    <xdr:to>
      <xdr:col>86</xdr:col>
      <xdr:colOff>25400</xdr:colOff>
      <xdr:row>33</xdr:row>
      <xdr:rowOff>5715</xdr:rowOff>
    </xdr:to>
    <xdr:cxnSp macro="">
      <xdr:nvCxnSpPr>
        <xdr:cNvPr id="416" name="直線コネクタ 415">
          <a:extLst>
            <a:ext uri="{FF2B5EF4-FFF2-40B4-BE49-F238E27FC236}">
              <a16:creationId xmlns:a16="http://schemas.microsoft.com/office/drawing/2014/main" id="{BFF80BB7-C707-4FB8-9264-6B445CC68296}"/>
            </a:ext>
          </a:extLst>
        </xdr:cNvPr>
        <xdr:cNvCxnSpPr/>
      </xdr:nvCxnSpPr>
      <xdr:spPr>
        <a:xfrm>
          <a:off x="16230600" y="5663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73042</xdr:rowOff>
    </xdr:from>
    <xdr:ext cx="405111" cy="259045"/>
    <xdr:sp macro="" textlink="">
      <xdr:nvSpPr>
        <xdr:cNvPr id="417" name="【認定こども園・幼稚園・保育所】&#10;有形固定資産減価償却率平均値テキスト">
          <a:extLst>
            <a:ext uri="{FF2B5EF4-FFF2-40B4-BE49-F238E27FC236}">
              <a16:creationId xmlns:a16="http://schemas.microsoft.com/office/drawing/2014/main" id="{A0C93C55-078B-4E5B-83B1-EE7B3A2D7FFE}"/>
            </a:ext>
          </a:extLst>
        </xdr:cNvPr>
        <xdr:cNvSpPr txBox="1"/>
      </xdr:nvSpPr>
      <xdr:spPr>
        <a:xfrm>
          <a:off x="16357600" y="6245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50165</xdr:rowOff>
    </xdr:from>
    <xdr:to>
      <xdr:col>85</xdr:col>
      <xdr:colOff>177800</xdr:colOff>
      <xdr:row>37</xdr:row>
      <xdr:rowOff>151765</xdr:rowOff>
    </xdr:to>
    <xdr:sp macro="" textlink="">
      <xdr:nvSpPr>
        <xdr:cNvPr id="418" name="フローチャート: 判断 417">
          <a:extLst>
            <a:ext uri="{FF2B5EF4-FFF2-40B4-BE49-F238E27FC236}">
              <a16:creationId xmlns:a16="http://schemas.microsoft.com/office/drawing/2014/main" id="{318E4EC3-D373-4FD0-BE7D-1709A8D1A83B}"/>
            </a:ext>
          </a:extLst>
        </xdr:cNvPr>
        <xdr:cNvSpPr/>
      </xdr:nvSpPr>
      <xdr:spPr>
        <a:xfrm>
          <a:off x="162687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10160</xdr:rowOff>
    </xdr:from>
    <xdr:to>
      <xdr:col>81</xdr:col>
      <xdr:colOff>101600</xdr:colOff>
      <xdr:row>37</xdr:row>
      <xdr:rowOff>111760</xdr:rowOff>
    </xdr:to>
    <xdr:sp macro="" textlink="">
      <xdr:nvSpPr>
        <xdr:cNvPr id="419" name="フローチャート: 判断 418">
          <a:extLst>
            <a:ext uri="{FF2B5EF4-FFF2-40B4-BE49-F238E27FC236}">
              <a16:creationId xmlns:a16="http://schemas.microsoft.com/office/drawing/2014/main" id="{BD30938C-B485-4305-8840-BA21E1B52B57}"/>
            </a:ext>
          </a:extLst>
        </xdr:cNvPr>
        <xdr:cNvSpPr/>
      </xdr:nvSpPr>
      <xdr:spPr>
        <a:xfrm>
          <a:off x="15430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38735</xdr:rowOff>
    </xdr:from>
    <xdr:to>
      <xdr:col>76</xdr:col>
      <xdr:colOff>165100</xdr:colOff>
      <xdr:row>37</xdr:row>
      <xdr:rowOff>140335</xdr:rowOff>
    </xdr:to>
    <xdr:sp macro="" textlink="">
      <xdr:nvSpPr>
        <xdr:cNvPr id="420" name="フローチャート: 判断 419">
          <a:extLst>
            <a:ext uri="{FF2B5EF4-FFF2-40B4-BE49-F238E27FC236}">
              <a16:creationId xmlns:a16="http://schemas.microsoft.com/office/drawing/2014/main" id="{8A94B97C-1597-4CA0-B2A2-2FE57B84F64C}"/>
            </a:ext>
          </a:extLst>
        </xdr:cNvPr>
        <xdr:cNvSpPr/>
      </xdr:nvSpPr>
      <xdr:spPr>
        <a:xfrm>
          <a:off x="14541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80645</xdr:rowOff>
    </xdr:from>
    <xdr:to>
      <xdr:col>72</xdr:col>
      <xdr:colOff>38100</xdr:colOff>
      <xdr:row>38</xdr:row>
      <xdr:rowOff>10795</xdr:rowOff>
    </xdr:to>
    <xdr:sp macro="" textlink="">
      <xdr:nvSpPr>
        <xdr:cNvPr id="421" name="フローチャート: 判断 420">
          <a:extLst>
            <a:ext uri="{FF2B5EF4-FFF2-40B4-BE49-F238E27FC236}">
              <a16:creationId xmlns:a16="http://schemas.microsoft.com/office/drawing/2014/main" id="{333F7D5C-6454-44C9-B7F1-1CA7A89F25FD}"/>
            </a:ext>
          </a:extLst>
        </xdr:cNvPr>
        <xdr:cNvSpPr/>
      </xdr:nvSpPr>
      <xdr:spPr>
        <a:xfrm>
          <a:off x="13652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101600</xdr:rowOff>
    </xdr:from>
    <xdr:to>
      <xdr:col>67</xdr:col>
      <xdr:colOff>101600</xdr:colOff>
      <xdr:row>38</xdr:row>
      <xdr:rowOff>31750</xdr:rowOff>
    </xdr:to>
    <xdr:sp macro="" textlink="">
      <xdr:nvSpPr>
        <xdr:cNvPr id="422" name="フローチャート: 判断 421">
          <a:extLst>
            <a:ext uri="{FF2B5EF4-FFF2-40B4-BE49-F238E27FC236}">
              <a16:creationId xmlns:a16="http://schemas.microsoft.com/office/drawing/2014/main" id="{34C29E15-E1FF-493C-B650-12AAC80E671B}"/>
            </a:ext>
          </a:extLst>
        </xdr:cNvPr>
        <xdr:cNvSpPr/>
      </xdr:nvSpPr>
      <xdr:spPr>
        <a:xfrm>
          <a:off x="12763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28A04E1B-8662-47EE-8103-5F6B550BC1E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203028B9-BFFC-47C5-BEFC-6BEFAEF0D6D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5AD1476F-C00F-4950-A353-05194A0D33C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61E54556-7F6B-4830-AFFA-85C1EC3FAE0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0A67F44-7AC2-45E8-ABBA-5920BE1823B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141605</xdr:rowOff>
    </xdr:from>
    <xdr:to>
      <xdr:col>85</xdr:col>
      <xdr:colOff>177800</xdr:colOff>
      <xdr:row>40</xdr:row>
      <xdr:rowOff>71755</xdr:rowOff>
    </xdr:to>
    <xdr:sp macro="" textlink="">
      <xdr:nvSpPr>
        <xdr:cNvPr id="428" name="楕円 427">
          <a:extLst>
            <a:ext uri="{FF2B5EF4-FFF2-40B4-BE49-F238E27FC236}">
              <a16:creationId xmlns:a16="http://schemas.microsoft.com/office/drawing/2014/main" id="{C8A296E8-8C5B-4C0E-BC7E-7D8ACE465EEA}"/>
            </a:ext>
          </a:extLst>
        </xdr:cNvPr>
        <xdr:cNvSpPr/>
      </xdr:nvSpPr>
      <xdr:spPr>
        <a:xfrm>
          <a:off x="16268700" y="68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120032</xdr:rowOff>
    </xdr:from>
    <xdr:ext cx="405111" cy="259045"/>
    <xdr:sp macro="" textlink="">
      <xdr:nvSpPr>
        <xdr:cNvPr id="429" name="【認定こども園・幼稚園・保育所】&#10;有形固定資産減価償却率該当値テキスト">
          <a:extLst>
            <a:ext uri="{FF2B5EF4-FFF2-40B4-BE49-F238E27FC236}">
              <a16:creationId xmlns:a16="http://schemas.microsoft.com/office/drawing/2014/main" id="{DE0A185E-D0A8-48D3-BE8E-99B484F4ED3E}"/>
            </a:ext>
          </a:extLst>
        </xdr:cNvPr>
        <xdr:cNvSpPr txBox="1"/>
      </xdr:nvSpPr>
      <xdr:spPr>
        <a:xfrm>
          <a:off x="16357600" y="680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103505</xdr:rowOff>
    </xdr:from>
    <xdr:to>
      <xdr:col>81</xdr:col>
      <xdr:colOff>101600</xdr:colOff>
      <xdr:row>40</xdr:row>
      <xdr:rowOff>33655</xdr:rowOff>
    </xdr:to>
    <xdr:sp macro="" textlink="">
      <xdr:nvSpPr>
        <xdr:cNvPr id="430" name="楕円 429">
          <a:extLst>
            <a:ext uri="{FF2B5EF4-FFF2-40B4-BE49-F238E27FC236}">
              <a16:creationId xmlns:a16="http://schemas.microsoft.com/office/drawing/2014/main" id="{E61D71A5-DA45-4283-AA40-97B8DED22768}"/>
            </a:ext>
          </a:extLst>
        </xdr:cNvPr>
        <xdr:cNvSpPr/>
      </xdr:nvSpPr>
      <xdr:spPr>
        <a:xfrm>
          <a:off x="15430500" y="67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154305</xdr:rowOff>
    </xdr:from>
    <xdr:to>
      <xdr:col>85</xdr:col>
      <xdr:colOff>127000</xdr:colOff>
      <xdr:row>40</xdr:row>
      <xdr:rowOff>20955</xdr:rowOff>
    </xdr:to>
    <xdr:cxnSp macro="">
      <xdr:nvCxnSpPr>
        <xdr:cNvPr id="431" name="直線コネクタ 430">
          <a:extLst>
            <a:ext uri="{FF2B5EF4-FFF2-40B4-BE49-F238E27FC236}">
              <a16:creationId xmlns:a16="http://schemas.microsoft.com/office/drawing/2014/main" id="{ECA792BA-60F7-4177-9CAD-F60AAD7BFE3A}"/>
            </a:ext>
          </a:extLst>
        </xdr:cNvPr>
        <xdr:cNvCxnSpPr/>
      </xdr:nvCxnSpPr>
      <xdr:spPr>
        <a:xfrm>
          <a:off x="15481300" y="684085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67310</xdr:rowOff>
    </xdr:from>
    <xdr:to>
      <xdr:col>76</xdr:col>
      <xdr:colOff>165100</xdr:colOff>
      <xdr:row>39</xdr:row>
      <xdr:rowOff>168910</xdr:rowOff>
    </xdr:to>
    <xdr:sp macro="" textlink="">
      <xdr:nvSpPr>
        <xdr:cNvPr id="432" name="楕円 431">
          <a:extLst>
            <a:ext uri="{FF2B5EF4-FFF2-40B4-BE49-F238E27FC236}">
              <a16:creationId xmlns:a16="http://schemas.microsoft.com/office/drawing/2014/main" id="{3DBA8C4D-B4AD-4930-BD27-35B63FDB93B5}"/>
            </a:ext>
          </a:extLst>
        </xdr:cNvPr>
        <xdr:cNvSpPr/>
      </xdr:nvSpPr>
      <xdr:spPr>
        <a:xfrm>
          <a:off x="14541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118110</xdr:rowOff>
    </xdr:from>
    <xdr:to>
      <xdr:col>81</xdr:col>
      <xdr:colOff>50800</xdr:colOff>
      <xdr:row>39</xdr:row>
      <xdr:rowOff>154305</xdr:rowOff>
    </xdr:to>
    <xdr:cxnSp macro="">
      <xdr:nvCxnSpPr>
        <xdr:cNvPr id="433" name="直線コネクタ 432">
          <a:extLst>
            <a:ext uri="{FF2B5EF4-FFF2-40B4-BE49-F238E27FC236}">
              <a16:creationId xmlns:a16="http://schemas.microsoft.com/office/drawing/2014/main" id="{86501BD2-2057-4C9D-99D2-1B4BC8AB2280}"/>
            </a:ext>
          </a:extLst>
        </xdr:cNvPr>
        <xdr:cNvCxnSpPr/>
      </xdr:nvCxnSpPr>
      <xdr:spPr>
        <a:xfrm>
          <a:off x="14592300" y="68046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109220</xdr:rowOff>
    </xdr:from>
    <xdr:to>
      <xdr:col>72</xdr:col>
      <xdr:colOff>38100</xdr:colOff>
      <xdr:row>40</xdr:row>
      <xdr:rowOff>39370</xdr:rowOff>
    </xdr:to>
    <xdr:sp macro="" textlink="">
      <xdr:nvSpPr>
        <xdr:cNvPr id="434" name="楕円 433">
          <a:extLst>
            <a:ext uri="{FF2B5EF4-FFF2-40B4-BE49-F238E27FC236}">
              <a16:creationId xmlns:a16="http://schemas.microsoft.com/office/drawing/2014/main" id="{23B97640-07B2-4AED-9FE9-E1E54F4B85BB}"/>
            </a:ext>
          </a:extLst>
        </xdr:cNvPr>
        <xdr:cNvSpPr/>
      </xdr:nvSpPr>
      <xdr:spPr>
        <a:xfrm>
          <a:off x="13652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118110</xdr:rowOff>
    </xdr:from>
    <xdr:to>
      <xdr:col>76</xdr:col>
      <xdr:colOff>114300</xdr:colOff>
      <xdr:row>39</xdr:row>
      <xdr:rowOff>160020</xdr:rowOff>
    </xdr:to>
    <xdr:cxnSp macro="">
      <xdr:nvCxnSpPr>
        <xdr:cNvPr id="435" name="直線コネクタ 434">
          <a:extLst>
            <a:ext uri="{FF2B5EF4-FFF2-40B4-BE49-F238E27FC236}">
              <a16:creationId xmlns:a16="http://schemas.microsoft.com/office/drawing/2014/main" id="{DB0F16B9-5CF7-4DD1-9BCA-2F206729CA8A}"/>
            </a:ext>
          </a:extLst>
        </xdr:cNvPr>
        <xdr:cNvCxnSpPr/>
      </xdr:nvCxnSpPr>
      <xdr:spPr>
        <a:xfrm flipV="1">
          <a:off x="13703300" y="68046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97790</xdr:rowOff>
    </xdr:from>
    <xdr:to>
      <xdr:col>67</xdr:col>
      <xdr:colOff>101600</xdr:colOff>
      <xdr:row>40</xdr:row>
      <xdr:rowOff>27940</xdr:rowOff>
    </xdr:to>
    <xdr:sp macro="" textlink="">
      <xdr:nvSpPr>
        <xdr:cNvPr id="436" name="楕円 435">
          <a:extLst>
            <a:ext uri="{FF2B5EF4-FFF2-40B4-BE49-F238E27FC236}">
              <a16:creationId xmlns:a16="http://schemas.microsoft.com/office/drawing/2014/main" id="{7AA14399-4A46-499A-A874-496217AE37ED}"/>
            </a:ext>
          </a:extLst>
        </xdr:cNvPr>
        <xdr:cNvSpPr/>
      </xdr:nvSpPr>
      <xdr:spPr>
        <a:xfrm>
          <a:off x="12763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148590</xdr:rowOff>
    </xdr:from>
    <xdr:to>
      <xdr:col>71</xdr:col>
      <xdr:colOff>177800</xdr:colOff>
      <xdr:row>39</xdr:row>
      <xdr:rowOff>160020</xdr:rowOff>
    </xdr:to>
    <xdr:cxnSp macro="">
      <xdr:nvCxnSpPr>
        <xdr:cNvPr id="437" name="直線コネクタ 436">
          <a:extLst>
            <a:ext uri="{FF2B5EF4-FFF2-40B4-BE49-F238E27FC236}">
              <a16:creationId xmlns:a16="http://schemas.microsoft.com/office/drawing/2014/main" id="{8C803C76-A60B-42D0-82C6-36874349F3A9}"/>
            </a:ext>
          </a:extLst>
        </xdr:cNvPr>
        <xdr:cNvCxnSpPr/>
      </xdr:nvCxnSpPr>
      <xdr:spPr>
        <a:xfrm>
          <a:off x="12814300" y="68351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128287</xdr:rowOff>
    </xdr:from>
    <xdr:ext cx="405111" cy="259045"/>
    <xdr:sp macro="" textlink="">
      <xdr:nvSpPr>
        <xdr:cNvPr id="438" name="n_1aveValue【認定こども園・幼稚園・保育所】&#10;有形固定資産減価償却率">
          <a:extLst>
            <a:ext uri="{FF2B5EF4-FFF2-40B4-BE49-F238E27FC236}">
              <a16:creationId xmlns:a16="http://schemas.microsoft.com/office/drawing/2014/main" id="{92B2CAA4-C490-4EA9-AF6B-63D278F79D88}"/>
            </a:ext>
          </a:extLst>
        </xdr:cNvPr>
        <xdr:cNvSpPr txBox="1"/>
      </xdr:nvSpPr>
      <xdr:spPr>
        <a:xfrm>
          <a:off x="152660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156862</xdr:rowOff>
    </xdr:from>
    <xdr:ext cx="405111" cy="259045"/>
    <xdr:sp macro="" textlink="">
      <xdr:nvSpPr>
        <xdr:cNvPr id="439" name="n_2aveValue【認定こども園・幼稚園・保育所】&#10;有形固定資産減価償却率">
          <a:extLst>
            <a:ext uri="{FF2B5EF4-FFF2-40B4-BE49-F238E27FC236}">
              <a16:creationId xmlns:a16="http://schemas.microsoft.com/office/drawing/2014/main" id="{16E6A57D-98D1-452C-ACB2-2409F63524BC}"/>
            </a:ext>
          </a:extLst>
        </xdr:cNvPr>
        <xdr:cNvSpPr txBox="1"/>
      </xdr:nvSpPr>
      <xdr:spPr>
        <a:xfrm>
          <a:off x="14389744" y="615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27322</xdr:rowOff>
    </xdr:from>
    <xdr:ext cx="405111" cy="259045"/>
    <xdr:sp macro="" textlink="">
      <xdr:nvSpPr>
        <xdr:cNvPr id="440" name="n_3aveValue【認定こども園・幼稚園・保育所】&#10;有形固定資産減価償却率">
          <a:extLst>
            <a:ext uri="{FF2B5EF4-FFF2-40B4-BE49-F238E27FC236}">
              <a16:creationId xmlns:a16="http://schemas.microsoft.com/office/drawing/2014/main" id="{68D63CBB-82F3-4968-B0F0-DCB9442C2E85}"/>
            </a:ext>
          </a:extLst>
        </xdr:cNvPr>
        <xdr:cNvSpPr txBox="1"/>
      </xdr:nvSpPr>
      <xdr:spPr>
        <a:xfrm>
          <a:off x="13500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48277</xdr:rowOff>
    </xdr:from>
    <xdr:ext cx="405111" cy="259045"/>
    <xdr:sp macro="" textlink="">
      <xdr:nvSpPr>
        <xdr:cNvPr id="441" name="n_4aveValue【認定こども園・幼稚園・保育所】&#10;有形固定資産減価償却率">
          <a:extLst>
            <a:ext uri="{FF2B5EF4-FFF2-40B4-BE49-F238E27FC236}">
              <a16:creationId xmlns:a16="http://schemas.microsoft.com/office/drawing/2014/main" id="{EB2079FE-A913-4370-BF7B-B9D3DC888AB8}"/>
            </a:ext>
          </a:extLst>
        </xdr:cNvPr>
        <xdr:cNvSpPr txBox="1"/>
      </xdr:nvSpPr>
      <xdr:spPr>
        <a:xfrm>
          <a:off x="12611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24782</xdr:rowOff>
    </xdr:from>
    <xdr:ext cx="405111" cy="259045"/>
    <xdr:sp macro="" textlink="">
      <xdr:nvSpPr>
        <xdr:cNvPr id="442" name="n_1mainValue【認定こども園・幼稚園・保育所】&#10;有形固定資産減価償却率">
          <a:extLst>
            <a:ext uri="{FF2B5EF4-FFF2-40B4-BE49-F238E27FC236}">
              <a16:creationId xmlns:a16="http://schemas.microsoft.com/office/drawing/2014/main" id="{D794885A-BBBA-4103-BC39-206FBF4DF34E}"/>
            </a:ext>
          </a:extLst>
        </xdr:cNvPr>
        <xdr:cNvSpPr txBox="1"/>
      </xdr:nvSpPr>
      <xdr:spPr>
        <a:xfrm>
          <a:off x="15266044"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160037</xdr:rowOff>
    </xdr:from>
    <xdr:ext cx="405111" cy="259045"/>
    <xdr:sp macro="" textlink="">
      <xdr:nvSpPr>
        <xdr:cNvPr id="443" name="n_2mainValue【認定こども園・幼稚園・保育所】&#10;有形固定資産減価償却率">
          <a:extLst>
            <a:ext uri="{FF2B5EF4-FFF2-40B4-BE49-F238E27FC236}">
              <a16:creationId xmlns:a16="http://schemas.microsoft.com/office/drawing/2014/main" id="{49BD172D-4B12-4682-9950-5DE375BA09AA}"/>
            </a:ext>
          </a:extLst>
        </xdr:cNvPr>
        <xdr:cNvSpPr txBox="1"/>
      </xdr:nvSpPr>
      <xdr:spPr>
        <a:xfrm>
          <a:off x="143897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30497</xdr:rowOff>
    </xdr:from>
    <xdr:ext cx="405111" cy="259045"/>
    <xdr:sp macro="" textlink="">
      <xdr:nvSpPr>
        <xdr:cNvPr id="444" name="n_3mainValue【認定こども園・幼稚園・保育所】&#10;有形固定資産減価償却率">
          <a:extLst>
            <a:ext uri="{FF2B5EF4-FFF2-40B4-BE49-F238E27FC236}">
              <a16:creationId xmlns:a16="http://schemas.microsoft.com/office/drawing/2014/main" id="{AC8DBDE8-1D0E-493C-8A8C-8752068D0567}"/>
            </a:ext>
          </a:extLst>
        </xdr:cNvPr>
        <xdr:cNvSpPr txBox="1"/>
      </xdr:nvSpPr>
      <xdr:spPr>
        <a:xfrm>
          <a:off x="13500744" y="688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19067</xdr:rowOff>
    </xdr:from>
    <xdr:ext cx="405111" cy="259045"/>
    <xdr:sp macro="" textlink="">
      <xdr:nvSpPr>
        <xdr:cNvPr id="445" name="n_4mainValue【認定こども園・幼稚園・保育所】&#10;有形固定資産減価償却率">
          <a:extLst>
            <a:ext uri="{FF2B5EF4-FFF2-40B4-BE49-F238E27FC236}">
              <a16:creationId xmlns:a16="http://schemas.microsoft.com/office/drawing/2014/main" id="{EF3DC27F-0B95-425D-8212-C7DBBCE20366}"/>
            </a:ext>
          </a:extLst>
        </xdr:cNvPr>
        <xdr:cNvSpPr txBox="1"/>
      </xdr:nvSpPr>
      <xdr:spPr>
        <a:xfrm>
          <a:off x="1261174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6" name="正方形/長方形 445">
          <a:extLst>
            <a:ext uri="{FF2B5EF4-FFF2-40B4-BE49-F238E27FC236}">
              <a16:creationId xmlns:a16="http://schemas.microsoft.com/office/drawing/2014/main" id="{2C676A2B-B52D-499C-B218-DAF64A1EA03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7" name="正方形/長方形 446">
          <a:extLst>
            <a:ext uri="{FF2B5EF4-FFF2-40B4-BE49-F238E27FC236}">
              <a16:creationId xmlns:a16="http://schemas.microsoft.com/office/drawing/2014/main" id="{67965AC8-EF87-4080-AB39-4273663BC39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8" name="正方形/長方形 447">
          <a:extLst>
            <a:ext uri="{FF2B5EF4-FFF2-40B4-BE49-F238E27FC236}">
              <a16:creationId xmlns:a16="http://schemas.microsoft.com/office/drawing/2014/main" id="{1B7FC01A-0369-4979-B4D8-E85A722A467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9" name="正方形/長方形 448">
          <a:extLst>
            <a:ext uri="{FF2B5EF4-FFF2-40B4-BE49-F238E27FC236}">
              <a16:creationId xmlns:a16="http://schemas.microsoft.com/office/drawing/2014/main" id="{9E6576A8-9B67-45A8-8EB6-31A9909DD46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0" name="正方形/長方形 449">
          <a:extLst>
            <a:ext uri="{FF2B5EF4-FFF2-40B4-BE49-F238E27FC236}">
              <a16:creationId xmlns:a16="http://schemas.microsoft.com/office/drawing/2014/main" id="{65885DBF-FCC0-44FD-AB9A-8D5478EB8F3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1" name="正方形/長方形 450">
          <a:extLst>
            <a:ext uri="{FF2B5EF4-FFF2-40B4-BE49-F238E27FC236}">
              <a16:creationId xmlns:a16="http://schemas.microsoft.com/office/drawing/2014/main" id="{BAE2FC6C-5874-454D-B5C1-D80B9125D80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2" name="正方形/長方形 451">
          <a:extLst>
            <a:ext uri="{FF2B5EF4-FFF2-40B4-BE49-F238E27FC236}">
              <a16:creationId xmlns:a16="http://schemas.microsoft.com/office/drawing/2014/main" id="{879FF423-5323-4C69-84DA-37F70252EAC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3" name="正方形/長方形 452">
          <a:extLst>
            <a:ext uri="{FF2B5EF4-FFF2-40B4-BE49-F238E27FC236}">
              <a16:creationId xmlns:a16="http://schemas.microsoft.com/office/drawing/2014/main" id="{6B0FDFBD-6767-4FE0-A2DD-5986BB05EA4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4" name="テキスト ボックス 453">
          <a:extLst>
            <a:ext uri="{FF2B5EF4-FFF2-40B4-BE49-F238E27FC236}">
              <a16:creationId xmlns:a16="http://schemas.microsoft.com/office/drawing/2014/main" id="{59B64374-BD76-41B7-B1E1-C59F5B92EF8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5" name="直線コネクタ 454">
          <a:extLst>
            <a:ext uri="{FF2B5EF4-FFF2-40B4-BE49-F238E27FC236}">
              <a16:creationId xmlns:a16="http://schemas.microsoft.com/office/drawing/2014/main" id="{B3097D54-A549-469B-8DA3-97A9CD7DE39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6" name="直線コネクタ 455">
          <a:extLst>
            <a:ext uri="{FF2B5EF4-FFF2-40B4-BE49-F238E27FC236}">
              <a16:creationId xmlns:a16="http://schemas.microsoft.com/office/drawing/2014/main" id="{41979E32-DD9A-44C2-91D9-CDF4B6C3422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7" name="テキスト ボックス 456">
          <a:extLst>
            <a:ext uri="{FF2B5EF4-FFF2-40B4-BE49-F238E27FC236}">
              <a16:creationId xmlns:a16="http://schemas.microsoft.com/office/drawing/2014/main" id="{AF5BB7AF-D64D-438C-886F-AA542CACE4AF}"/>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8" name="直線コネクタ 457">
          <a:extLst>
            <a:ext uri="{FF2B5EF4-FFF2-40B4-BE49-F238E27FC236}">
              <a16:creationId xmlns:a16="http://schemas.microsoft.com/office/drawing/2014/main" id="{4F329FAE-04E6-4784-B1C0-8325F824344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59" name="テキスト ボックス 458">
          <a:extLst>
            <a:ext uri="{FF2B5EF4-FFF2-40B4-BE49-F238E27FC236}">
              <a16:creationId xmlns:a16="http://schemas.microsoft.com/office/drawing/2014/main" id="{0478606B-FF7B-4E45-96F6-5911D055938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0" name="直線コネクタ 459">
          <a:extLst>
            <a:ext uri="{FF2B5EF4-FFF2-40B4-BE49-F238E27FC236}">
              <a16:creationId xmlns:a16="http://schemas.microsoft.com/office/drawing/2014/main" id="{FACEA30D-99E0-4982-9B8D-4BE63643AA1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1" name="テキスト ボックス 460">
          <a:extLst>
            <a:ext uri="{FF2B5EF4-FFF2-40B4-BE49-F238E27FC236}">
              <a16:creationId xmlns:a16="http://schemas.microsoft.com/office/drawing/2014/main" id="{4CBB0703-706C-4F42-B15F-122BF73535C2}"/>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2" name="直線コネクタ 461">
          <a:extLst>
            <a:ext uri="{FF2B5EF4-FFF2-40B4-BE49-F238E27FC236}">
              <a16:creationId xmlns:a16="http://schemas.microsoft.com/office/drawing/2014/main" id="{B1CEFE54-5BF4-4B8E-8D64-FD59F6871F7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3" name="テキスト ボックス 462">
          <a:extLst>
            <a:ext uri="{FF2B5EF4-FFF2-40B4-BE49-F238E27FC236}">
              <a16:creationId xmlns:a16="http://schemas.microsoft.com/office/drawing/2014/main" id="{9A02D9D4-A81D-4807-A567-6A65200653E8}"/>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id="{ECF24B30-0521-4AF4-8533-E6207BE725E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5" name="テキスト ボックス 464">
          <a:extLst>
            <a:ext uri="{FF2B5EF4-FFF2-40B4-BE49-F238E27FC236}">
              <a16:creationId xmlns:a16="http://schemas.microsoft.com/office/drawing/2014/main" id="{A89D31BD-3D51-4580-94C4-175A198F696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認定こども園・幼稚園・保育所】&#10;一人当たり面積グラフ枠">
          <a:extLst>
            <a:ext uri="{FF2B5EF4-FFF2-40B4-BE49-F238E27FC236}">
              <a16:creationId xmlns:a16="http://schemas.microsoft.com/office/drawing/2014/main" id="{8AFD29FB-BF85-4887-8DB0-E5B3060D8CA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44196</xdr:rowOff>
    </xdr:from>
    <xdr:to>
      <xdr:col>116</xdr:col>
      <xdr:colOff>62864</xdr:colOff>
      <xdr:row>41</xdr:row>
      <xdr:rowOff>119634</xdr:rowOff>
    </xdr:to>
    <xdr:cxnSp macro="">
      <xdr:nvCxnSpPr>
        <xdr:cNvPr id="467" name="直線コネクタ 466">
          <a:extLst>
            <a:ext uri="{FF2B5EF4-FFF2-40B4-BE49-F238E27FC236}">
              <a16:creationId xmlns:a16="http://schemas.microsoft.com/office/drawing/2014/main" id="{09C457F5-5AA0-43F3-8A91-47D58E2EA402}"/>
            </a:ext>
          </a:extLst>
        </xdr:cNvPr>
        <xdr:cNvCxnSpPr/>
      </xdr:nvCxnSpPr>
      <xdr:spPr>
        <a:xfrm flipV="1">
          <a:off x="22160864" y="5873496"/>
          <a:ext cx="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123461</xdr:rowOff>
    </xdr:from>
    <xdr:ext cx="469744" cy="259045"/>
    <xdr:sp macro="" textlink="">
      <xdr:nvSpPr>
        <xdr:cNvPr id="468" name="【認定こども園・幼稚園・保育所】&#10;一人当たり面積最小値テキスト">
          <a:extLst>
            <a:ext uri="{FF2B5EF4-FFF2-40B4-BE49-F238E27FC236}">
              <a16:creationId xmlns:a16="http://schemas.microsoft.com/office/drawing/2014/main" id="{B6F6CBCB-F616-4A25-92F1-0C540EA860FA}"/>
            </a:ext>
          </a:extLst>
        </xdr:cNvPr>
        <xdr:cNvSpPr txBox="1"/>
      </xdr:nvSpPr>
      <xdr:spPr>
        <a:xfrm>
          <a:off x="22199600" y="715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119634</xdr:rowOff>
    </xdr:from>
    <xdr:to>
      <xdr:col>116</xdr:col>
      <xdr:colOff>152400</xdr:colOff>
      <xdr:row>41</xdr:row>
      <xdr:rowOff>119634</xdr:rowOff>
    </xdr:to>
    <xdr:cxnSp macro="">
      <xdr:nvCxnSpPr>
        <xdr:cNvPr id="469" name="直線コネクタ 468">
          <a:extLst>
            <a:ext uri="{FF2B5EF4-FFF2-40B4-BE49-F238E27FC236}">
              <a16:creationId xmlns:a16="http://schemas.microsoft.com/office/drawing/2014/main" id="{06325CCE-AD14-4ED6-BCD3-3725B9842CF1}"/>
            </a:ext>
          </a:extLst>
        </xdr:cNvPr>
        <xdr:cNvCxnSpPr/>
      </xdr:nvCxnSpPr>
      <xdr:spPr>
        <a:xfrm>
          <a:off x="22072600" y="71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162323</xdr:rowOff>
    </xdr:from>
    <xdr:ext cx="469744" cy="259045"/>
    <xdr:sp macro="" textlink="">
      <xdr:nvSpPr>
        <xdr:cNvPr id="470" name="【認定こども園・幼稚園・保育所】&#10;一人当たり面積最大値テキスト">
          <a:extLst>
            <a:ext uri="{FF2B5EF4-FFF2-40B4-BE49-F238E27FC236}">
              <a16:creationId xmlns:a16="http://schemas.microsoft.com/office/drawing/2014/main" id="{FFB19B92-CD6B-4F2C-AFEF-1311D68204E6}"/>
            </a:ext>
          </a:extLst>
        </xdr:cNvPr>
        <xdr:cNvSpPr txBox="1"/>
      </xdr:nvSpPr>
      <xdr:spPr>
        <a:xfrm>
          <a:off x="22199600" y="564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44196</xdr:rowOff>
    </xdr:from>
    <xdr:to>
      <xdr:col>116</xdr:col>
      <xdr:colOff>152400</xdr:colOff>
      <xdr:row>34</xdr:row>
      <xdr:rowOff>44196</xdr:rowOff>
    </xdr:to>
    <xdr:cxnSp macro="">
      <xdr:nvCxnSpPr>
        <xdr:cNvPr id="471" name="直線コネクタ 470">
          <a:extLst>
            <a:ext uri="{FF2B5EF4-FFF2-40B4-BE49-F238E27FC236}">
              <a16:creationId xmlns:a16="http://schemas.microsoft.com/office/drawing/2014/main" id="{5A94D9A4-4906-4DEA-8195-7CCDE0A96950}"/>
            </a:ext>
          </a:extLst>
        </xdr:cNvPr>
        <xdr:cNvCxnSpPr/>
      </xdr:nvCxnSpPr>
      <xdr:spPr>
        <a:xfrm>
          <a:off x="22072600" y="587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39133</xdr:rowOff>
    </xdr:from>
    <xdr:ext cx="469744" cy="259045"/>
    <xdr:sp macro="" textlink="">
      <xdr:nvSpPr>
        <xdr:cNvPr id="472" name="【認定こども園・幼稚園・保育所】&#10;一人当たり面積平均値テキスト">
          <a:extLst>
            <a:ext uri="{FF2B5EF4-FFF2-40B4-BE49-F238E27FC236}">
              <a16:creationId xmlns:a16="http://schemas.microsoft.com/office/drawing/2014/main" id="{4EB563B3-6FCD-435A-897D-D0D02BB3F871}"/>
            </a:ext>
          </a:extLst>
        </xdr:cNvPr>
        <xdr:cNvSpPr txBox="1"/>
      </xdr:nvSpPr>
      <xdr:spPr>
        <a:xfrm>
          <a:off x="22199600" y="6554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16256</xdr:rowOff>
    </xdr:from>
    <xdr:to>
      <xdr:col>116</xdr:col>
      <xdr:colOff>114300</xdr:colOff>
      <xdr:row>39</xdr:row>
      <xdr:rowOff>117856</xdr:rowOff>
    </xdr:to>
    <xdr:sp macro="" textlink="">
      <xdr:nvSpPr>
        <xdr:cNvPr id="473" name="フローチャート: 判断 472">
          <a:extLst>
            <a:ext uri="{FF2B5EF4-FFF2-40B4-BE49-F238E27FC236}">
              <a16:creationId xmlns:a16="http://schemas.microsoft.com/office/drawing/2014/main" id="{D28A982A-18C0-4610-8EA2-CEA2C74BF648}"/>
            </a:ext>
          </a:extLst>
        </xdr:cNvPr>
        <xdr:cNvSpPr/>
      </xdr:nvSpPr>
      <xdr:spPr>
        <a:xfrm>
          <a:off x="22110700" y="670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xdr:rowOff>
    </xdr:from>
    <xdr:to>
      <xdr:col>112</xdr:col>
      <xdr:colOff>38100</xdr:colOff>
      <xdr:row>39</xdr:row>
      <xdr:rowOff>106426</xdr:rowOff>
    </xdr:to>
    <xdr:sp macro="" textlink="">
      <xdr:nvSpPr>
        <xdr:cNvPr id="474" name="フローチャート: 判断 473">
          <a:extLst>
            <a:ext uri="{FF2B5EF4-FFF2-40B4-BE49-F238E27FC236}">
              <a16:creationId xmlns:a16="http://schemas.microsoft.com/office/drawing/2014/main" id="{8F8A7B4E-73B0-487C-BC42-083117E3B486}"/>
            </a:ext>
          </a:extLst>
        </xdr:cNvPr>
        <xdr:cNvSpPr/>
      </xdr:nvSpPr>
      <xdr:spPr>
        <a:xfrm>
          <a:off x="21272500" y="669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xdr:rowOff>
    </xdr:from>
    <xdr:to>
      <xdr:col>107</xdr:col>
      <xdr:colOff>101600</xdr:colOff>
      <xdr:row>39</xdr:row>
      <xdr:rowOff>104140</xdr:rowOff>
    </xdr:to>
    <xdr:sp macro="" textlink="">
      <xdr:nvSpPr>
        <xdr:cNvPr id="475" name="フローチャート: 判断 474">
          <a:extLst>
            <a:ext uri="{FF2B5EF4-FFF2-40B4-BE49-F238E27FC236}">
              <a16:creationId xmlns:a16="http://schemas.microsoft.com/office/drawing/2014/main" id="{8E3ACC12-6E99-4F7B-852D-B5F9667D9DBF}"/>
            </a:ext>
          </a:extLst>
        </xdr:cNvPr>
        <xdr:cNvSpPr/>
      </xdr:nvSpPr>
      <xdr:spPr>
        <a:xfrm>
          <a:off x="20383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23114</xdr:rowOff>
    </xdr:from>
    <xdr:to>
      <xdr:col>102</xdr:col>
      <xdr:colOff>165100</xdr:colOff>
      <xdr:row>39</xdr:row>
      <xdr:rowOff>124714</xdr:rowOff>
    </xdr:to>
    <xdr:sp macro="" textlink="">
      <xdr:nvSpPr>
        <xdr:cNvPr id="476" name="フローチャート: 判断 475">
          <a:extLst>
            <a:ext uri="{FF2B5EF4-FFF2-40B4-BE49-F238E27FC236}">
              <a16:creationId xmlns:a16="http://schemas.microsoft.com/office/drawing/2014/main" id="{69CDFD7B-68AD-4F87-A546-ACF68C5451F1}"/>
            </a:ext>
          </a:extLst>
        </xdr:cNvPr>
        <xdr:cNvSpPr/>
      </xdr:nvSpPr>
      <xdr:spPr>
        <a:xfrm>
          <a:off x="19494500" y="670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13970</xdr:rowOff>
    </xdr:from>
    <xdr:to>
      <xdr:col>98</xdr:col>
      <xdr:colOff>38100</xdr:colOff>
      <xdr:row>39</xdr:row>
      <xdr:rowOff>115570</xdr:rowOff>
    </xdr:to>
    <xdr:sp macro="" textlink="">
      <xdr:nvSpPr>
        <xdr:cNvPr id="477" name="フローチャート: 判断 476">
          <a:extLst>
            <a:ext uri="{FF2B5EF4-FFF2-40B4-BE49-F238E27FC236}">
              <a16:creationId xmlns:a16="http://schemas.microsoft.com/office/drawing/2014/main" id="{71D6903E-7AC2-4035-B85F-F6B74BC486C1}"/>
            </a:ext>
          </a:extLst>
        </xdr:cNvPr>
        <xdr:cNvSpPr/>
      </xdr:nvSpPr>
      <xdr:spPr>
        <a:xfrm>
          <a:off x="18605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9139FCC0-F9CB-4651-9ECA-F4E70314034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BCBEA643-CBCC-4FE8-871D-F167DBD0426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7519F8EF-646D-435E-8401-CBEDB2F1E12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842D7ACB-032E-4D61-85B3-07997D666FF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7240BCA-FB81-41A3-9973-B3A238B1E7A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162560</xdr:rowOff>
    </xdr:from>
    <xdr:to>
      <xdr:col>116</xdr:col>
      <xdr:colOff>114300</xdr:colOff>
      <xdr:row>41</xdr:row>
      <xdr:rowOff>92710</xdr:rowOff>
    </xdr:to>
    <xdr:sp macro="" textlink="">
      <xdr:nvSpPr>
        <xdr:cNvPr id="483" name="楕円 482">
          <a:extLst>
            <a:ext uri="{FF2B5EF4-FFF2-40B4-BE49-F238E27FC236}">
              <a16:creationId xmlns:a16="http://schemas.microsoft.com/office/drawing/2014/main" id="{5D4902ED-1D48-49BA-8C1C-4F2812BF487D}"/>
            </a:ext>
          </a:extLst>
        </xdr:cNvPr>
        <xdr:cNvSpPr/>
      </xdr:nvSpPr>
      <xdr:spPr>
        <a:xfrm>
          <a:off x="221107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77487</xdr:rowOff>
    </xdr:from>
    <xdr:ext cx="469744" cy="259045"/>
    <xdr:sp macro="" textlink="">
      <xdr:nvSpPr>
        <xdr:cNvPr id="484" name="【認定こども園・幼稚園・保育所】&#10;一人当たり面積該当値テキスト">
          <a:extLst>
            <a:ext uri="{FF2B5EF4-FFF2-40B4-BE49-F238E27FC236}">
              <a16:creationId xmlns:a16="http://schemas.microsoft.com/office/drawing/2014/main" id="{D5B92C8B-D357-4252-B55E-F5F33F132313}"/>
            </a:ext>
          </a:extLst>
        </xdr:cNvPr>
        <xdr:cNvSpPr txBox="1"/>
      </xdr:nvSpPr>
      <xdr:spPr>
        <a:xfrm>
          <a:off x="22199600" y="693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164846</xdr:rowOff>
    </xdr:from>
    <xdr:to>
      <xdr:col>112</xdr:col>
      <xdr:colOff>38100</xdr:colOff>
      <xdr:row>41</xdr:row>
      <xdr:rowOff>94996</xdr:rowOff>
    </xdr:to>
    <xdr:sp macro="" textlink="">
      <xdr:nvSpPr>
        <xdr:cNvPr id="485" name="楕円 484">
          <a:extLst>
            <a:ext uri="{FF2B5EF4-FFF2-40B4-BE49-F238E27FC236}">
              <a16:creationId xmlns:a16="http://schemas.microsoft.com/office/drawing/2014/main" id="{B7BB53D0-2E70-4BB8-BDA6-0530FAECCB99}"/>
            </a:ext>
          </a:extLst>
        </xdr:cNvPr>
        <xdr:cNvSpPr/>
      </xdr:nvSpPr>
      <xdr:spPr>
        <a:xfrm>
          <a:off x="212725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41910</xdr:rowOff>
    </xdr:from>
    <xdr:to>
      <xdr:col>116</xdr:col>
      <xdr:colOff>63500</xdr:colOff>
      <xdr:row>41</xdr:row>
      <xdr:rowOff>44196</xdr:rowOff>
    </xdr:to>
    <xdr:cxnSp macro="">
      <xdr:nvCxnSpPr>
        <xdr:cNvPr id="486" name="直線コネクタ 485">
          <a:extLst>
            <a:ext uri="{FF2B5EF4-FFF2-40B4-BE49-F238E27FC236}">
              <a16:creationId xmlns:a16="http://schemas.microsoft.com/office/drawing/2014/main" id="{A7951BA5-C119-455B-A2E8-1C06640644DD}"/>
            </a:ext>
          </a:extLst>
        </xdr:cNvPr>
        <xdr:cNvCxnSpPr/>
      </xdr:nvCxnSpPr>
      <xdr:spPr>
        <a:xfrm flipV="1">
          <a:off x="21323300" y="707136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164846</xdr:rowOff>
    </xdr:from>
    <xdr:to>
      <xdr:col>107</xdr:col>
      <xdr:colOff>101600</xdr:colOff>
      <xdr:row>41</xdr:row>
      <xdr:rowOff>94996</xdr:rowOff>
    </xdr:to>
    <xdr:sp macro="" textlink="">
      <xdr:nvSpPr>
        <xdr:cNvPr id="487" name="楕円 486">
          <a:extLst>
            <a:ext uri="{FF2B5EF4-FFF2-40B4-BE49-F238E27FC236}">
              <a16:creationId xmlns:a16="http://schemas.microsoft.com/office/drawing/2014/main" id="{D38A560F-8F6A-49FB-9143-7B036F3C69B9}"/>
            </a:ext>
          </a:extLst>
        </xdr:cNvPr>
        <xdr:cNvSpPr/>
      </xdr:nvSpPr>
      <xdr:spPr>
        <a:xfrm>
          <a:off x="203835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44196</xdr:rowOff>
    </xdr:from>
    <xdr:to>
      <xdr:col>111</xdr:col>
      <xdr:colOff>177800</xdr:colOff>
      <xdr:row>41</xdr:row>
      <xdr:rowOff>44196</xdr:rowOff>
    </xdr:to>
    <xdr:cxnSp macro="">
      <xdr:nvCxnSpPr>
        <xdr:cNvPr id="488" name="直線コネクタ 487">
          <a:extLst>
            <a:ext uri="{FF2B5EF4-FFF2-40B4-BE49-F238E27FC236}">
              <a16:creationId xmlns:a16="http://schemas.microsoft.com/office/drawing/2014/main" id="{2C845240-CB68-49DD-8266-E9B50F3CAB26}"/>
            </a:ext>
          </a:extLst>
        </xdr:cNvPr>
        <xdr:cNvCxnSpPr/>
      </xdr:nvCxnSpPr>
      <xdr:spPr>
        <a:xfrm>
          <a:off x="20434300" y="70736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167132</xdr:rowOff>
    </xdr:from>
    <xdr:to>
      <xdr:col>102</xdr:col>
      <xdr:colOff>165100</xdr:colOff>
      <xdr:row>41</xdr:row>
      <xdr:rowOff>97282</xdr:rowOff>
    </xdr:to>
    <xdr:sp macro="" textlink="">
      <xdr:nvSpPr>
        <xdr:cNvPr id="489" name="楕円 488">
          <a:extLst>
            <a:ext uri="{FF2B5EF4-FFF2-40B4-BE49-F238E27FC236}">
              <a16:creationId xmlns:a16="http://schemas.microsoft.com/office/drawing/2014/main" id="{C1B2392A-EDE4-46C0-A4FC-C688803895F4}"/>
            </a:ext>
          </a:extLst>
        </xdr:cNvPr>
        <xdr:cNvSpPr/>
      </xdr:nvSpPr>
      <xdr:spPr>
        <a:xfrm>
          <a:off x="194945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44196</xdr:rowOff>
    </xdr:from>
    <xdr:to>
      <xdr:col>107</xdr:col>
      <xdr:colOff>50800</xdr:colOff>
      <xdr:row>41</xdr:row>
      <xdr:rowOff>46482</xdr:rowOff>
    </xdr:to>
    <xdr:cxnSp macro="">
      <xdr:nvCxnSpPr>
        <xdr:cNvPr id="490" name="直線コネクタ 489">
          <a:extLst>
            <a:ext uri="{FF2B5EF4-FFF2-40B4-BE49-F238E27FC236}">
              <a16:creationId xmlns:a16="http://schemas.microsoft.com/office/drawing/2014/main" id="{1C35E1E8-6F2C-4A16-98D8-6BC7AB7D85AB}"/>
            </a:ext>
          </a:extLst>
        </xdr:cNvPr>
        <xdr:cNvCxnSpPr/>
      </xdr:nvCxnSpPr>
      <xdr:spPr>
        <a:xfrm flipV="1">
          <a:off x="19545300" y="707364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125984</xdr:rowOff>
    </xdr:from>
    <xdr:to>
      <xdr:col>98</xdr:col>
      <xdr:colOff>38100</xdr:colOff>
      <xdr:row>41</xdr:row>
      <xdr:rowOff>56134</xdr:rowOff>
    </xdr:to>
    <xdr:sp macro="" textlink="">
      <xdr:nvSpPr>
        <xdr:cNvPr id="491" name="楕円 490">
          <a:extLst>
            <a:ext uri="{FF2B5EF4-FFF2-40B4-BE49-F238E27FC236}">
              <a16:creationId xmlns:a16="http://schemas.microsoft.com/office/drawing/2014/main" id="{A508D2DB-54D7-457B-9E1C-C7155F9026A1}"/>
            </a:ext>
          </a:extLst>
        </xdr:cNvPr>
        <xdr:cNvSpPr/>
      </xdr:nvSpPr>
      <xdr:spPr>
        <a:xfrm>
          <a:off x="18605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5334</xdr:rowOff>
    </xdr:from>
    <xdr:to>
      <xdr:col>102</xdr:col>
      <xdr:colOff>114300</xdr:colOff>
      <xdr:row>41</xdr:row>
      <xdr:rowOff>46482</xdr:rowOff>
    </xdr:to>
    <xdr:cxnSp macro="">
      <xdr:nvCxnSpPr>
        <xdr:cNvPr id="492" name="直線コネクタ 491">
          <a:extLst>
            <a:ext uri="{FF2B5EF4-FFF2-40B4-BE49-F238E27FC236}">
              <a16:creationId xmlns:a16="http://schemas.microsoft.com/office/drawing/2014/main" id="{A702F9E2-10A4-4A65-B64E-EC196F2B54E8}"/>
            </a:ext>
          </a:extLst>
        </xdr:cNvPr>
        <xdr:cNvCxnSpPr/>
      </xdr:nvCxnSpPr>
      <xdr:spPr>
        <a:xfrm>
          <a:off x="18656300" y="703478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122953</xdr:rowOff>
    </xdr:from>
    <xdr:ext cx="469744" cy="259045"/>
    <xdr:sp macro="" textlink="">
      <xdr:nvSpPr>
        <xdr:cNvPr id="493" name="n_1aveValue【認定こども園・幼稚園・保育所】&#10;一人当たり面積">
          <a:extLst>
            <a:ext uri="{FF2B5EF4-FFF2-40B4-BE49-F238E27FC236}">
              <a16:creationId xmlns:a16="http://schemas.microsoft.com/office/drawing/2014/main" id="{B003C504-5A59-4C4F-91A7-209C6C713302}"/>
            </a:ext>
          </a:extLst>
        </xdr:cNvPr>
        <xdr:cNvSpPr txBox="1"/>
      </xdr:nvSpPr>
      <xdr:spPr>
        <a:xfrm>
          <a:off x="21075727" y="646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120667</xdr:rowOff>
    </xdr:from>
    <xdr:ext cx="469744" cy="259045"/>
    <xdr:sp macro="" textlink="">
      <xdr:nvSpPr>
        <xdr:cNvPr id="494" name="n_2aveValue【認定こども園・幼稚園・保育所】&#10;一人当たり面積">
          <a:extLst>
            <a:ext uri="{FF2B5EF4-FFF2-40B4-BE49-F238E27FC236}">
              <a16:creationId xmlns:a16="http://schemas.microsoft.com/office/drawing/2014/main" id="{77EBC87A-D397-45C2-A984-49E075788CB3}"/>
            </a:ext>
          </a:extLst>
        </xdr:cNvPr>
        <xdr:cNvSpPr txBox="1"/>
      </xdr:nvSpPr>
      <xdr:spPr>
        <a:xfrm>
          <a:off x="20199427" y="646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141241</xdr:rowOff>
    </xdr:from>
    <xdr:ext cx="469744" cy="259045"/>
    <xdr:sp macro="" textlink="">
      <xdr:nvSpPr>
        <xdr:cNvPr id="495" name="n_3aveValue【認定こども園・幼稚園・保育所】&#10;一人当たり面積">
          <a:extLst>
            <a:ext uri="{FF2B5EF4-FFF2-40B4-BE49-F238E27FC236}">
              <a16:creationId xmlns:a16="http://schemas.microsoft.com/office/drawing/2014/main" id="{25B2E651-DD58-40E0-BA58-5C8D0604D400}"/>
            </a:ext>
          </a:extLst>
        </xdr:cNvPr>
        <xdr:cNvSpPr txBox="1"/>
      </xdr:nvSpPr>
      <xdr:spPr>
        <a:xfrm>
          <a:off x="19310427" y="648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132097</xdr:rowOff>
    </xdr:from>
    <xdr:ext cx="469744" cy="259045"/>
    <xdr:sp macro="" textlink="">
      <xdr:nvSpPr>
        <xdr:cNvPr id="496" name="n_4aveValue【認定こども園・幼稚園・保育所】&#10;一人当たり面積">
          <a:extLst>
            <a:ext uri="{FF2B5EF4-FFF2-40B4-BE49-F238E27FC236}">
              <a16:creationId xmlns:a16="http://schemas.microsoft.com/office/drawing/2014/main" id="{D70BFFCD-4BDD-4E6C-A1AF-82792F4F56E2}"/>
            </a:ext>
          </a:extLst>
        </xdr:cNvPr>
        <xdr:cNvSpPr txBox="1"/>
      </xdr:nvSpPr>
      <xdr:spPr>
        <a:xfrm>
          <a:off x="18421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86123</xdr:rowOff>
    </xdr:from>
    <xdr:ext cx="469744" cy="259045"/>
    <xdr:sp macro="" textlink="">
      <xdr:nvSpPr>
        <xdr:cNvPr id="497" name="n_1mainValue【認定こども園・幼稚園・保育所】&#10;一人当たり面積">
          <a:extLst>
            <a:ext uri="{FF2B5EF4-FFF2-40B4-BE49-F238E27FC236}">
              <a16:creationId xmlns:a16="http://schemas.microsoft.com/office/drawing/2014/main" id="{FB0545C6-7F42-4339-A6E2-AE05BBB7CD67}"/>
            </a:ext>
          </a:extLst>
        </xdr:cNvPr>
        <xdr:cNvSpPr txBox="1"/>
      </xdr:nvSpPr>
      <xdr:spPr>
        <a:xfrm>
          <a:off x="21075727" y="711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86123</xdr:rowOff>
    </xdr:from>
    <xdr:ext cx="469744" cy="259045"/>
    <xdr:sp macro="" textlink="">
      <xdr:nvSpPr>
        <xdr:cNvPr id="498" name="n_2mainValue【認定こども園・幼稚園・保育所】&#10;一人当たり面積">
          <a:extLst>
            <a:ext uri="{FF2B5EF4-FFF2-40B4-BE49-F238E27FC236}">
              <a16:creationId xmlns:a16="http://schemas.microsoft.com/office/drawing/2014/main" id="{87C60CFB-1384-4C2F-88DF-198F2B9611F4}"/>
            </a:ext>
          </a:extLst>
        </xdr:cNvPr>
        <xdr:cNvSpPr txBox="1"/>
      </xdr:nvSpPr>
      <xdr:spPr>
        <a:xfrm>
          <a:off x="20199427" y="711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88409</xdr:rowOff>
    </xdr:from>
    <xdr:ext cx="469744" cy="259045"/>
    <xdr:sp macro="" textlink="">
      <xdr:nvSpPr>
        <xdr:cNvPr id="499" name="n_3mainValue【認定こども園・幼稚園・保育所】&#10;一人当たり面積">
          <a:extLst>
            <a:ext uri="{FF2B5EF4-FFF2-40B4-BE49-F238E27FC236}">
              <a16:creationId xmlns:a16="http://schemas.microsoft.com/office/drawing/2014/main" id="{DCB01E37-23E4-4B46-978A-685FD7B95BAA}"/>
            </a:ext>
          </a:extLst>
        </xdr:cNvPr>
        <xdr:cNvSpPr txBox="1"/>
      </xdr:nvSpPr>
      <xdr:spPr>
        <a:xfrm>
          <a:off x="19310427" y="711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47261</xdr:rowOff>
    </xdr:from>
    <xdr:ext cx="469744" cy="259045"/>
    <xdr:sp macro="" textlink="">
      <xdr:nvSpPr>
        <xdr:cNvPr id="500" name="n_4mainValue【認定こども園・幼稚園・保育所】&#10;一人当たり面積">
          <a:extLst>
            <a:ext uri="{FF2B5EF4-FFF2-40B4-BE49-F238E27FC236}">
              <a16:creationId xmlns:a16="http://schemas.microsoft.com/office/drawing/2014/main" id="{C57D8C31-4B49-4A3E-AFE0-764CBB8EA72A}"/>
            </a:ext>
          </a:extLst>
        </xdr:cNvPr>
        <xdr:cNvSpPr txBox="1"/>
      </xdr:nvSpPr>
      <xdr:spPr>
        <a:xfrm>
          <a:off x="18421427" y="707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id="{691D2DA3-B45D-4BF9-9F00-ED1FC4663E8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id="{C7D2CBD5-BC95-4E03-9580-43E9110C819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id="{88D98010-933E-4083-AFEF-89AEEA5BE12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id="{9D00294E-C002-4631-A324-A5ABFFED392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id="{3A593ECD-2294-43BF-9E35-8DA61D98DA4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id="{97D81512-F93E-47C8-B640-663FDEFD205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id="{8CD055E1-D0C5-4957-B096-7F55F61FCC6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id="{89BAD59D-6346-47E1-A9F1-B78140E002C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id="{1348CAC3-C2C3-40B9-9EA6-2B3F8A98CD1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id="{027A5AC4-141E-45E6-9FE7-3FD2714FAEF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id="{76D8CD28-A59A-4307-BD8A-CC530C8C5E3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2" name="直線コネクタ 511">
          <a:extLst>
            <a:ext uri="{FF2B5EF4-FFF2-40B4-BE49-F238E27FC236}">
              <a16:creationId xmlns:a16="http://schemas.microsoft.com/office/drawing/2014/main" id="{EA2F318D-F227-486D-8954-3FED0BA5441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3" name="テキスト ボックス 512">
          <a:extLst>
            <a:ext uri="{FF2B5EF4-FFF2-40B4-BE49-F238E27FC236}">
              <a16:creationId xmlns:a16="http://schemas.microsoft.com/office/drawing/2014/main" id="{35537C42-E858-435D-8075-F818CC94461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4" name="直線コネクタ 513">
          <a:extLst>
            <a:ext uri="{FF2B5EF4-FFF2-40B4-BE49-F238E27FC236}">
              <a16:creationId xmlns:a16="http://schemas.microsoft.com/office/drawing/2014/main" id="{D5E79B28-D008-4F0B-906A-4C5D80ECC28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5" name="テキスト ボックス 514">
          <a:extLst>
            <a:ext uri="{FF2B5EF4-FFF2-40B4-BE49-F238E27FC236}">
              <a16:creationId xmlns:a16="http://schemas.microsoft.com/office/drawing/2014/main" id="{DE6644A4-07F0-4734-919E-61D4F75F35F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6" name="直線コネクタ 515">
          <a:extLst>
            <a:ext uri="{FF2B5EF4-FFF2-40B4-BE49-F238E27FC236}">
              <a16:creationId xmlns:a16="http://schemas.microsoft.com/office/drawing/2014/main" id="{94F118F7-8D0F-4860-BB5C-C78A7C64AF4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7" name="テキスト ボックス 516">
          <a:extLst>
            <a:ext uri="{FF2B5EF4-FFF2-40B4-BE49-F238E27FC236}">
              <a16:creationId xmlns:a16="http://schemas.microsoft.com/office/drawing/2014/main" id="{803EFE35-2915-4785-8419-D00495F9B1B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8" name="直線コネクタ 517">
          <a:extLst>
            <a:ext uri="{FF2B5EF4-FFF2-40B4-BE49-F238E27FC236}">
              <a16:creationId xmlns:a16="http://schemas.microsoft.com/office/drawing/2014/main" id="{D00C288C-BF2B-469C-AF70-0A82DD10CB6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9" name="テキスト ボックス 518">
          <a:extLst>
            <a:ext uri="{FF2B5EF4-FFF2-40B4-BE49-F238E27FC236}">
              <a16:creationId xmlns:a16="http://schemas.microsoft.com/office/drawing/2014/main" id="{CE874FDB-5121-4F1C-BF22-019BDA7978D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0" name="直線コネクタ 519">
          <a:extLst>
            <a:ext uri="{FF2B5EF4-FFF2-40B4-BE49-F238E27FC236}">
              <a16:creationId xmlns:a16="http://schemas.microsoft.com/office/drawing/2014/main" id="{5DC495E9-0CF5-48CC-867C-E1FE2681F03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1" name="テキスト ボックス 520">
          <a:extLst>
            <a:ext uri="{FF2B5EF4-FFF2-40B4-BE49-F238E27FC236}">
              <a16:creationId xmlns:a16="http://schemas.microsoft.com/office/drawing/2014/main" id="{E1FE4C32-EB48-46BE-BB13-558C1D4D2B9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1514CD7C-D230-4D21-BC53-F1D422A4FEE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3" name="テキスト ボックス 522">
          <a:extLst>
            <a:ext uri="{FF2B5EF4-FFF2-40B4-BE49-F238E27FC236}">
              <a16:creationId xmlns:a16="http://schemas.microsoft.com/office/drawing/2014/main" id="{A80E74E7-06B8-496E-9E66-F1D37DE1047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学校施設】&#10;有形固定資産減価償却率グラフ枠">
          <a:extLst>
            <a:ext uri="{FF2B5EF4-FFF2-40B4-BE49-F238E27FC236}">
              <a16:creationId xmlns:a16="http://schemas.microsoft.com/office/drawing/2014/main" id="{0175A7E9-C5B4-4C14-BDFA-10358E6A165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63</xdr:row>
      <xdr:rowOff>26670</xdr:rowOff>
    </xdr:to>
    <xdr:cxnSp macro="">
      <xdr:nvCxnSpPr>
        <xdr:cNvPr id="525" name="直線コネクタ 524">
          <a:extLst>
            <a:ext uri="{FF2B5EF4-FFF2-40B4-BE49-F238E27FC236}">
              <a16:creationId xmlns:a16="http://schemas.microsoft.com/office/drawing/2014/main" id="{AD18099E-EC96-468F-8F66-B52C29CDD122}"/>
            </a:ext>
          </a:extLst>
        </xdr:cNvPr>
        <xdr:cNvCxnSpPr/>
      </xdr:nvCxnSpPr>
      <xdr:spPr>
        <a:xfrm flipV="1">
          <a:off x="16318864" y="9740265"/>
          <a:ext cx="0" cy="1087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30497</xdr:rowOff>
    </xdr:from>
    <xdr:ext cx="405111" cy="259045"/>
    <xdr:sp macro="" textlink="">
      <xdr:nvSpPr>
        <xdr:cNvPr id="526" name="【学校施設】&#10;有形固定資産減価償却率最小値テキスト">
          <a:extLst>
            <a:ext uri="{FF2B5EF4-FFF2-40B4-BE49-F238E27FC236}">
              <a16:creationId xmlns:a16="http://schemas.microsoft.com/office/drawing/2014/main" id="{53158866-D098-47C2-AC42-A377E12D45C7}"/>
            </a:ext>
          </a:extLst>
        </xdr:cNvPr>
        <xdr:cNvSpPr txBox="1"/>
      </xdr:nvSpPr>
      <xdr:spPr>
        <a:xfrm>
          <a:off x="16357600"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26670</xdr:rowOff>
    </xdr:from>
    <xdr:to>
      <xdr:col>86</xdr:col>
      <xdr:colOff>25400</xdr:colOff>
      <xdr:row>63</xdr:row>
      <xdr:rowOff>26670</xdr:rowOff>
    </xdr:to>
    <xdr:cxnSp macro="">
      <xdr:nvCxnSpPr>
        <xdr:cNvPr id="527" name="直線コネクタ 526">
          <a:extLst>
            <a:ext uri="{FF2B5EF4-FFF2-40B4-BE49-F238E27FC236}">
              <a16:creationId xmlns:a16="http://schemas.microsoft.com/office/drawing/2014/main" id="{B66AD78F-246E-4038-81BE-C33A3B40FD2E}"/>
            </a:ext>
          </a:extLst>
        </xdr:cNvPr>
        <xdr:cNvCxnSpPr/>
      </xdr:nvCxnSpPr>
      <xdr:spPr>
        <a:xfrm>
          <a:off x="16230600" y="1082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528" name="【学校施設】&#10;有形固定資産減価償却率最大値テキスト">
          <a:extLst>
            <a:ext uri="{FF2B5EF4-FFF2-40B4-BE49-F238E27FC236}">
              <a16:creationId xmlns:a16="http://schemas.microsoft.com/office/drawing/2014/main" id="{3BEED4D4-81B6-4C82-A9FB-B45824A637E1}"/>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529" name="直線コネクタ 528">
          <a:extLst>
            <a:ext uri="{FF2B5EF4-FFF2-40B4-BE49-F238E27FC236}">
              <a16:creationId xmlns:a16="http://schemas.microsoft.com/office/drawing/2014/main" id="{78C94344-56AC-4723-A4EE-89B5838D8852}"/>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0" name="【学校施設】&#10;有形固定資産減価償却率平均値テキスト">
          <a:extLst>
            <a:ext uri="{FF2B5EF4-FFF2-40B4-BE49-F238E27FC236}">
              <a16:creationId xmlns:a16="http://schemas.microsoft.com/office/drawing/2014/main" id="{A6D8465A-B392-4534-A899-EB7F4AC5787A}"/>
            </a:ext>
          </a:extLst>
        </xdr:cNvPr>
        <xdr:cNvSpPr txBox="1"/>
      </xdr:nvSpPr>
      <xdr:spPr>
        <a:xfrm>
          <a:off x="163576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1" name="フローチャート: 判断 530">
          <a:extLst>
            <a:ext uri="{FF2B5EF4-FFF2-40B4-BE49-F238E27FC236}">
              <a16:creationId xmlns:a16="http://schemas.microsoft.com/office/drawing/2014/main" id="{39AEFB57-155D-4CC5-ACDF-14D6ADAA2BB7}"/>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128270</xdr:rowOff>
    </xdr:from>
    <xdr:to>
      <xdr:col>81</xdr:col>
      <xdr:colOff>101600</xdr:colOff>
      <xdr:row>60</xdr:row>
      <xdr:rowOff>58420</xdr:rowOff>
    </xdr:to>
    <xdr:sp macro="" textlink="">
      <xdr:nvSpPr>
        <xdr:cNvPr id="532" name="フローチャート: 判断 531">
          <a:extLst>
            <a:ext uri="{FF2B5EF4-FFF2-40B4-BE49-F238E27FC236}">
              <a16:creationId xmlns:a16="http://schemas.microsoft.com/office/drawing/2014/main" id="{611E09EA-583C-4BDF-9040-F20619A680AD}"/>
            </a:ext>
          </a:extLst>
        </xdr:cNvPr>
        <xdr:cNvSpPr/>
      </xdr:nvSpPr>
      <xdr:spPr>
        <a:xfrm>
          <a:off x="15430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122555</xdr:rowOff>
    </xdr:from>
    <xdr:to>
      <xdr:col>76</xdr:col>
      <xdr:colOff>165100</xdr:colOff>
      <xdr:row>60</xdr:row>
      <xdr:rowOff>52705</xdr:rowOff>
    </xdr:to>
    <xdr:sp macro="" textlink="">
      <xdr:nvSpPr>
        <xdr:cNvPr id="533" name="フローチャート: 判断 532">
          <a:extLst>
            <a:ext uri="{FF2B5EF4-FFF2-40B4-BE49-F238E27FC236}">
              <a16:creationId xmlns:a16="http://schemas.microsoft.com/office/drawing/2014/main" id="{F7BF1FFA-01AD-43BB-A181-BD6B4731DC86}"/>
            </a:ext>
          </a:extLst>
        </xdr:cNvPr>
        <xdr:cNvSpPr/>
      </xdr:nvSpPr>
      <xdr:spPr>
        <a:xfrm>
          <a:off x="14541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111125</xdr:rowOff>
    </xdr:from>
    <xdr:to>
      <xdr:col>72</xdr:col>
      <xdr:colOff>38100</xdr:colOff>
      <xdr:row>60</xdr:row>
      <xdr:rowOff>41275</xdr:rowOff>
    </xdr:to>
    <xdr:sp macro="" textlink="">
      <xdr:nvSpPr>
        <xdr:cNvPr id="534" name="フローチャート: 判断 533">
          <a:extLst>
            <a:ext uri="{FF2B5EF4-FFF2-40B4-BE49-F238E27FC236}">
              <a16:creationId xmlns:a16="http://schemas.microsoft.com/office/drawing/2014/main" id="{02807047-4AC7-4FD9-8ED6-5CB0E5EA2C20}"/>
            </a:ext>
          </a:extLst>
        </xdr:cNvPr>
        <xdr:cNvSpPr/>
      </xdr:nvSpPr>
      <xdr:spPr>
        <a:xfrm>
          <a:off x="1365250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88265</xdr:rowOff>
    </xdr:from>
    <xdr:to>
      <xdr:col>67</xdr:col>
      <xdr:colOff>101600</xdr:colOff>
      <xdr:row>60</xdr:row>
      <xdr:rowOff>18415</xdr:rowOff>
    </xdr:to>
    <xdr:sp macro="" textlink="">
      <xdr:nvSpPr>
        <xdr:cNvPr id="535" name="フローチャート: 判断 534">
          <a:extLst>
            <a:ext uri="{FF2B5EF4-FFF2-40B4-BE49-F238E27FC236}">
              <a16:creationId xmlns:a16="http://schemas.microsoft.com/office/drawing/2014/main" id="{CE6DA8C0-844B-4FD4-85ED-60F614F8C79A}"/>
            </a:ext>
          </a:extLst>
        </xdr:cNvPr>
        <xdr:cNvSpPr/>
      </xdr:nvSpPr>
      <xdr:spPr>
        <a:xfrm>
          <a:off x="12763500" y="1020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F4B6440B-34C3-4D24-B34D-A205A51045B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C73D52D2-666F-4F1B-90A2-BABDE376057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3B14EDB3-E37F-4F14-8E0C-F6694AE82C4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D8B998D4-8BDE-46F3-BF6B-2F5838F690F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713A262F-D092-4EF2-828B-8F192310BB0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27305</xdr:rowOff>
    </xdr:from>
    <xdr:to>
      <xdr:col>85</xdr:col>
      <xdr:colOff>177800</xdr:colOff>
      <xdr:row>59</xdr:row>
      <xdr:rowOff>128905</xdr:rowOff>
    </xdr:to>
    <xdr:sp macro="" textlink="">
      <xdr:nvSpPr>
        <xdr:cNvPr id="541" name="楕円 540">
          <a:extLst>
            <a:ext uri="{FF2B5EF4-FFF2-40B4-BE49-F238E27FC236}">
              <a16:creationId xmlns:a16="http://schemas.microsoft.com/office/drawing/2014/main" id="{677B5910-A04E-4A1D-8C8C-C47D866DACD2}"/>
            </a:ext>
          </a:extLst>
        </xdr:cNvPr>
        <xdr:cNvSpPr/>
      </xdr:nvSpPr>
      <xdr:spPr>
        <a:xfrm>
          <a:off x="162687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50182</xdr:rowOff>
    </xdr:from>
    <xdr:ext cx="405111" cy="259045"/>
    <xdr:sp macro="" textlink="">
      <xdr:nvSpPr>
        <xdr:cNvPr id="542" name="【学校施設】&#10;有形固定資産減価償却率該当値テキスト">
          <a:extLst>
            <a:ext uri="{FF2B5EF4-FFF2-40B4-BE49-F238E27FC236}">
              <a16:creationId xmlns:a16="http://schemas.microsoft.com/office/drawing/2014/main" id="{C9DC2769-0089-478E-98FB-E34E253FEB54}"/>
            </a:ext>
          </a:extLst>
        </xdr:cNvPr>
        <xdr:cNvSpPr txBox="1"/>
      </xdr:nvSpPr>
      <xdr:spPr>
        <a:xfrm>
          <a:off x="16357600"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12065</xdr:rowOff>
    </xdr:from>
    <xdr:to>
      <xdr:col>81</xdr:col>
      <xdr:colOff>101600</xdr:colOff>
      <xdr:row>59</xdr:row>
      <xdr:rowOff>113665</xdr:rowOff>
    </xdr:to>
    <xdr:sp macro="" textlink="">
      <xdr:nvSpPr>
        <xdr:cNvPr id="543" name="楕円 542">
          <a:extLst>
            <a:ext uri="{FF2B5EF4-FFF2-40B4-BE49-F238E27FC236}">
              <a16:creationId xmlns:a16="http://schemas.microsoft.com/office/drawing/2014/main" id="{00D5FB27-8ED0-4D4E-8B33-9B0E64697CFF}"/>
            </a:ext>
          </a:extLst>
        </xdr:cNvPr>
        <xdr:cNvSpPr/>
      </xdr:nvSpPr>
      <xdr:spPr>
        <a:xfrm>
          <a:off x="15430500" y="101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62865</xdr:rowOff>
    </xdr:from>
    <xdr:to>
      <xdr:col>85</xdr:col>
      <xdr:colOff>127000</xdr:colOff>
      <xdr:row>59</xdr:row>
      <xdr:rowOff>78105</xdr:rowOff>
    </xdr:to>
    <xdr:cxnSp macro="">
      <xdr:nvCxnSpPr>
        <xdr:cNvPr id="544" name="直線コネクタ 543">
          <a:extLst>
            <a:ext uri="{FF2B5EF4-FFF2-40B4-BE49-F238E27FC236}">
              <a16:creationId xmlns:a16="http://schemas.microsoft.com/office/drawing/2014/main" id="{7E422A70-FEC4-4284-BA19-24FE881926C1}"/>
            </a:ext>
          </a:extLst>
        </xdr:cNvPr>
        <xdr:cNvCxnSpPr/>
      </xdr:nvCxnSpPr>
      <xdr:spPr>
        <a:xfrm>
          <a:off x="15481300" y="1017841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141605</xdr:rowOff>
    </xdr:from>
    <xdr:to>
      <xdr:col>76</xdr:col>
      <xdr:colOff>165100</xdr:colOff>
      <xdr:row>59</xdr:row>
      <xdr:rowOff>71755</xdr:rowOff>
    </xdr:to>
    <xdr:sp macro="" textlink="">
      <xdr:nvSpPr>
        <xdr:cNvPr id="545" name="楕円 544">
          <a:extLst>
            <a:ext uri="{FF2B5EF4-FFF2-40B4-BE49-F238E27FC236}">
              <a16:creationId xmlns:a16="http://schemas.microsoft.com/office/drawing/2014/main" id="{296D166D-EC1B-4C69-ADB8-FE818E0E506F}"/>
            </a:ext>
          </a:extLst>
        </xdr:cNvPr>
        <xdr:cNvSpPr/>
      </xdr:nvSpPr>
      <xdr:spPr>
        <a:xfrm>
          <a:off x="145415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20955</xdr:rowOff>
    </xdr:from>
    <xdr:to>
      <xdr:col>81</xdr:col>
      <xdr:colOff>50800</xdr:colOff>
      <xdr:row>59</xdr:row>
      <xdr:rowOff>62865</xdr:rowOff>
    </xdr:to>
    <xdr:cxnSp macro="">
      <xdr:nvCxnSpPr>
        <xdr:cNvPr id="546" name="直線コネクタ 545">
          <a:extLst>
            <a:ext uri="{FF2B5EF4-FFF2-40B4-BE49-F238E27FC236}">
              <a16:creationId xmlns:a16="http://schemas.microsoft.com/office/drawing/2014/main" id="{538148DC-FE1E-49EA-A243-EBDD48714A60}"/>
            </a:ext>
          </a:extLst>
        </xdr:cNvPr>
        <xdr:cNvCxnSpPr/>
      </xdr:nvCxnSpPr>
      <xdr:spPr>
        <a:xfrm>
          <a:off x="14592300" y="101365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139700</xdr:rowOff>
    </xdr:from>
    <xdr:to>
      <xdr:col>72</xdr:col>
      <xdr:colOff>38100</xdr:colOff>
      <xdr:row>59</xdr:row>
      <xdr:rowOff>69850</xdr:rowOff>
    </xdr:to>
    <xdr:sp macro="" textlink="">
      <xdr:nvSpPr>
        <xdr:cNvPr id="547" name="楕円 546">
          <a:extLst>
            <a:ext uri="{FF2B5EF4-FFF2-40B4-BE49-F238E27FC236}">
              <a16:creationId xmlns:a16="http://schemas.microsoft.com/office/drawing/2014/main" id="{D36D5164-CF5C-47E5-AE91-9F520D68D97C}"/>
            </a:ext>
          </a:extLst>
        </xdr:cNvPr>
        <xdr:cNvSpPr/>
      </xdr:nvSpPr>
      <xdr:spPr>
        <a:xfrm>
          <a:off x="13652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19050</xdr:rowOff>
    </xdr:from>
    <xdr:to>
      <xdr:col>76</xdr:col>
      <xdr:colOff>114300</xdr:colOff>
      <xdr:row>59</xdr:row>
      <xdr:rowOff>20955</xdr:rowOff>
    </xdr:to>
    <xdr:cxnSp macro="">
      <xdr:nvCxnSpPr>
        <xdr:cNvPr id="548" name="直線コネクタ 547">
          <a:extLst>
            <a:ext uri="{FF2B5EF4-FFF2-40B4-BE49-F238E27FC236}">
              <a16:creationId xmlns:a16="http://schemas.microsoft.com/office/drawing/2014/main" id="{5A9C3D03-4D85-45C6-9AB3-EC1F1EE7B449}"/>
            </a:ext>
          </a:extLst>
        </xdr:cNvPr>
        <xdr:cNvCxnSpPr/>
      </xdr:nvCxnSpPr>
      <xdr:spPr>
        <a:xfrm>
          <a:off x="13703300" y="101346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99695</xdr:rowOff>
    </xdr:from>
    <xdr:to>
      <xdr:col>67</xdr:col>
      <xdr:colOff>101600</xdr:colOff>
      <xdr:row>59</xdr:row>
      <xdr:rowOff>29845</xdr:rowOff>
    </xdr:to>
    <xdr:sp macro="" textlink="">
      <xdr:nvSpPr>
        <xdr:cNvPr id="549" name="楕円 548">
          <a:extLst>
            <a:ext uri="{FF2B5EF4-FFF2-40B4-BE49-F238E27FC236}">
              <a16:creationId xmlns:a16="http://schemas.microsoft.com/office/drawing/2014/main" id="{71E0EA24-864B-409F-87EE-5D5E6B29A067}"/>
            </a:ext>
          </a:extLst>
        </xdr:cNvPr>
        <xdr:cNvSpPr/>
      </xdr:nvSpPr>
      <xdr:spPr>
        <a:xfrm>
          <a:off x="12763500" y="100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150495</xdr:rowOff>
    </xdr:from>
    <xdr:to>
      <xdr:col>71</xdr:col>
      <xdr:colOff>177800</xdr:colOff>
      <xdr:row>59</xdr:row>
      <xdr:rowOff>19050</xdr:rowOff>
    </xdr:to>
    <xdr:cxnSp macro="">
      <xdr:nvCxnSpPr>
        <xdr:cNvPr id="550" name="直線コネクタ 549">
          <a:extLst>
            <a:ext uri="{FF2B5EF4-FFF2-40B4-BE49-F238E27FC236}">
              <a16:creationId xmlns:a16="http://schemas.microsoft.com/office/drawing/2014/main" id="{BB3069B9-C952-4195-AC84-7058913E1DE5}"/>
            </a:ext>
          </a:extLst>
        </xdr:cNvPr>
        <xdr:cNvCxnSpPr/>
      </xdr:nvCxnSpPr>
      <xdr:spPr>
        <a:xfrm>
          <a:off x="12814300" y="100945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49547</xdr:rowOff>
    </xdr:from>
    <xdr:ext cx="405111" cy="259045"/>
    <xdr:sp macro="" textlink="">
      <xdr:nvSpPr>
        <xdr:cNvPr id="551" name="n_1aveValue【学校施設】&#10;有形固定資産減価償却率">
          <a:extLst>
            <a:ext uri="{FF2B5EF4-FFF2-40B4-BE49-F238E27FC236}">
              <a16:creationId xmlns:a16="http://schemas.microsoft.com/office/drawing/2014/main" id="{3A363887-E41B-47A4-B1E0-CB5B0E037089}"/>
            </a:ext>
          </a:extLst>
        </xdr:cNvPr>
        <xdr:cNvSpPr txBox="1"/>
      </xdr:nvSpPr>
      <xdr:spPr>
        <a:xfrm>
          <a:off x="152660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43832</xdr:rowOff>
    </xdr:from>
    <xdr:ext cx="405111" cy="259045"/>
    <xdr:sp macro="" textlink="">
      <xdr:nvSpPr>
        <xdr:cNvPr id="552" name="n_2aveValue【学校施設】&#10;有形固定資産減価償却率">
          <a:extLst>
            <a:ext uri="{FF2B5EF4-FFF2-40B4-BE49-F238E27FC236}">
              <a16:creationId xmlns:a16="http://schemas.microsoft.com/office/drawing/2014/main" id="{A29E97E9-0AE4-4A74-A1CF-E2C8C32BE216}"/>
            </a:ext>
          </a:extLst>
        </xdr:cNvPr>
        <xdr:cNvSpPr txBox="1"/>
      </xdr:nvSpPr>
      <xdr:spPr>
        <a:xfrm>
          <a:off x="14389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32402</xdr:rowOff>
    </xdr:from>
    <xdr:ext cx="405111" cy="259045"/>
    <xdr:sp macro="" textlink="">
      <xdr:nvSpPr>
        <xdr:cNvPr id="553" name="n_3aveValue【学校施設】&#10;有形固定資産減価償却率">
          <a:extLst>
            <a:ext uri="{FF2B5EF4-FFF2-40B4-BE49-F238E27FC236}">
              <a16:creationId xmlns:a16="http://schemas.microsoft.com/office/drawing/2014/main" id="{E6DE920D-CCC6-48DA-83ED-E641BEBFE7BD}"/>
            </a:ext>
          </a:extLst>
        </xdr:cNvPr>
        <xdr:cNvSpPr txBox="1"/>
      </xdr:nvSpPr>
      <xdr:spPr>
        <a:xfrm>
          <a:off x="13500744"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9542</xdr:rowOff>
    </xdr:from>
    <xdr:ext cx="405111" cy="259045"/>
    <xdr:sp macro="" textlink="">
      <xdr:nvSpPr>
        <xdr:cNvPr id="554" name="n_4aveValue【学校施設】&#10;有形固定資産減価償却率">
          <a:extLst>
            <a:ext uri="{FF2B5EF4-FFF2-40B4-BE49-F238E27FC236}">
              <a16:creationId xmlns:a16="http://schemas.microsoft.com/office/drawing/2014/main" id="{80378748-F589-48F7-947E-7BA62E3AA598}"/>
            </a:ext>
          </a:extLst>
        </xdr:cNvPr>
        <xdr:cNvSpPr txBox="1"/>
      </xdr:nvSpPr>
      <xdr:spPr>
        <a:xfrm>
          <a:off x="12611744" y="1029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130192</xdr:rowOff>
    </xdr:from>
    <xdr:ext cx="405111" cy="259045"/>
    <xdr:sp macro="" textlink="">
      <xdr:nvSpPr>
        <xdr:cNvPr id="555" name="n_1mainValue【学校施設】&#10;有形固定資産減価償却率">
          <a:extLst>
            <a:ext uri="{FF2B5EF4-FFF2-40B4-BE49-F238E27FC236}">
              <a16:creationId xmlns:a16="http://schemas.microsoft.com/office/drawing/2014/main" id="{644CD60F-E22B-4459-849A-F26DE0BAAB6F}"/>
            </a:ext>
          </a:extLst>
        </xdr:cNvPr>
        <xdr:cNvSpPr txBox="1"/>
      </xdr:nvSpPr>
      <xdr:spPr>
        <a:xfrm>
          <a:off x="15266044"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88282</xdr:rowOff>
    </xdr:from>
    <xdr:ext cx="405111" cy="259045"/>
    <xdr:sp macro="" textlink="">
      <xdr:nvSpPr>
        <xdr:cNvPr id="556" name="n_2mainValue【学校施設】&#10;有形固定資産減価償却率">
          <a:extLst>
            <a:ext uri="{FF2B5EF4-FFF2-40B4-BE49-F238E27FC236}">
              <a16:creationId xmlns:a16="http://schemas.microsoft.com/office/drawing/2014/main" id="{362630DE-EB8D-4814-9ABA-35A51A89F923}"/>
            </a:ext>
          </a:extLst>
        </xdr:cNvPr>
        <xdr:cNvSpPr txBox="1"/>
      </xdr:nvSpPr>
      <xdr:spPr>
        <a:xfrm>
          <a:off x="1438974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86377</xdr:rowOff>
    </xdr:from>
    <xdr:ext cx="405111" cy="259045"/>
    <xdr:sp macro="" textlink="">
      <xdr:nvSpPr>
        <xdr:cNvPr id="557" name="n_3mainValue【学校施設】&#10;有形固定資産減価償却率">
          <a:extLst>
            <a:ext uri="{FF2B5EF4-FFF2-40B4-BE49-F238E27FC236}">
              <a16:creationId xmlns:a16="http://schemas.microsoft.com/office/drawing/2014/main" id="{CE18282F-4874-4506-8B52-CB39EA24C60C}"/>
            </a:ext>
          </a:extLst>
        </xdr:cNvPr>
        <xdr:cNvSpPr txBox="1"/>
      </xdr:nvSpPr>
      <xdr:spPr>
        <a:xfrm>
          <a:off x="135007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46372</xdr:rowOff>
    </xdr:from>
    <xdr:ext cx="405111" cy="259045"/>
    <xdr:sp macro="" textlink="">
      <xdr:nvSpPr>
        <xdr:cNvPr id="558" name="n_4mainValue【学校施設】&#10;有形固定資産減価償却率">
          <a:extLst>
            <a:ext uri="{FF2B5EF4-FFF2-40B4-BE49-F238E27FC236}">
              <a16:creationId xmlns:a16="http://schemas.microsoft.com/office/drawing/2014/main" id="{C250D606-6FFE-46EE-816C-8D5599EF2665}"/>
            </a:ext>
          </a:extLst>
        </xdr:cNvPr>
        <xdr:cNvSpPr txBox="1"/>
      </xdr:nvSpPr>
      <xdr:spPr>
        <a:xfrm>
          <a:off x="1261174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A80F667F-35CE-4691-B349-42042F10548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840B1CB2-423A-43E6-B450-9D039B7B420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78AA3EE9-D718-4E70-A45B-5F32AA6A6F5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781EF07B-072D-4B17-9998-0D2E5F6F340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A1526E32-C1DA-40DD-8809-D5310BDDE32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881F0AFC-1027-4FDD-B8CA-C6C7B8F088B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6C4F5DC2-0193-4DFE-8B2F-CBBA0E79EAA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250500D8-231E-4D92-828C-6628CA1AEAA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1E37FB49-1D31-409E-B152-EEBC4D677B6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210D9EF0-16F6-4AD1-917D-A214D46BAE7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69" name="直線コネクタ 568">
          <a:extLst>
            <a:ext uri="{FF2B5EF4-FFF2-40B4-BE49-F238E27FC236}">
              <a16:creationId xmlns:a16="http://schemas.microsoft.com/office/drawing/2014/main" id="{B1EEBC09-6E47-4044-9F39-BA02368AAA3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0" name="テキスト ボックス 569">
          <a:extLst>
            <a:ext uri="{FF2B5EF4-FFF2-40B4-BE49-F238E27FC236}">
              <a16:creationId xmlns:a16="http://schemas.microsoft.com/office/drawing/2014/main" id="{E00CDF10-FD4E-43D4-93EE-3FE85EE7273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1" name="直線コネクタ 570">
          <a:extLst>
            <a:ext uri="{FF2B5EF4-FFF2-40B4-BE49-F238E27FC236}">
              <a16:creationId xmlns:a16="http://schemas.microsoft.com/office/drawing/2014/main" id="{A97A6BF9-F669-4A7B-AF23-FECB3EB89E9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2" name="テキスト ボックス 571">
          <a:extLst>
            <a:ext uri="{FF2B5EF4-FFF2-40B4-BE49-F238E27FC236}">
              <a16:creationId xmlns:a16="http://schemas.microsoft.com/office/drawing/2014/main" id="{7A77CA7E-25D9-4D8E-8C15-F176A378C7D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D125C290-BF12-4B8F-9D55-0B316175222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F77A3CD1-2AAC-4756-B503-22B97E812C7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5" name="直線コネクタ 574">
          <a:extLst>
            <a:ext uri="{FF2B5EF4-FFF2-40B4-BE49-F238E27FC236}">
              <a16:creationId xmlns:a16="http://schemas.microsoft.com/office/drawing/2014/main" id="{06C205B0-01C8-41C0-AC40-B3FDD65EDAD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6" name="テキスト ボックス 575">
          <a:extLst>
            <a:ext uri="{FF2B5EF4-FFF2-40B4-BE49-F238E27FC236}">
              <a16:creationId xmlns:a16="http://schemas.microsoft.com/office/drawing/2014/main" id="{EF16BB60-2FCE-4AD0-BCFD-FD296FABA7C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7" name="直線コネクタ 576">
          <a:extLst>
            <a:ext uri="{FF2B5EF4-FFF2-40B4-BE49-F238E27FC236}">
              <a16:creationId xmlns:a16="http://schemas.microsoft.com/office/drawing/2014/main" id="{9F6AEF43-3B3C-4ED5-9E64-30D6736995C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8" name="テキスト ボックス 577">
          <a:extLst>
            <a:ext uri="{FF2B5EF4-FFF2-40B4-BE49-F238E27FC236}">
              <a16:creationId xmlns:a16="http://schemas.microsoft.com/office/drawing/2014/main" id="{ABF0BEDD-D461-4169-AE0C-252F677A8DF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6A359D36-9B63-4BA9-9572-D7058D98C9A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60253829-A579-445E-9ABE-8889D2D0E84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10947674-DF87-42F2-B176-9DE02218CB5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78486</xdr:rowOff>
    </xdr:from>
    <xdr:to>
      <xdr:col>116</xdr:col>
      <xdr:colOff>62864</xdr:colOff>
      <xdr:row>62</xdr:row>
      <xdr:rowOff>169735</xdr:rowOff>
    </xdr:to>
    <xdr:cxnSp macro="">
      <xdr:nvCxnSpPr>
        <xdr:cNvPr id="582" name="直線コネクタ 581">
          <a:extLst>
            <a:ext uri="{FF2B5EF4-FFF2-40B4-BE49-F238E27FC236}">
              <a16:creationId xmlns:a16="http://schemas.microsoft.com/office/drawing/2014/main" id="{4E7DED2E-7029-4A1B-84A7-8448377707B3}"/>
            </a:ext>
          </a:extLst>
        </xdr:cNvPr>
        <xdr:cNvCxnSpPr/>
      </xdr:nvCxnSpPr>
      <xdr:spPr>
        <a:xfrm flipV="1">
          <a:off x="22160864" y="9679686"/>
          <a:ext cx="0" cy="1119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2112</xdr:rowOff>
    </xdr:from>
    <xdr:ext cx="469744" cy="259045"/>
    <xdr:sp macro="" textlink="">
      <xdr:nvSpPr>
        <xdr:cNvPr id="583" name="【学校施設】&#10;一人当たり面積最小値テキスト">
          <a:extLst>
            <a:ext uri="{FF2B5EF4-FFF2-40B4-BE49-F238E27FC236}">
              <a16:creationId xmlns:a16="http://schemas.microsoft.com/office/drawing/2014/main" id="{2DBA856F-4601-4C6F-A257-36ED66A8EBCA}"/>
            </a:ext>
          </a:extLst>
        </xdr:cNvPr>
        <xdr:cNvSpPr txBox="1"/>
      </xdr:nvSpPr>
      <xdr:spPr>
        <a:xfrm>
          <a:off x="22199600" y="108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169735</xdr:rowOff>
    </xdr:from>
    <xdr:to>
      <xdr:col>116</xdr:col>
      <xdr:colOff>152400</xdr:colOff>
      <xdr:row>62</xdr:row>
      <xdr:rowOff>169735</xdr:rowOff>
    </xdr:to>
    <xdr:cxnSp macro="">
      <xdr:nvCxnSpPr>
        <xdr:cNvPr id="584" name="直線コネクタ 583">
          <a:extLst>
            <a:ext uri="{FF2B5EF4-FFF2-40B4-BE49-F238E27FC236}">
              <a16:creationId xmlns:a16="http://schemas.microsoft.com/office/drawing/2014/main" id="{3FEE27FB-96AD-4402-9A90-301E8BDB9B36}"/>
            </a:ext>
          </a:extLst>
        </xdr:cNvPr>
        <xdr:cNvCxnSpPr/>
      </xdr:nvCxnSpPr>
      <xdr:spPr>
        <a:xfrm>
          <a:off x="22072600" y="10799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25163</xdr:rowOff>
    </xdr:from>
    <xdr:ext cx="469744" cy="259045"/>
    <xdr:sp macro="" textlink="">
      <xdr:nvSpPr>
        <xdr:cNvPr id="585" name="【学校施設】&#10;一人当たり面積最大値テキスト">
          <a:extLst>
            <a:ext uri="{FF2B5EF4-FFF2-40B4-BE49-F238E27FC236}">
              <a16:creationId xmlns:a16="http://schemas.microsoft.com/office/drawing/2014/main" id="{1C46A11E-0192-4C04-8530-1565F20BD91C}"/>
            </a:ext>
          </a:extLst>
        </xdr:cNvPr>
        <xdr:cNvSpPr txBox="1"/>
      </xdr:nvSpPr>
      <xdr:spPr>
        <a:xfrm>
          <a:off x="22199600" y="945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78486</xdr:rowOff>
    </xdr:from>
    <xdr:to>
      <xdr:col>116</xdr:col>
      <xdr:colOff>152400</xdr:colOff>
      <xdr:row>56</xdr:row>
      <xdr:rowOff>78486</xdr:rowOff>
    </xdr:to>
    <xdr:cxnSp macro="">
      <xdr:nvCxnSpPr>
        <xdr:cNvPr id="586" name="直線コネクタ 585">
          <a:extLst>
            <a:ext uri="{FF2B5EF4-FFF2-40B4-BE49-F238E27FC236}">
              <a16:creationId xmlns:a16="http://schemas.microsoft.com/office/drawing/2014/main" id="{9FD4D2A0-32C7-44BE-A425-761FED315095}"/>
            </a:ext>
          </a:extLst>
        </xdr:cNvPr>
        <xdr:cNvCxnSpPr/>
      </xdr:nvCxnSpPr>
      <xdr:spPr>
        <a:xfrm>
          <a:off x="22072600" y="967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126763</xdr:rowOff>
    </xdr:from>
    <xdr:ext cx="469744" cy="259045"/>
    <xdr:sp macro="" textlink="">
      <xdr:nvSpPr>
        <xdr:cNvPr id="587" name="【学校施設】&#10;一人当たり面積平均値テキスト">
          <a:extLst>
            <a:ext uri="{FF2B5EF4-FFF2-40B4-BE49-F238E27FC236}">
              <a16:creationId xmlns:a16="http://schemas.microsoft.com/office/drawing/2014/main" id="{F31620F3-A083-4287-83E5-4AEE520DCF34}"/>
            </a:ext>
          </a:extLst>
        </xdr:cNvPr>
        <xdr:cNvSpPr txBox="1"/>
      </xdr:nvSpPr>
      <xdr:spPr>
        <a:xfrm>
          <a:off x="22199600" y="104137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103886</xdr:rowOff>
    </xdr:from>
    <xdr:to>
      <xdr:col>116</xdr:col>
      <xdr:colOff>114300</xdr:colOff>
      <xdr:row>62</xdr:row>
      <xdr:rowOff>34036</xdr:rowOff>
    </xdr:to>
    <xdr:sp macro="" textlink="">
      <xdr:nvSpPr>
        <xdr:cNvPr id="588" name="フローチャート: 判断 587">
          <a:extLst>
            <a:ext uri="{FF2B5EF4-FFF2-40B4-BE49-F238E27FC236}">
              <a16:creationId xmlns:a16="http://schemas.microsoft.com/office/drawing/2014/main" id="{385E6ACB-79E7-455B-99BD-B70C25A4AC96}"/>
            </a:ext>
          </a:extLst>
        </xdr:cNvPr>
        <xdr:cNvSpPr/>
      </xdr:nvSpPr>
      <xdr:spPr>
        <a:xfrm>
          <a:off x="22110700" y="1056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106172</xdr:rowOff>
    </xdr:from>
    <xdr:to>
      <xdr:col>112</xdr:col>
      <xdr:colOff>38100</xdr:colOff>
      <xdr:row>62</xdr:row>
      <xdr:rowOff>36322</xdr:rowOff>
    </xdr:to>
    <xdr:sp macro="" textlink="">
      <xdr:nvSpPr>
        <xdr:cNvPr id="589" name="フローチャート: 判断 588">
          <a:extLst>
            <a:ext uri="{FF2B5EF4-FFF2-40B4-BE49-F238E27FC236}">
              <a16:creationId xmlns:a16="http://schemas.microsoft.com/office/drawing/2014/main" id="{E4463605-C3DA-4FE8-870A-D73B254DA1E0}"/>
            </a:ext>
          </a:extLst>
        </xdr:cNvPr>
        <xdr:cNvSpPr/>
      </xdr:nvSpPr>
      <xdr:spPr>
        <a:xfrm>
          <a:off x="21272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85979</xdr:rowOff>
    </xdr:from>
    <xdr:to>
      <xdr:col>107</xdr:col>
      <xdr:colOff>101600</xdr:colOff>
      <xdr:row>62</xdr:row>
      <xdr:rowOff>16129</xdr:rowOff>
    </xdr:to>
    <xdr:sp macro="" textlink="">
      <xdr:nvSpPr>
        <xdr:cNvPr id="590" name="フローチャート: 判断 589">
          <a:extLst>
            <a:ext uri="{FF2B5EF4-FFF2-40B4-BE49-F238E27FC236}">
              <a16:creationId xmlns:a16="http://schemas.microsoft.com/office/drawing/2014/main" id="{B6B2978C-EE72-47F4-A1F6-28E2CB49550B}"/>
            </a:ext>
          </a:extLst>
        </xdr:cNvPr>
        <xdr:cNvSpPr/>
      </xdr:nvSpPr>
      <xdr:spPr>
        <a:xfrm>
          <a:off x="20383500" y="10544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107124</xdr:rowOff>
    </xdr:from>
    <xdr:to>
      <xdr:col>102</xdr:col>
      <xdr:colOff>165100</xdr:colOff>
      <xdr:row>62</xdr:row>
      <xdr:rowOff>37274</xdr:rowOff>
    </xdr:to>
    <xdr:sp macro="" textlink="">
      <xdr:nvSpPr>
        <xdr:cNvPr id="591" name="フローチャート: 判断 590">
          <a:extLst>
            <a:ext uri="{FF2B5EF4-FFF2-40B4-BE49-F238E27FC236}">
              <a16:creationId xmlns:a16="http://schemas.microsoft.com/office/drawing/2014/main" id="{15C97D5C-2A30-44BC-9364-71C62837480E}"/>
            </a:ext>
          </a:extLst>
        </xdr:cNvPr>
        <xdr:cNvSpPr/>
      </xdr:nvSpPr>
      <xdr:spPr>
        <a:xfrm>
          <a:off x="19494500" y="1056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95885</xdr:rowOff>
    </xdr:from>
    <xdr:to>
      <xdr:col>98</xdr:col>
      <xdr:colOff>38100</xdr:colOff>
      <xdr:row>62</xdr:row>
      <xdr:rowOff>26035</xdr:rowOff>
    </xdr:to>
    <xdr:sp macro="" textlink="">
      <xdr:nvSpPr>
        <xdr:cNvPr id="592" name="フローチャート: 判断 591">
          <a:extLst>
            <a:ext uri="{FF2B5EF4-FFF2-40B4-BE49-F238E27FC236}">
              <a16:creationId xmlns:a16="http://schemas.microsoft.com/office/drawing/2014/main" id="{9589DF07-1F28-4669-B46A-57717951E23E}"/>
            </a:ext>
          </a:extLst>
        </xdr:cNvPr>
        <xdr:cNvSpPr/>
      </xdr:nvSpPr>
      <xdr:spPr>
        <a:xfrm>
          <a:off x="18605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ECDEA176-0125-4535-B562-5B424F2EC8F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17437340-C0E6-4FAF-B612-C2CC7050847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C0280D8B-E0A3-4A54-9D37-919D89716AA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8DC185ED-372F-43BD-BC74-F9BC7F9553F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E2C0CA7F-2072-44BC-98C8-1624C6BA437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169799</xdr:rowOff>
    </xdr:from>
    <xdr:to>
      <xdr:col>116</xdr:col>
      <xdr:colOff>114300</xdr:colOff>
      <xdr:row>62</xdr:row>
      <xdr:rowOff>99949</xdr:rowOff>
    </xdr:to>
    <xdr:sp macro="" textlink="">
      <xdr:nvSpPr>
        <xdr:cNvPr id="598" name="楕円 597">
          <a:extLst>
            <a:ext uri="{FF2B5EF4-FFF2-40B4-BE49-F238E27FC236}">
              <a16:creationId xmlns:a16="http://schemas.microsoft.com/office/drawing/2014/main" id="{C813A61B-0E62-4E16-8370-FCEE5B6EB26F}"/>
            </a:ext>
          </a:extLst>
        </xdr:cNvPr>
        <xdr:cNvSpPr/>
      </xdr:nvSpPr>
      <xdr:spPr>
        <a:xfrm>
          <a:off x="22110700" y="1062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84726</xdr:rowOff>
    </xdr:from>
    <xdr:ext cx="469744" cy="259045"/>
    <xdr:sp macro="" textlink="">
      <xdr:nvSpPr>
        <xdr:cNvPr id="599" name="【学校施設】&#10;一人当たり面積該当値テキスト">
          <a:extLst>
            <a:ext uri="{FF2B5EF4-FFF2-40B4-BE49-F238E27FC236}">
              <a16:creationId xmlns:a16="http://schemas.microsoft.com/office/drawing/2014/main" id="{23B05D7A-A89F-4261-9F6F-2D39FEB7B734}"/>
            </a:ext>
          </a:extLst>
        </xdr:cNvPr>
        <xdr:cNvSpPr txBox="1"/>
      </xdr:nvSpPr>
      <xdr:spPr>
        <a:xfrm>
          <a:off x="22199600" y="1054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162369</xdr:rowOff>
    </xdr:from>
    <xdr:to>
      <xdr:col>112</xdr:col>
      <xdr:colOff>38100</xdr:colOff>
      <xdr:row>62</xdr:row>
      <xdr:rowOff>92519</xdr:rowOff>
    </xdr:to>
    <xdr:sp macro="" textlink="">
      <xdr:nvSpPr>
        <xdr:cNvPr id="600" name="楕円 599">
          <a:extLst>
            <a:ext uri="{FF2B5EF4-FFF2-40B4-BE49-F238E27FC236}">
              <a16:creationId xmlns:a16="http://schemas.microsoft.com/office/drawing/2014/main" id="{A0678F18-A93A-4AE6-B423-5DC9C3BCD10E}"/>
            </a:ext>
          </a:extLst>
        </xdr:cNvPr>
        <xdr:cNvSpPr/>
      </xdr:nvSpPr>
      <xdr:spPr>
        <a:xfrm>
          <a:off x="21272500" y="1062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41719</xdr:rowOff>
    </xdr:from>
    <xdr:to>
      <xdr:col>116</xdr:col>
      <xdr:colOff>63500</xdr:colOff>
      <xdr:row>62</xdr:row>
      <xdr:rowOff>49149</xdr:rowOff>
    </xdr:to>
    <xdr:cxnSp macro="">
      <xdr:nvCxnSpPr>
        <xdr:cNvPr id="601" name="直線コネクタ 600">
          <a:extLst>
            <a:ext uri="{FF2B5EF4-FFF2-40B4-BE49-F238E27FC236}">
              <a16:creationId xmlns:a16="http://schemas.microsoft.com/office/drawing/2014/main" id="{9838D6BB-CCE6-479B-B627-1AF0BAC291F8}"/>
            </a:ext>
          </a:extLst>
        </xdr:cNvPr>
        <xdr:cNvCxnSpPr/>
      </xdr:nvCxnSpPr>
      <xdr:spPr>
        <a:xfrm>
          <a:off x="21323300" y="10671619"/>
          <a:ext cx="8382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167513</xdr:rowOff>
    </xdr:from>
    <xdr:to>
      <xdr:col>107</xdr:col>
      <xdr:colOff>101600</xdr:colOff>
      <xdr:row>62</xdr:row>
      <xdr:rowOff>97663</xdr:rowOff>
    </xdr:to>
    <xdr:sp macro="" textlink="">
      <xdr:nvSpPr>
        <xdr:cNvPr id="602" name="楕円 601">
          <a:extLst>
            <a:ext uri="{FF2B5EF4-FFF2-40B4-BE49-F238E27FC236}">
              <a16:creationId xmlns:a16="http://schemas.microsoft.com/office/drawing/2014/main" id="{700597E2-742F-424E-87F1-859362A47087}"/>
            </a:ext>
          </a:extLst>
        </xdr:cNvPr>
        <xdr:cNvSpPr/>
      </xdr:nvSpPr>
      <xdr:spPr>
        <a:xfrm>
          <a:off x="20383500" y="1062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41719</xdr:rowOff>
    </xdr:from>
    <xdr:to>
      <xdr:col>111</xdr:col>
      <xdr:colOff>177800</xdr:colOff>
      <xdr:row>62</xdr:row>
      <xdr:rowOff>46863</xdr:rowOff>
    </xdr:to>
    <xdr:cxnSp macro="">
      <xdr:nvCxnSpPr>
        <xdr:cNvPr id="603" name="直線コネクタ 602">
          <a:extLst>
            <a:ext uri="{FF2B5EF4-FFF2-40B4-BE49-F238E27FC236}">
              <a16:creationId xmlns:a16="http://schemas.microsoft.com/office/drawing/2014/main" id="{0652B426-055D-4EC9-89AB-31EE9ACF36BC}"/>
            </a:ext>
          </a:extLst>
        </xdr:cNvPr>
        <xdr:cNvCxnSpPr/>
      </xdr:nvCxnSpPr>
      <xdr:spPr>
        <a:xfrm flipV="1">
          <a:off x="20434300" y="10671619"/>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1588</xdr:rowOff>
    </xdr:from>
    <xdr:to>
      <xdr:col>102</xdr:col>
      <xdr:colOff>165100</xdr:colOff>
      <xdr:row>62</xdr:row>
      <xdr:rowOff>103188</xdr:rowOff>
    </xdr:to>
    <xdr:sp macro="" textlink="">
      <xdr:nvSpPr>
        <xdr:cNvPr id="604" name="楕円 603">
          <a:extLst>
            <a:ext uri="{FF2B5EF4-FFF2-40B4-BE49-F238E27FC236}">
              <a16:creationId xmlns:a16="http://schemas.microsoft.com/office/drawing/2014/main" id="{AD94EB9A-DE43-46EB-B77F-09E00F064FC3}"/>
            </a:ext>
          </a:extLst>
        </xdr:cNvPr>
        <xdr:cNvSpPr/>
      </xdr:nvSpPr>
      <xdr:spPr>
        <a:xfrm>
          <a:off x="19494500" y="1063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46863</xdr:rowOff>
    </xdr:from>
    <xdr:to>
      <xdr:col>107</xdr:col>
      <xdr:colOff>50800</xdr:colOff>
      <xdr:row>62</xdr:row>
      <xdr:rowOff>52388</xdr:rowOff>
    </xdr:to>
    <xdr:cxnSp macro="">
      <xdr:nvCxnSpPr>
        <xdr:cNvPr id="605" name="直線コネクタ 604">
          <a:extLst>
            <a:ext uri="{FF2B5EF4-FFF2-40B4-BE49-F238E27FC236}">
              <a16:creationId xmlns:a16="http://schemas.microsoft.com/office/drawing/2014/main" id="{B4E97AAE-4E2B-4B6B-B462-02AE47C11D8D}"/>
            </a:ext>
          </a:extLst>
        </xdr:cNvPr>
        <xdr:cNvCxnSpPr/>
      </xdr:nvCxnSpPr>
      <xdr:spPr>
        <a:xfrm flipV="1">
          <a:off x="19545300" y="10676763"/>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5969</xdr:rowOff>
    </xdr:from>
    <xdr:to>
      <xdr:col>98</xdr:col>
      <xdr:colOff>38100</xdr:colOff>
      <xdr:row>62</xdr:row>
      <xdr:rowOff>107569</xdr:rowOff>
    </xdr:to>
    <xdr:sp macro="" textlink="">
      <xdr:nvSpPr>
        <xdr:cNvPr id="606" name="楕円 605">
          <a:extLst>
            <a:ext uri="{FF2B5EF4-FFF2-40B4-BE49-F238E27FC236}">
              <a16:creationId xmlns:a16="http://schemas.microsoft.com/office/drawing/2014/main" id="{388621F5-8DB1-47D4-A3E2-10854AF9ADDA}"/>
            </a:ext>
          </a:extLst>
        </xdr:cNvPr>
        <xdr:cNvSpPr/>
      </xdr:nvSpPr>
      <xdr:spPr>
        <a:xfrm>
          <a:off x="18605500" y="1063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52388</xdr:rowOff>
    </xdr:from>
    <xdr:to>
      <xdr:col>102</xdr:col>
      <xdr:colOff>114300</xdr:colOff>
      <xdr:row>62</xdr:row>
      <xdr:rowOff>56769</xdr:rowOff>
    </xdr:to>
    <xdr:cxnSp macro="">
      <xdr:nvCxnSpPr>
        <xdr:cNvPr id="607" name="直線コネクタ 606">
          <a:extLst>
            <a:ext uri="{FF2B5EF4-FFF2-40B4-BE49-F238E27FC236}">
              <a16:creationId xmlns:a16="http://schemas.microsoft.com/office/drawing/2014/main" id="{1AD3D0FF-5B7C-4E26-82C6-BFF165E429A8}"/>
            </a:ext>
          </a:extLst>
        </xdr:cNvPr>
        <xdr:cNvCxnSpPr/>
      </xdr:nvCxnSpPr>
      <xdr:spPr>
        <a:xfrm flipV="1">
          <a:off x="18656300" y="10682288"/>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52849</xdr:rowOff>
    </xdr:from>
    <xdr:ext cx="469744" cy="259045"/>
    <xdr:sp macro="" textlink="">
      <xdr:nvSpPr>
        <xdr:cNvPr id="608" name="n_1aveValue【学校施設】&#10;一人当たり面積">
          <a:extLst>
            <a:ext uri="{FF2B5EF4-FFF2-40B4-BE49-F238E27FC236}">
              <a16:creationId xmlns:a16="http://schemas.microsoft.com/office/drawing/2014/main" id="{A257EAC8-964E-4C3C-BDD2-976392C623D5}"/>
            </a:ext>
          </a:extLst>
        </xdr:cNvPr>
        <xdr:cNvSpPr txBox="1"/>
      </xdr:nvSpPr>
      <xdr:spPr>
        <a:xfrm>
          <a:off x="21075727" y="103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32656</xdr:rowOff>
    </xdr:from>
    <xdr:ext cx="469744" cy="259045"/>
    <xdr:sp macro="" textlink="">
      <xdr:nvSpPr>
        <xdr:cNvPr id="609" name="n_2aveValue【学校施設】&#10;一人当たり面積">
          <a:extLst>
            <a:ext uri="{FF2B5EF4-FFF2-40B4-BE49-F238E27FC236}">
              <a16:creationId xmlns:a16="http://schemas.microsoft.com/office/drawing/2014/main" id="{08DB6A5F-7EC0-423E-911F-1BE8F0618BB0}"/>
            </a:ext>
          </a:extLst>
        </xdr:cNvPr>
        <xdr:cNvSpPr txBox="1"/>
      </xdr:nvSpPr>
      <xdr:spPr>
        <a:xfrm>
          <a:off x="20199427" y="10319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53801</xdr:rowOff>
    </xdr:from>
    <xdr:ext cx="469744" cy="259045"/>
    <xdr:sp macro="" textlink="">
      <xdr:nvSpPr>
        <xdr:cNvPr id="610" name="n_3aveValue【学校施設】&#10;一人当たり面積">
          <a:extLst>
            <a:ext uri="{FF2B5EF4-FFF2-40B4-BE49-F238E27FC236}">
              <a16:creationId xmlns:a16="http://schemas.microsoft.com/office/drawing/2014/main" id="{EDA1670F-2216-4AEA-B0F2-FCBA382A1627}"/>
            </a:ext>
          </a:extLst>
        </xdr:cNvPr>
        <xdr:cNvSpPr txBox="1"/>
      </xdr:nvSpPr>
      <xdr:spPr>
        <a:xfrm>
          <a:off x="19310427" y="1034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42562</xdr:rowOff>
    </xdr:from>
    <xdr:ext cx="469744" cy="259045"/>
    <xdr:sp macro="" textlink="">
      <xdr:nvSpPr>
        <xdr:cNvPr id="611" name="n_4aveValue【学校施設】&#10;一人当たり面積">
          <a:extLst>
            <a:ext uri="{FF2B5EF4-FFF2-40B4-BE49-F238E27FC236}">
              <a16:creationId xmlns:a16="http://schemas.microsoft.com/office/drawing/2014/main" id="{66210ACD-F10B-4747-83FC-53D18CC608C2}"/>
            </a:ext>
          </a:extLst>
        </xdr:cNvPr>
        <xdr:cNvSpPr txBox="1"/>
      </xdr:nvSpPr>
      <xdr:spPr>
        <a:xfrm>
          <a:off x="18421427" y="1032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83646</xdr:rowOff>
    </xdr:from>
    <xdr:ext cx="469744" cy="259045"/>
    <xdr:sp macro="" textlink="">
      <xdr:nvSpPr>
        <xdr:cNvPr id="612" name="n_1mainValue【学校施設】&#10;一人当たり面積">
          <a:extLst>
            <a:ext uri="{FF2B5EF4-FFF2-40B4-BE49-F238E27FC236}">
              <a16:creationId xmlns:a16="http://schemas.microsoft.com/office/drawing/2014/main" id="{0D657F08-7F1E-4A9F-A351-39D0C26D16DD}"/>
            </a:ext>
          </a:extLst>
        </xdr:cNvPr>
        <xdr:cNvSpPr txBox="1"/>
      </xdr:nvSpPr>
      <xdr:spPr>
        <a:xfrm>
          <a:off x="21075727" y="1071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88790</xdr:rowOff>
    </xdr:from>
    <xdr:ext cx="469744" cy="259045"/>
    <xdr:sp macro="" textlink="">
      <xdr:nvSpPr>
        <xdr:cNvPr id="613" name="n_2mainValue【学校施設】&#10;一人当たり面積">
          <a:extLst>
            <a:ext uri="{FF2B5EF4-FFF2-40B4-BE49-F238E27FC236}">
              <a16:creationId xmlns:a16="http://schemas.microsoft.com/office/drawing/2014/main" id="{0571DD1D-F301-43E1-A44F-C0219F43F382}"/>
            </a:ext>
          </a:extLst>
        </xdr:cNvPr>
        <xdr:cNvSpPr txBox="1"/>
      </xdr:nvSpPr>
      <xdr:spPr>
        <a:xfrm>
          <a:off x="20199427" y="10718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94315</xdr:rowOff>
    </xdr:from>
    <xdr:ext cx="469744" cy="259045"/>
    <xdr:sp macro="" textlink="">
      <xdr:nvSpPr>
        <xdr:cNvPr id="614" name="n_3mainValue【学校施設】&#10;一人当たり面積">
          <a:extLst>
            <a:ext uri="{FF2B5EF4-FFF2-40B4-BE49-F238E27FC236}">
              <a16:creationId xmlns:a16="http://schemas.microsoft.com/office/drawing/2014/main" id="{1D9AB233-5E59-4C6F-98A9-BFAA394F47D7}"/>
            </a:ext>
          </a:extLst>
        </xdr:cNvPr>
        <xdr:cNvSpPr txBox="1"/>
      </xdr:nvSpPr>
      <xdr:spPr>
        <a:xfrm>
          <a:off x="19310427" y="1072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98696</xdr:rowOff>
    </xdr:from>
    <xdr:ext cx="469744" cy="259045"/>
    <xdr:sp macro="" textlink="">
      <xdr:nvSpPr>
        <xdr:cNvPr id="615" name="n_4mainValue【学校施設】&#10;一人当たり面積">
          <a:extLst>
            <a:ext uri="{FF2B5EF4-FFF2-40B4-BE49-F238E27FC236}">
              <a16:creationId xmlns:a16="http://schemas.microsoft.com/office/drawing/2014/main" id="{BFFA6578-5901-4D38-8E0F-2F1775154426}"/>
            </a:ext>
          </a:extLst>
        </xdr:cNvPr>
        <xdr:cNvSpPr txBox="1"/>
      </xdr:nvSpPr>
      <xdr:spPr>
        <a:xfrm>
          <a:off x="18421427" y="10728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0B8793C7-A7D4-4160-8A6B-492F93DBD3A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D52EDE34-9B10-4A96-971E-5A301775657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A64FC466-FFB8-4150-8FBE-AA9A25CA89D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952CB8A4-46B1-46B7-8484-DBC77F19899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EC75F650-718A-46C1-BCCA-AAEA505A4ED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9C40D439-93B8-4A94-987D-83900A52BCE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4239E09C-15D3-4396-AF72-558095CA1DA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E8BBFC67-7A9D-4295-B686-D509198708B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3AA9560A-DF18-4107-9653-4ED52A05DB4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4A86C8EE-269D-404C-9803-BCCD5B6E4EF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33634710-0531-449C-8794-23921E4E3BE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7" name="直線コネクタ 626">
          <a:extLst>
            <a:ext uri="{FF2B5EF4-FFF2-40B4-BE49-F238E27FC236}">
              <a16:creationId xmlns:a16="http://schemas.microsoft.com/office/drawing/2014/main" id="{A12DF740-8222-412A-BBAB-FA1863AAFF9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8" name="テキスト ボックス 627">
          <a:extLst>
            <a:ext uri="{FF2B5EF4-FFF2-40B4-BE49-F238E27FC236}">
              <a16:creationId xmlns:a16="http://schemas.microsoft.com/office/drawing/2014/main" id="{C40F3FBB-3186-4882-A82D-52B54E4B6E6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9" name="直線コネクタ 628">
          <a:extLst>
            <a:ext uri="{FF2B5EF4-FFF2-40B4-BE49-F238E27FC236}">
              <a16:creationId xmlns:a16="http://schemas.microsoft.com/office/drawing/2014/main" id="{8015F48A-5654-4186-88B4-F84C520FCDC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0" name="テキスト ボックス 629">
          <a:extLst>
            <a:ext uri="{FF2B5EF4-FFF2-40B4-BE49-F238E27FC236}">
              <a16:creationId xmlns:a16="http://schemas.microsoft.com/office/drawing/2014/main" id="{3EB358E1-85DF-498A-9984-38FC0562594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1" name="直線コネクタ 630">
          <a:extLst>
            <a:ext uri="{FF2B5EF4-FFF2-40B4-BE49-F238E27FC236}">
              <a16:creationId xmlns:a16="http://schemas.microsoft.com/office/drawing/2014/main" id="{E097656E-C5EE-4ECD-AE03-7B4D0EAA9A6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2" name="テキスト ボックス 631">
          <a:extLst>
            <a:ext uri="{FF2B5EF4-FFF2-40B4-BE49-F238E27FC236}">
              <a16:creationId xmlns:a16="http://schemas.microsoft.com/office/drawing/2014/main" id="{60F8008E-93D3-49BD-B90F-414DDB3C905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3" name="直線コネクタ 632">
          <a:extLst>
            <a:ext uri="{FF2B5EF4-FFF2-40B4-BE49-F238E27FC236}">
              <a16:creationId xmlns:a16="http://schemas.microsoft.com/office/drawing/2014/main" id="{2318DB10-2CF3-450D-8553-8F826D1769C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4" name="テキスト ボックス 633">
          <a:extLst>
            <a:ext uri="{FF2B5EF4-FFF2-40B4-BE49-F238E27FC236}">
              <a16:creationId xmlns:a16="http://schemas.microsoft.com/office/drawing/2014/main" id="{B976F1E4-BDC9-44D0-8369-86651AD878B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5" name="直線コネクタ 634">
          <a:extLst>
            <a:ext uri="{FF2B5EF4-FFF2-40B4-BE49-F238E27FC236}">
              <a16:creationId xmlns:a16="http://schemas.microsoft.com/office/drawing/2014/main" id="{85AB58EC-37F5-4877-8D6B-3579A1D7FAB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6" name="テキスト ボックス 635">
          <a:extLst>
            <a:ext uri="{FF2B5EF4-FFF2-40B4-BE49-F238E27FC236}">
              <a16:creationId xmlns:a16="http://schemas.microsoft.com/office/drawing/2014/main" id="{F56E35F7-A40E-4F9A-9C34-2B908AEFC09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7" name="直線コネクタ 636">
          <a:extLst>
            <a:ext uri="{FF2B5EF4-FFF2-40B4-BE49-F238E27FC236}">
              <a16:creationId xmlns:a16="http://schemas.microsoft.com/office/drawing/2014/main" id="{0089AA06-7F17-4412-82B2-D463A0DCCBE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8" name="テキスト ボックス 637">
          <a:extLst>
            <a:ext uri="{FF2B5EF4-FFF2-40B4-BE49-F238E27FC236}">
              <a16:creationId xmlns:a16="http://schemas.microsoft.com/office/drawing/2014/main" id="{9762FA28-E920-494F-BCF8-7535482E59E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0D1E182B-5576-4862-87DA-BA221F194B4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児童館】&#10;有形固定資産減価償却率グラフ枠">
          <a:extLst>
            <a:ext uri="{FF2B5EF4-FFF2-40B4-BE49-F238E27FC236}">
              <a16:creationId xmlns:a16="http://schemas.microsoft.com/office/drawing/2014/main" id="{8751D5D2-F357-4DE6-8CB1-BF2F9398376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25037</xdr:rowOff>
    </xdr:from>
    <xdr:to>
      <xdr:col>85</xdr:col>
      <xdr:colOff>126364</xdr:colOff>
      <xdr:row>86</xdr:row>
      <xdr:rowOff>168729</xdr:rowOff>
    </xdr:to>
    <xdr:cxnSp macro="">
      <xdr:nvCxnSpPr>
        <xdr:cNvPr id="641" name="直線コネクタ 640">
          <a:extLst>
            <a:ext uri="{FF2B5EF4-FFF2-40B4-BE49-F238E27FC236}">
              <a16:creationId xmlns:a16="http://schemas.microsoft.com/office/drawing/2014/main" id="{66F66F0E-BF4C-4F9E-95A5-3A08992FC4BB}"/>
            </a:ext>
          </a:extLst>
        </xdr:cNvPr>
        <xdr:cNvCxnSpPr/>
      </xdr:nvCxnSpPr>
      <xdr:spPr>
        <a:xfrm flipV="1">
          <a:off x="16318864" y="13398137"/>
          <a:ext cx="0" cy="1515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2" name="【児童館】&#10;有形固定資産減価償却率最小値テキスト">
          <a:extLst>
            <a:ext uri="{FF2B5EF4-FFF2-40B4-BE49-F238E27FC236}">
              <a16:creationId xmlns:a16="http://schemas.microsoft.com/office/drawing/2014/main" id="{C37DD57F-3D6A-42D1-9F28-1BC7DDA9C7DA}"/>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3" name="直線コネクタ 642">
          <a:extLst>
            <a:ext uri="{FF2B5EF4-FFF2-40B4-BE49-F238E27FC236}">
              <a16:creationId xmlns:a16="http://schemas.microsoft.com/office/drawing/2014/main" id="{8F468958-7897-440A-956A-031DD69FBACA}"/>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143164</xdr:rowOff>
    </xdr:from>
    <xdr:ext cx="340478" cy="259045"/>
    <xdr:sp macro="" textlink="">
      <xdr:nvSpPr>
        <xdr:cNvPr id="644" name="【児童館】&#10;有形固定資産減価償却率最大値テキスト">
          <a:extLst>
            <a:ext uri="{FF2B5EF4-FFF2-40B4-BE49-F238E27FC236}">
              <a16:creationId xmlns:a16="http://schemas.microsoft.com/office/drawing/2014/main" id="{43714BB5-EE14-4046-B14D-5E6DF0000303}"/>
            </a:ext>
          </a:extLst>
        </xdr:cNvPr>
        <xdr:cNvSpPr txBox="1"/>
      </xdr:nvSpPr>
      <xdr:spPr>
        <a:xfrm>
          <a:off x="16357600" y="131733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25037</xdr:rowOff>
    </xdr:from>
    <xdr:to>
      <xdr:col>86</xdr:col>
      <xdr:colOff>25400</xdr:colOff>
      <xdr:row>78</xdr:row>
      <xdr:rowOff>25037</xdr:rowOff>
    </xdr:to>
    <xdr:cxnSp macro="">
      <xdr:nvCxnSpPr>
        <xdr:cNvPr id="645" name="直線コネクタ 644">
          <a:extLst>
            <a:ext uri="{FF2B5EF4-FFF2-40B4-BE49-F238E27FC236}">
              <a16:creationId xmlns:a16="http://schemas.microsoft.com/office/drawing/2014/main" id="{45FF6AB8-B1AA-495E-A50B-48F56590BF69}"/>
            </a:ext>
          </a:extLst>
        </xdr:cNvPr>
        <xdr:cNvCxnSpPr/>
      </xdr:nvCxnSpPr>
      <xdr:spPr>
        <a:xfrm>
          <a:off x="16230600" y="1339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78757</xdr:rowOff>
    </xdr:from>
    <xdr:ext cx="405111" cy="259045"/>
    <xdr:sp macro="" textlink="">
      <xdr:nvSpPr>
        <xdr:cNvPr id="646" name="【児童館】&#10;有形固定資産減価償却率平均値テキスト">
          <a:extLst>
            <a:ext uri="{FF2B5EF4-FFF2-40B4-BE49-F238E27FC236}">
              <a16:creationId xmlns:a16="http://schemas.microsoft.com/office/drawing/2014/main" id="{7303DABB-ACB0-43B8-A495-24DBCBE91DED}"/>
            </a:ext>
          </a:extLst>
        </xdr:cNvPr>
        <xdr:cNvSpPr txBox="1"/>
      </xdr:nvSpPr>
      <xdr:spPr>
        <a:xfrm>
          <a:off x="16357600" y="1396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647" name="フローチャート: 判断 646">
          <a:extLst>
            <a:ext uri="{FF2B5EF4-FFF2-40B4-BE49-F238E27FC236}">
              <a16:creationId xmlns:a16="http://schemas.microsoft.com/office/drawing/2014/main" id="{855AD322-1CF5-4BD4-91A4-E03AFAF94417}"/>
            </a:ext>
          </a:extLst>
        </xdr:cNvPr>
        <xdr:cNvSpPr/>
      </xdr:nvSpPr>
      <xdr:spPr>
        <a:xfrm>
          <a:off x="16268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85271</xdr:rowOff>
    </xdr:from>
    <xdr:to>
      <xdr:col>81</xdr:col>
      <xdr:colOff>101600</xdr:colOff>
      <xdr:row>83</xdr:row>
      <xdr:rowOff>15421</xdr:rowOff>
    </xdr:to>
    <xdr:sp macro="" textlink="">
      <xdr:nvSpPr>
        <xdr:cNvPr id="648" name="フローチャート: 判断 647">
          <a:extLst>
            <a:ext uri="{FF2B5EF4-FFF2-40B4-BE49-F238E27FC236}">
              <a16:creationId xmlns:a16="http://schemas.microsoft.com/office/drawing/2014/main" id="{B6EC8CEE-5273-4F82-9666-2FD8F98F00A7}"/>
            </a:ext>
          </a:extLst>
        </xdr:cNvPr>
        <xdr:cNvSpPr/>
      </xdr:nvSpPr>
      <xdr:spPr>
        <a:xfrm>
          <a:off x="15430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49" name="フローチャート: 判断 648">
          <a:extLst>
            <a:ext uri="{FF2B5EF4-FFF2-40B4-BE49-F238E27FC236}">
              <a16:creationId xmlns:a16="http://schemas.microsoft.com/office/drawing/2014/main" id="{80E6BCD4-35F5-4BBB-A4CE-FDD358E1D803}"/>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60779</xdr:rowOff>
    </xdr:from>
    <xdr:to>
      <xdr:col>72</xdr:col>
      <xdr:colOff>38100</xdr:colOff>
      <xdr:row>82</xdr:row>
      <xdr:rowOff>162379</xdr:rowOff>
    </xdr:to>
    <xdr:sp macro="" textlink="">
      <xdr:nvSpPr>
        <xdr:cNvPr id="650" name="フローチャート: 判断 649">
          <a:extLst>
            <a:ext uri="{FF2B5EF4-FFF2-40B4-BE49-F238E27FC236}">
              <a16:creationId xmlns:a16="http://schemas.microsoft.com/office/drawing/2014/main" id="{E2B2CBE3-0F6D-4F78-A885-DC2D5C0303CD}"/>
            </a:ext>
          </a:extLst>
        </xdr:cNvPr>
        <xdr:cNvSpPr/>
      </xdr:nvSpPr>
      <xdr:spPr>
        <a:xfrm>
          <a:off x="13652500" y="1411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119562</xdr:rowOff>
    </xdr:from>
    <xdr:to>
      <xdr:col>67</xdr:col>
      <xdr:colOff>101600</xdr:colOff>
      <xdr:row>82</xdr:row>
      <xdr:rowOff>49712</xdr:rowOff>
    </xdr:to>
    <xdr:sp macro="" textlink="">
      <xdr:nvSpPr>
        <xdr:cNvPr id="651" name="フローチャート: 判断 650">
          <a:extLst>
            <a:ext uri="{FF2B5EF4-FFF2-40B4-BE49-F238E27FC236}">
              <a16:creationId xmlns:a16="http://schemas.microsoft.com/office/drawing/2014/main" id="{86DFF9A5-AB87-4576-9FB4-5AE88852034B}"/>
            </a:ext>
          </a:extLst>
        </xdr:cNvPr>
        <xdr:cNvSpPr/>
      </xdr:nvSpPr>
      <xdr:spPr>
        <a:xfrm>
          <a:off x="12763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850D475E-2644-4E9A-8239-9C0E9AF35EE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38A684E3-4057-414F-BDEC-B938401B2B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A042F680-87EC-4477-9DC8-D67D345ED6F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48A5D795-6C65-4D0A-8C27-D14E18DEA30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55D814E-4356-401E-A6D3-ACFE94C483C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148952</xdr:rowOff>
    </xdr:from>
    <xdr:to>
      <xdr:col>85</xdr:col>
      <xdr:colOff>177800</xdr:colOff>
      <xdr:row>83</xdr:row>
      <xdr:rowOff>79102</xdr:rowOff>
    </xdr:to>
    <xdr:sp macro="" textlink="">
      <xdr:nvSpPr>
        <xdr:cNvPr id="657" name="楕円 656">
          <a:extLst>
            <a:ext uri="{FF2B5EF4-FFF2-40B4-BE49-F238E27FC236}">
              <a16:creationId xmlns:a16="http://schemas.microsoft.com/office/drawing/2014/main" id="{B7EDE262-62F5-4DFC-A13B-BD2DEF3DDCEC}"/>
            </a:ext>
          </a:extLst>
        </xdr:cNvPr>
        <xdr:cNvSpPr/>
      </xdr:nvSpPr>
      <xdr:spPr>
        <a:xfrm>
          <a:off x="16268700" y="14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127379</xdr:rowOff>
    </xdr:from>
    <xdr:ext cx="405111" cy="259045"/>
    <xdr:sp macro="" textlink="">
      <xdr:nvSpPr>
        <xdr:cNvPr id="658" name="【児童館】&#10;有形固定資産減価償却率該当値テキスト">
          <a:extLst>
            <a:ext uri="{FF2B5EF4-FFF2-40B4-BE49-F238E27FC236}">
              <a16:creationId xmlns:a16="http://schemas.microsoft.com/office/drawing/2014/main" id="{D7925A68-738D-49E5-907E-9FEF04429B57}"/>
            </a:ext>
          </a:extLst>
        </xdr:cNvPr>
        <xdr:cNvSpPr txBox="1"/>
      </xdr:nvSpPr>
      <xdr:spPr>
        <a:xfrm>
          <a:off x="16357600"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119562</xdr:rowOff>
    </xdr:from>
    <xdr:to>
      <xdr:col>81</xdr:col>
      <xdr:colOff>101600</xdr:colOff>
      <xdr:row>83</xdr:row>
      <xdr:rowOff>49712</xdr:rowOff>
    </xdr:to>
    <xdr:sp macro="" textlink="">
      <xdr:nvSpPr>
        <xdr:cNvPr id="659" name="楕円 658">
          <a:extLst>
            <a:ext uri="{FF2B5EF4-FFF2-40B4-BE49-F238E27FC236}">
              <a16:creationId xmlns:a16="http://schemas.microsoft.com/office/drawing/2014/main" id="{F6DEC029-03F3-4547-AA34-1231CC4B191A}"/>
            </a:ext>
          </a:extLst>
        </xdr:cNvPr>
        <xdr:cNvSpPr/>
      </xdr:nvSpPr>
      <xdr:spPr>
        <a:xfrm>
          <a:off x="15430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170362</xdr:rowOff>
    </xdr:from>
    <xdr:to>
      <xdr:col>85</xdr:col>
      <xdr:colOff>127000</xdr:colOff>
      <xdr:row>83</xdr:row>
      <xdr:rowOff>28302</xdr:rowOff>
    </xdr:to>
    <xdr:cxnSp macro="">
      <xdr:nvCxnSpPr>
        <xdr:cNvPr id="660" name="直線コネクタ 659">
          <a:extLst>
            <a:ext uri="{FF2B5EF4-FFF2-40B4-BE49-F238E27FC236}">
              <a16:creationId xmlns:a16="http://schemas.microsoft.com/office/drawing/2014/main" id="{F2808C0B-1C1C-4179-BC72-4AE21D932823}"/>
            </a:ext>
          </a:extLst>
        </xdr:cNvPr>
        <xdr:cNvCxnSpPr/>
      </xdr:nvCxnSpPr>
      <xdr:spPr>
        <a:xfrm>
          <a:off x="15481300" y="14229262"/>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90170</xdr:rowOff>
    </xdr:from>
    <xdr:to>
      <xdr:col>76</xdr:col>
      <xdr:colOff>165100</xdr:colOff>
      <xdr:row>83</xdr:row>
      <xdr:rowOff>20320</xdr:rowOff>
    </xdr:to>
    <xdr:sp macro="" textlink="">
      <xdr:nvSpPr>
        <xdr:cNvPr id="661" name="楕円 660">
          <a:extLst>
            <a:ext uri="{FF2B5EF4-FFF2-40B4-BE49-F238E27FC236}">
              <a16:creationId xmlns:a16="http://schemas.microsoft.com/office/drawing/2014/main" id="{FAE96917-0346-4F71-8C9E-31774CEAC668}"/>
            </a:ext>
          </a:extLst>
        </xdr:cNvPr>
        <xdr:cNvSpPr/>
      </xdr:nvSpPr>
      <xdr:spPr>
        <a:xfrm>
          <a:off x="14541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140970</xdr:rowOff>
    </xdr:from>
    <xdr:to>
      <xdr:col>81</xdr:col>
      <xdr:colOff>50800</xdr:colOff>
      <xdr:row>82</xdr:row>
      <xdr:rowOff>170362</xdr:rowOff>
    </xdr:to>
    <xdr:cxnSp macro="">
      <xdr:nvCxnSpPr>
        <xdr:cNvPr id="662" name="直線コネクタ 661">
          <a:extLst>
            <a:ext uri="{FF2B5EF4-FFF2-40B4-BE49-F238E27FC236}">
              <a16:creationId xmlns:a16="http://schemas.microsoft.com/office/drawing/2014/main" id="{5161EB85-4F06-4DD0-A2A7-DC4E918FAC77}"/>
            </a:ext>
          </a:extLst>
        </xdr:cNvPr>
        <xdr:cNvCxnSpPr/>
      </xdr:nvCxnSpPr>
      <xdr:spPr>
        <a:xfrm>
          <a:off x="14592300" y="1419987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60779</xdr:rowOff>
    </xdr:from>
    <xdr:to>
      <xdr:col>72</xdr:col>
      <xdr:colOff>38100</xdr:colOff>
      <xdr:row>82</xdr:row>
      <xdr:rowOff>162379</xdr:rowOff>
    </xdr:to>
    <xdr:sp macro="" textlink="">
      <xdr:nvSpPr>
        <xdr:cNvPr id="663" name="楕円 662">
          <a:extLst>
            <a:ext uri="{FF2B5EF4-FFF2-40B4-BE49-F238E27FC236}">
              <a16:creationId xmlns:a16="http://schemas.microsoft.com/office/drawing/2014/main" id="{32768644-52B3-487D-8B01-20810F01B66E}"/>
            </a:ext>
          </a:extLst>
        </xdr:cNvPr>
        <xdr:cNvSpPr/>
      </xdr:nvSpPr>
      <xdr:spPr>
        <a:xfrm>
          <a:off x="13652500" y="141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111579</xdr:rowOff>
    </xdr:from>
    <xdr:to>
      <xdr:col>76</xdr:col>
      <xdr:colOff>114300</xdr:colOff>
      <xdr:row>82</xdr:row>
      <xdr:rowOff>140970</xdr:rowOff>
    </xdr:to>
    <xdr:cxnSp macro="">
      <xdr:nvCxnSpPr>
        <xdr:cNvPr id="664" name="直線コネクタ 663">
          <a:extLst>
            <a:ext uri="{FF2B5EF4-FFF2-40B4-BE49-F238E27FC236}">
              <a16:creationId xmlns:a16="http://schemas.microsoft.com/office/drawing/2014/main" id="{BEFA1DE7-022F-4EC3-9F91-B572AFE1E763}"/>
            </a:ext>
          </a:extLst>
        </xdr:cNvPr>
        <xdr:cNvCxnSpPr/>
      </xdr:nvCxnSpPr>
      <xdr:spPr>
        <a:xfrm>
          <a:off x="13703300" y="1417047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31387</xdr:rowOff>
    </xdr:from>
    <xdr:to>
      <xdr:col>67</xdr:col>
      <xdr:colOff>101600</xdr:colOff>
      <xdr:row>82</xdr:row>
      <xdr:rowOff>132987</xdr:rowOff>
    </xdr:to>
    <xdr:sp macro="" textlink="">
      <xdr:nvSpPr>
        <xdr:cNvPr id="665" name="楕円 664">
          <a:extLst>
            <a:ext uri="{FF2B5EF4-FFF2-40B4-BE49-F238E27FC236}">
              <a16:creationId xmlns:a16="http://schemas.microsoft.com/office/drawing/2014/main" id="{289F6E0B-372E-44DA-B776-5FEF4D2D6E8F}"/>
            </a:ext>
          </a:extLst>
        </xdr:cNvPr>
        <xdr:cNvSpPr/>
      </xdr:nvSpPr>
      <xdr:spPr>
        <a:xfrm>
          <a:off x="12763500" y="14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82187</xdr:rowOff>
    </xdr:from>
    <xdr:to>
      <xdr:col>71</xdr:col>
      <xdr:colOff>177800</xdr:colOff>
      <xdr:row>82</xdr:row>
      <xdr:rowOff>111579</xdr:rowOff>
    </xdr:to>
    <xdr:cxnSp macro="">
      <xdr:nvCxnSpPr>
        <xdr:cNvPr id="666" name="直線コネクタ 665">
          <a:extLst>
            <a:ext uri="{FF2B5EF4-FFF2-40B4-BE49-F238E27FC236}">
              <a16:creationId xmlns:a16="http://schemas.microsoft.com/office/drawing/2014/main" id="{B145B4E6-A795-43AA-9B9A-DB0FB225358E}"/>
            </a:ext>
          </a:extLst>
        </xdr:cNvPr>
        <xdr:cNvCxnSpPr/>
      </xdr:nvCxnSpPr>
      <xdr:spPr>
        <a:xfrm>
          <a:off x="12814300" y="1414108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31948</xdr:rowOff>
    </xdr:from>
    <xdr:ext cx="405111" cy="259045"/>
    <xdr:sp macro="" textlink="">
      <xdr:nvSpPr>
        <xdr:cNvPr id="667" name="n_1aveValue【児童館】&#10;有形固定資産減価償却率">
          <a:extLst>
            <a:ext uri="{FF2B5EF4-FFF2-40B4-BE49-F238E27FC236}">
              <a16:creationId xmlns:a16="http://schemas.microsoft.com/office/drawing/2014/main" id="{940C6A8B-ABA0-40E2-8B0F-D72FA754F884}"/>
            </a:ext>
          </a:extLst>
        </xdr:cNvPr>
        <xdr:cNvSpPr txBox="1"/>
      </xdr:nvSpPr>
      <xdr:spPr>
        <a:xfrm>
          <a:off x="152660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668" name="n_2aveValue【児童館】&#10;有形固定資産減価償却率">
          <a:extLst>
            <a:ext uri="{FF2B5EF4-FFF2-40B4-BE49-F238E27FC236}">
              <a16:creationId xmlns:a16="http://schemas.microsoft.com/office/drawing/2014/main" id="{A788795F-C37E-430D-92AF-2A73EA6469DC}"/>
            </a:ext>
          </a:extLst>
        </xdr:cNvPr>
        <xdr:cNvSpPr txBox="1"/>
      </xdr:nvSpPr>
      <xdr:spPr>
        <a:xfrm>
          <a:off x="14389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153506</xdr:rowOff>
    </xdr:from>
    <xdr:ext cx="405111" cy="259045"/>
    <xdr:sp macro="" textlink="">
      <xdr:nvSpPr>
        <xdr:cNvPr id="669" name="n_3aveValue【児童館】&#10;有形固定資産減価償却率">
          <a:extLst>
            <a:ext uri="{FF2B5EF4-FFF2-40B4-BE49-F238E27FC236}">
              <a16:creationId xmlns:a16="http://schemas.microsoft.com/office/drawing/2014/main" id="{5031816A-E902-4E1A-96BE-8EA815452AAC}"/>
            </a:ext>
          </a:extLst>
        </xdr:cNvPr>
        <xdr:cNvSpPr txBox="1"/>
      </xdr:nvSpPr>
      <xdr:spPr>
        <a:xfrm>
          <a:off x="13500744" y="1421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66239</xdr:rowOff>
    </xdr:from>
    <xdr:ext cx="405111" cy="259045"/>
    <xdr:sp macro="" textlink="">
      <xdr:nvSpPr>
        <xdr:cNvPr id="670" name="n_4aveValue【児童館】&#10;有形固定資産減価償却率">
          <a:extLst>
            <a:ext uri="{FF2B5EF4-FFF2-40B4-BE49-F238E27FC236}">
              <a16:creationId xmlns:a16="http://schemas.microsoft.com/office/drawing/2014/main" id="{4AF59DF6-1EA2-4E9C-A81A-8D86D9EDC68B}"/>
            </a:ext>
          </a:extLst>
        </xdr:cNvPr>
        <xdr:cNvSpPr txBox="1"/>
      </xdr:nvSpPr>
      <xdr:spPr>
        <a:xfrm>
          <a:off x="12611744" y="1378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40839</xdr:rowOff>
    </xdr:from>
    <xdr:ext cx="405111" cy="259045"/>
    <xdr:sp macro="" textlink="">
      <xdr:nvSpPr>
        <xdr:cNvPr id="671" name="n_1mainValue【児童館】&#10;有形固定資産減価償却率">
          <a:extLst>
            <a:ext uri="{FF2B5EF4-FFF2-40B4-BE49-F238E27FC236}">
              <a16:creationId xmlns:a16="http://schemas.microsoft.com/office/drawing/2014/main" id="{93AC0C7A-DA87-48F2-9567-433E52CF3FEC}"/>
            </a:ext>
          </a:extLst>
        </xdr:cNvPr>
        <xdr:cNvSpPr txBox="1"/>
      </xdr:nvSpPr>
      <xdr:spPr>
        <a:xfrm>
          <a:off x="152660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36847</xdr:rowOff>
    </xdr:from>
    <xdr:ext cx="405111" cy="259045"/>
    <xdr:sp macro="" textlink="">
      <xdr:nvSpPr>
        <xdr:cNvPr id="672" name="n_2mainValue【児童館】&#10;有形固定資産減価償却率">
          <a:extLst>
            <a:ext uri="{FF2B5EF4-FFF2-40B4-BE49-F238E27FC236}">
              <a16:creationId xmlns:a16="http://schemas.microsoft.com/office/drawing/2014/main" id="{2265EB52-0CB8-4D67-9C52-7B01983527BF}"/>
            </a:ext>
          </a:extLst>
        </xdr:cNvPr>
        <xdr:cNvSpPr txBox="1"/>
      </xdr:nvSpPr>
      <xdr:spPr>
        <a:xfrm>
          <a:off x="14389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7456</xdr:rowOff>
    </xdr:from>
    <xdr:ext cx="405111" cy="259045"/>
    <xdr:sp macro="" textlink="">
      <xdr:nvSpPr>
        <xdr:cNvPr id="673" name="n_3mainValue【児童館】&#10;有形固定資産減価償却率">
          <a:extLst>
            <a:ext uri="{FF2B5EF4-FFF2-40B4-BE49-F238E27FC236}">
              <a16:creationId xmlns:a16="http://schemas.microsoft.com/office/drawing/2014/main" id="{385D87E0-041D-4976-8DDC-0567ECCC8C44}"/>
            </a:ext>
          </a:extLst>
        </xdr:cNvPr>
        <xdr:cNvSpPr txBox="1"/>
      </xdr:nvSpPr>
      <xdr:spPr>
        <a:xfrm>
          <a:off x="13500744" y="1389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124114</xdr:rowOff>
    </xdr:from>
    <xdr:ext cx="405111" cy="259045"/>
    <xdr:sp macro="" textlink="">
      <xdr:nvSpPr>
        <xdr:cNvPr id="674" name="n_4mainValue【児童館】&#10;有形固定資産減価償却率">
          <a:extLst>
            <a:ext uri="{FF2B5EF4-FFF2-40B4-BE49-F238E27FC236}">
              <a16:creationId xmlns:a16="http://schemas.microsoft.com/office/drawing/2014/main" id="{63B82C6D-37D8-4E53-BD69-56FBC8A0B848}"/>
            </a:ext>
          </a:extLst>
        </xdr:cNvPr>
        <xdr:cNvSpPr txBox="1"/>
      </xdr:nvSpPr>
      <xdr:spPr>
        <a:xfrm>
          <a:off x="12611744" y="1418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18C46C06-F824-4FE7-B646-CBF1C7D63C5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443D596D-E493-4A94-8F54-C920E98530E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0CC87137-B1B6-4C55-AB41-E7711997E97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2C0E35CD-DB7A-48F2-A15D-15078BE1112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37FD4CF2-CB48-45FE-94A1-E0B1BE4527F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271CAB64-29C0-45C9-9C6A-B8D0D74948D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3643E08F-B5A9-4CBD-87C0-8601279705E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DA0D4131-ED54-4A75-9476-65468A5CCC7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56CDAA02-FD87-4C4E-9B42-87AC6765CBE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A8D69E21-04CA-409C-A210-65D08ECA961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5" name="直線コネクタ 684">
          <a:extLst>
            <a:ext uri="{FF2B5EF4-FFF2-40B4-BE49-F238E27FC236}">
              <a16:creationId xmlns:a16="http://schemas.microsoft.com/office/drawing/2014/main" id="{1CACD371-BB0E-4E3F-8A5C-B1DCFD307C4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6" name="テキスト ボックス 685">
          <a:extLst>
            <a:ext uri="{FF2B5EF4-FFF2-40B4-BE49-F238E27FC236}">
              <a16:creationId xmlns:a16="http://schemas.microsoft.com/office/drawing/2014/main" id="{8213A392-96BB-444D-A69E-A3151C18DD03}"/>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7" name="直線コネクタ 686">
          <a:extLst>
            <a:ext uri="{FF2B5EF4-FFF2-40B4-BE49-F238E27FC236}">
              <a16:creationId xmlns:a16="http://schemas.microsoft.com/office/drawing/2014/main" id="{FCC0A8A0-6C8A-4A0B-B1E3-E094FC590303}"/>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8" name="テキスト ボックス 687">
          <a:extLst>
            <a:ext uri="{FF2B5EF4-FFF2-40B4-BE49-F238E27FC236}">
              <a16:creationId xmlns:a16="http://schemas.microsoft.com/office/drawing/2014/main" id="{C0A8287E-043C-41C2-B339-938669A4AF3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9" name="直線コネクタ 688">
          <a:extLst>
            <a:ext uri="{FF2B5EF4-FFF2-40B4-BE49-F238E27FC236}">
              <a16:creationId xmlns:a16="http://schemas.microsoft.com/office/drawing/2014/main" id="{A5A284E3-B4F5-4D01-86C0-FAB305A252C6}"/>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0" name="テキスト ボックス 689">
          <a:extLst>
            <a:ext uri="{FF2B5EF4-FFF2-40B4-BE49-F238E27FC236}">
              <a16:creationId xmlns:a16="http://schemas.microsoft.com/office/drawing/2014/main" id="{4F6E5AEB-C8FD-4BDF-A161-228198522EEB}"/>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1" name="直線コネクタ 690">
          <a:extLst>
            <a:ext uri="{FF2B5EF4-FFF2-40B4-BE49-F238E27FC236}">
              <a16:creationId xmlns:a16="http://schemas.microsoft.com/office/drawing/2014/main" id="{2ABBDF2A-6070-4B8F-9492-8E2052327F4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2" name="テキスト ボックス 691">
          <a:extLst>
            <a:ext uri="{FF2B5EF4-FFF2-40B4-BE49-F238E27FC236}">
              <a16:creationId xmlns:a16="http://schemas.microsoft.com/office/drawing/2014/main" id="{64931491-074A-4631-8DA3-6FE5DD5EC38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2C135815-C258-4B0E-954B-80570E52681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B500DFDC-A6EE-4370-AF23-15557934A38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5C10F0F0-3AA3-4C0D-8E32-222778B6DC5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140970</xdr:rowOff>
    </xdr:from>
    <xdr:to>
      <xdr:col>116</xdr:col>
      <xdr:colOff>62864</xdr:colOff>
      <xdr:row>86</xdr:row>
      <xdr:rowOff>19813</xdr:rowOff>
    </xdr:to>
    <xdr:cxnSp macro="">
      <xdr:nvCxnSpPr>
        <xdr:cNvPr id="696" name="直線コネクタ 695">
          <a:extLst>
            <a:ext uri="{FF2B5EF4-FFF2-40B4-BE49-F238E27FC236}">
              <a16:creationId xmlns:a16="http://schemas.microsoft.com/office/drawing/2014/main" id="{9B3CC749-3923-4DDB-B1C7-F9AD8D772389}"/>
            </a:ext>
          </a:extLst>
        </xdr:cNvPr>
        <xdr:cNvCxnSpPr/>
      </xdr:nvCxnSpPr>
      <xdr:spPr>
        <a:xfrm flipV="1">
          <a:off x="22160864" y="13685520"/>
          <a:ext cx="0" cy="1078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97" name="【児童館】&#10;一人当たり面積最小値テキスト">
          <a:extLst>
            <a:ext uri="{FF2B5EF4-FFF2-40B4-BE49-F238E27FC236}">
              <a16:creationId xmlns:a16="http://schemas.microsoft.com/office/drawing/2014/main" id="{CD313DBC-083B-443D-AB5F-CCB15F06AF5F}"/>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98" name="直線コネクタ 697">
          <a:extLst>
            <a:ext uri="{FF2B5EF4-FFF2-40B4-BE49-F238E27FC236}">
              <a16:creationId xmlns:a16="http://schemas.microsoft.com/office/drawing/2014/main" id="{AC347F72-054A-4AA3-84C5-D9330F6D952C}"/>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87647</xdr:rowOff>
    </xdr:from>
    <xdr:ext cx="469744" cy="259045"/>
    <xdr:sp macro="" textlink="">
      <xdr:nvSpPr>
        <xdr:cNvPr id="699" name="【児童館】&#10;一人当たり面積最大値テキスト">
          <a:extLst>
            <a:ext uri="{FF2B5EF4-FFF2-40B4-BE49-F238E27FC236}">
              <a16:creationId xmlns:a16="http://schemas.microsoft.com/office/drawing/2014/main" id="{6EC47D7A-474B-4579-BE8A-C077488D1AF9}"/>
            </a:ext>
          </a:extLst>
        </xdr:cNvPr>
        <xdr:cNvSpPr txBox="1"/>
      </xdr:nvSpPr>
      <xdr:spPr>
        <a:xfrm>
          <a:off x="22199600" y="13460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140970</xdr:rowOff>
    </xdr:from>
    <xdr:to>
      <xdr:col>116</xdr:col>
      <xdr:colOff>152400</xdr:colOff>
      <xdr:row>79</xdr:row>
      <xdr:rowOff>140970</xdr:rowOff>
    </xdr:to>
    <xdr:cxnSp macro="">
      <xdr:nvCxnSpPr>
        <xdr:cNvPr id="700" name="直線コネクタ 699">
          <a:extLst>
            <a:ext uri="{FF2B5EF4-FFF2-40B4-BE49-F238E27FC236}">
              <a16:creationId xmlns:a16="http://schemas.microsoft.com/office/drawing/2014/main" id="{3703601E-3C3E-4915-931F-155227A1D873}"/>
            </a:ext>
          </a:extLst>
        </xdr:cNvPr>
        <xdr:cNvCxnSpPr/>
      </xdr:nvCxnSpPr>
      <xdr:spPr>
        <a:xfrm>
          <a:off x="22072600" y="13685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35323</xdr:rowOff>
    </xdr:from>
    <xdr:ext cx="469744" cy="259045"/>
    <xdr:sp macro="" textlink="">
      <xdr:nvSpPr>
        <xdr:cNvPr id="701" name="【児童館】&#10;一人当たり面積平均値テキスト">
          <a:extLst>
            <a:ext uri="{FF2B5EF4-FFF2-40B4-BE49-F238E27FC236}">
              <a16:creationId xmlns:a16="http://schemas.microsoft.com/office/drawing/2014/main" id="{50BC2E35-9A32-400C-8DED-4346BA06628A}"/>
            </a:ext>
          </a:extLst>
        </xdr:cNvPr>
        <xdr:cNvSpPr txBox="1"/>
      </xdr:nvSpPr>
      <xdr:spPr>
        <a:xfrm>
          <a:off x="22199600" y="14437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12446</xdr:rowOff>
    </xdr:from>
    <xdr:to>
      <xdr:col>116</xdr:col>
      <xdr:colOff>114300</xdr:colOff>
      <xdr:row>85</xdr:row>
      <xdr:rowOff>114046</xdr:rowOff>
    </xdr:to>
    <xdr:sp macro="" textlink="">
      <xdr:nvSpPr>
        <xdr:cNvPr id="702" name="フローチャート: 判断 701">
          <a:extLst>
            <a:ext uri="{FF2B5EF4-FFF2-40B4-BE49-F238E27FC236}">
              <a16:creationId xmlns:a16="http://schemas.microsoft.com/office/drawing/2014/main" id="{2FF9D26D-9E02-4DD7-996B-F840A136DA58}"/>
            </a:ext>
          </a:extLst>
        </xdr:cNvPr>
        <xdr:cNvSpPr/>
      </xdr:nvSpPr>
      <xdr:spPr>
        <a:xfrm>
          <a:off x="22110700" y="1458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21589</xdr:rowOff>
    </xdr:from>
    <xdr:to>
      <xdr:col>112</xdr:col>
      <xdr:colOff>38100</xdr:colOff>
      <xdr:row>85</xdr:row>
      <xdr:rowOff>123189</xdr:rowOff>
    </xdr:to>
    <xdr:sp macro="" textlink="">
      <xdr:nvSpPr>
        <xdr:cNvPr id="703" name="フローチャート: 判断 702">
          <a:extLst>
            <a:ext uri="{FF2B5EF4-FFF2-40B4-BE49-F238E27FC236}">
              <a16:creationId xmlns:a16="http://schemas.microsoft.com/office/drawing/2014/main" id="{C9DA069E-4B80-473C-AC71-C9A8F1B1CE31}"/>
            </a:ext>
          </a:extLst>
        </xdr:cNvPr>
        <xdr:cNvSpPr/>
      </xdr:nvSpPr>
      <xdr:spPr>
        <a:xfrm>
          <a:off x="21272500" y="1459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21589</xdr:rowOff>
    </xdr:from>
    <xdr:to>
      <xdr:col>107</xdr:col>
      <xdr:colOff>101600</xdr:colOff>
      <xdr:row>85</xdr:row>
      <xdr:rowOff>123189</xdr:rowOff>
    </xdr:to>
    <xdr:sp macro="" textlink="">
      <xdr:nvSpPr>
        <xdr:cNvPr id="704" name="フローチャート: 判断 703">
          <a:extLst>
            <a:ext uri="{FF2B5EF4-FFF2-40B4-BE49-F238E27FC236}">
              <a16:creationId xmlns:a16="http://schemas.microsoft.com/office/drawing/2014/main" id="{3695B65E-0A43-42A2-B12E-445F677166CA}"/>
            </a:ext>
          </a:extLst>
        </xdr:cNvPr>
        <xdr:cNvSpPr/>
      </xdr:nvSpPr>
      <xdr:spPr>
        <a:xfrm>
          <a:off x="20383500" y="1459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30735</xdr:rowOff>
    </xdr:from>
    <xdr:to>
      <xdr:col>102</xdr:col>
      <xdr:colOff>165100</xdr:colOff>
      <xdr:row>85</xdr:row>
      <xdr:rowOff>132335</xdr:rowOff>
    </xdr:to>
    <xdr:sp macro="" textlink="">
      <xdr:nvSpPr>
        <xdr:cNvPr id="705" name="フローチャート: 判断 704">
          <a:extLst>
            <a:ext uri="{FF2B5EF4-FFF2-40B4-BE49-F238E27FC236}">
              <a16:creationId xmlns:a16="http://schemas.microsoft.com/office/drawing/2014/main" id="{A15C3460-1CE9-4A6E-A898-8774354A9ED6}"/>
            </a:ext>
          </a:extLst>
        </xdr:cNvPr>
        <xdr:cNvSpPr/>
      </xdr:nvSpPr>
      <xdr:spPr>
        <a:xfrm>
          <a:off x="19494500" y="1460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06" name="フローチャート: 判断 705">
          <a:extLst>
            <a:ext uri="{FF2B5EF4-FFF2-40B4-BE49-F238E27FC236}">
              <a16:creationId xmlns:a16="http://schemas.microsoft.com/office/drawing/2014/main" id="{E626BC15-1568-47B1-B03D-458109C12E7F}"/>
            </a:ext>
          </a:extLst>
        </xdr:cNvPr>
        <xdr:cNvSpPr/>
      </xdr:nvSpPr>
      <xdr:spPr>
        <a:xfrm>
          <a:off x="18605500" y="1459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CD9427AB-285B-464E-9159-17D943FD4F3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CE29DE6C-D728-4759-9023-1EA8F3E250E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67BD6E0C-8226-4389-AFB8-FF12BE032E8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EE997B96-7CCC-4974-B5A7-858471EA69B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B2C750E8-BE69-494A-B27C-3BB8F80A60C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30735</xdr:rowOff>
    </xdr:from>
    <xdr:to>
      <xdr:col>116</xdr:col>
      <xdr:colOff>114300</xdr:colOff>
      <xdr:row>85</xdr:row>
      <xdr:rowOff>132335</xdr:rowOff>
    </xdr:to>
    <xdr:sp macro="" textlink="">
      <xdr:nvSpPr>
        <xdr:cNvPr id="712" name="楕円 711">
          <a:extLst>
            <a:ext uri="{FF2B5EF4-FFF2-40B4-BE49-F238E27FC236}">
              <a16:creationId xmlns:a16="http://schemas.microsoft.com/office/drawing/2014/main" id="{D4ECC3B7-CDBD-4026-9DB4-B3A12616EB95}"/>
            </a:ext>
          </a:extLst>
        </xdr:cNvPr>
        <xdr:cNvSpPr/>
      </xdr:nvSpPr>
      <xdr:spPr>
        <a:xfrm>
          <a:off x="221107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162324</xdr:rowOff>
    </xdr:from>
    <xdr:ext cx="469744" cy="259045"/>
    <xdr:sp macro="" textlink="">
      <xdr:nvSpPr>
        <xdr:cNvPr id="713" name="【児童館】&#10;一人当たり面積該当値テキスト">
          <a:extLst>
            <a:ext uri="{FF2B5EF4-FFF2-40B4-BE49-F238E27FC236}">
              <a16:creationId xmlns:a16="http://schemas.microsoft.com/office/drawing/2014/main" id="{C97F6775-8291-4431-AF80-315C843AD9CF}"/>
            </a:ext>
          </a:extLst>
        </xdr:cNvPr>
        <xdr:cNvSpPr txBox="1"/>
      </xdr:nvSpPr>
      <xdr:spPr>
        <a:xfrm>
          <a:off x="22199600" y="145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30735</xdr:rowOff>
    </xdr:from>
    <xdr:to>
      <xdr:col>112</xdr:col>
      <xdr:colOff>38100</xdr:colOff>
      <xdr:row>85</xdr:row>
      <xdr:rowOff>132335</xdr:rowOff>
    </xdr:to>
    <xdr:sp macro="" textlink="">
      <xdr:nvSpPr>
        <xdr:cNvPr id="714" name="楕円 713">
          <a:extLst>
            <a:ext uri="{FF2B5EF4-FFF2-40B4-BE49-F238E27FC236}">
              <a16:creationId xmlns:a16="http://schemas.microsoft.com/office/drawing/2014/main" id="{30859AE8-AAC6-4309-996D-F446076BA9DE}"/>
            </a:ext>
          </a:extLst>
        </xdr:cNvPr>
        <xdr:cNvSpPr/>
      </xdr:nvSpPr>
      <xdr:spPr>
        <a:xfrm>
          <a:off x="212725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81535</xdr:rowOff>
    </xdr:from>
    <xdr:to>
      <xdr:col>116</xdr:col>
      <xdr:colOff>63500</xdr:colOff>
      <xdr:row>85</xdr:row>
      <xdr:rowOff>81535</xdr:rowOff>
    </xdr:to>
    <xdr:cxnSp macro="">
      <xdr:nvCxnSpPr>
        <xdr:cNvPr id="715" name="直線コネクタ 714">
          <a:extLst>
            <a:ext uri="{FF2B5EF4-FFF2-40B4-BE49-F238E27FC236}">
              <a16:creationId xmlns:a16="http://schemas.microsoft.com/office/drawing/2014/main" id="{2CB2FF95-5C7D-423A-ACD1-F149AE56D2C9}"/>
            </a:ext>
          </a:extLst>
        </xdr:cNvPr>
        <xdr:cNvCxnSpPr/>
      </xdr:nvCxnSpPr>
      <xdr:spPr>
        <a:xfrm>
          <a:off x="21323300" y="14654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30735</xdr:rowOff>
    </xdr:from>
    <xdr:to>
      <xdr:col>107</xdr:col>
      <xdr:colOff>101600</xdr:colOff>
      <xdr:row>85</xdr:row>
      <xdr:rowOff>132335</xdr:rowOff>
    </xdr:to>
    <xdr:sp macro="" textlink="">
      <xdr:nvSpPr>
        <xdr:cNvPr id="716" name="楕円 715">
          <a:extLst>
            <a:ext uri="{FF2B5EF4-FFF2-40B4-BE49-F238E27FC236}">
              <a16:creationId xmlns:a16="http://schemas.microsoft.com/office/drawing/2014/main" id="{B0809DCC-1958-46CD-A0AE-F283638EC5FD}"/>
            </a:ext>
          </a:extLst>
        </xdr:cNvPr>
        <xdr:cNvSpPr/>
      </xdr:nvSpPr>
      <xdr:spPr>
        <a:xfrm>
          <a:off x="203835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81535</xdr:rowOff>
    </xdr:from>
    <xdr:to>
      <xdr:col>111</xdr:col>
      <xdr:colOff>177800</xdr:colOff>
      <xdr:row>85</xdr:row>
      <xdr:rowOff>81535</xdr:rowOff>
    </xdr:to>
    <xdr:cxnSp macro="">
      <xdr:nvCxnSpPr>
        <xdr:cNvPr id="717" name="直線コネクタ 716">
          <a:extLst>
            <a:ext uri="{FF2B5EF4-FFF2-40B4-BE49-F238E27FC236}">
              <a16:creationId xmlns:a16="http://schemas.microsoft.com/office/drawing/2014/main" id="{77C937E4-4CA5-43B5-A9EA-151390B6D0D7}"/>
            </a:ext>
          </a:extLst>
        </xdr:cNvPr>
        <xdr:cNvCxnSpPr/>
      </xdr:nvCxnSpPr>
      <xdr:spPr>
        <a:xfrm>
          <a:off x="20434300" y="14654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35306</xdr:rowOff>
    </xdr:from>
    <xdr:to>
      <xdr:col>102</xdr:col>
      <xdr:colOff>165100</xdr:colOff>
      <xdr:row>85</xdr:row>
      <xdr:rowOff>136906</xdr:rowOff>
    </xdr:to>
    <xdr:sp macro="" textlink="">
      <xdr:nvSpPr>
        <xdr:cNvPr id="718" name="楕円 717">
          <a:extLst>
            <a:ext uri="{FF2B5EF4-FFF2-40B4-BE49-F238E27FC236}">
              <a16:creationId xmlns:a16="http://schemas.microsoft.com/office/drawing/2014/main" id="{E4A194AD-EDA9-4F46-B61C-7FF535F1EEDB}"/>
            </a:ext>
          </a:extLst>
        </xdr:cNvPr>
        <xdr:cNvSpPr/>
      </xdr:nvSpPr>
      <xdr:spPr>
        <a:xfrm>
          <a:off x="19494500" y="1460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81535</xdr:rowOff>
    </xdr:from>
    <xdr:to>
      <xdr:col>107</xdr:col>
      <xdr:colOff>50800</xdr:colOff>
      <xdr:row>85</xdr:row>
      <xdr:rowOff>86106</xdr:rowOff>
    </xdr:to>
    <xdr:cxnSp macro="">
      <xdr:nvCxnSpPr>
        <xdr:cNvPr id="719" name="直線コネクタ 718">
          <a:extLst>
            <a:ext uri="{FF2B5EF4-FFF2-40B4-BE49-F238E27FC236}">
              <a16:creationId xmlns:a16="http://schemas.microsoft.com/office/drawing/2014/main" id="{9C393B32-034B-4C02-AE32-8FC65DEEC886}"/>
            </a:ext>
          </a:extLst>
        </xdr:cNvPr>
        <xdr:cNvCxnSpPr/>
      </xdr:nvCxnSpPr>
      <xdr:spPr>
        <a:xfrm flipV="1">
          <a:off x="19545300" y="146547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35306</xdr:rowOff>
    </xdr:from>
    <xdr:to>
      <xdr:col>98</xdr:col>
      <xdr:colOff>38100</xdr:colOff>
      <xdr:row>85</xdr:row>
      <xdr:rowOff>136906</xdr:rowOff>
    </xdr:to>
    <xdr:sp macro="" textlink="">
      <xdr:nvSpPr>
        <xdr:cNvPr id="720" name="楕円 719">
          <a:extLst>
            <a:ext uri="{FF2B5EF4-FFF2-40B4-BE49-F238E27FC236}">
              <a16:creationId xmlns:a16="http://schemas.microsoft.com/office/drawing/2014/main" id="{604A513C-2F7E-41FB-9AF0-A9D6BA6E4488}"/>
            </a:ext>
          </a:extLst>
        </xdr:cNvPr>
        <xdr:cNvSpPr/>
      </xdr:nvSpPr>
      <xdr:spPr>
        <a:xfrm>
          <a:off x="18605500" y="1460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86106</xdr:rowOff>
    </xdr:from>
    <xdr:to>
      <xdr:col>102</xdr:col>
      <xdr:colOff>114300</xdr:colOff>
      <xdr:row>85</xdr:row>
      <xdr:rowOff>86106</xdr:rowOff>
    </xdr:to>
    <xdr:cxnSp macro="">
      <xdr:nvCxnSpPr>
        <xdr:cNvPr id="721" name="直線コネクタ 720">
          <a:extLst>
            <a:ext uri="{FF2B5EF4-FFF2-40B4-BE49-F238E27FC236}">
              <a16:creationId xmlns:a16="http://schemas.microsoft.com/office/drawing/2014/main" id="{E513174A-D5C2-469B-ABB3-F2E9DDAA4D8C}"/>
            </a:ext>
          </a:extLst>
        </xdr:cNvPr>
        <xdr:cNvCxnSpPr/>
      </xdr:nvCxnSpPr>
      <xdr:spPr>
        <a:xfrm>
          <a:off x="18656300" y="1465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139716</xdr:rowOff>
    </xdr:from>
    <xdr:ext cx="469744" cy="259045"/>
    <xdr:sp macro="" textlink="">
      <xdr:nvSpPr>
        <xdr:cNvPr id="722" name="n_1aveValue【児童館】&#10;一人当たり面積">
          <a:extLst>
            <a:ext uri="{FF2B5EF4-FFF2-40B4-BE49-F238E27FC236}">
              <a16:creationId xmlns:a16="http://schemas.microsoft.com/office/drawing/2014/main" id="{9D194E6B-BEA2-494B-87B5-F41CD272054A}"/>
            </a:ext>
          </a:extLst>
        </xdr:cNvPr>
        <xdr:cNvSpPr txBox="1"/>
      </xdr:nvSpPr>
      <xdr:spPr>
        <a:xfrm>
          <a:off x="21075727" y="1437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139716</xdr:rowOff>
    </xdr:from>
    <xdr:ext cx="469744" cy="259045"/>
    <xdr:sp macro="" textlink="">
      <xdr:nvSpPr>
        <xdr:cNvPr id="723" name="n_2aveValue【児童館】&#10;一人当たり面積">
          <a:extLst>
            <a:ext uri="{FF2B5EF4-FFF2-40B4-BE49-F238E27FC236}">
              <a16:creationId xmlns:a16="http://schemas.microsoft.com/office/drawing/2014/main" id="{9B7DE898-A2C0-42BC-B033-D75F3F16E13E}"/>
            </a:ext>
          </a:extLst>
        </xdr:cNvPr>
        <xdr:cNvSpPr txBox="1"/>
      </xdr:nvSpPr>
      <xdr:spPr>
        <a:xfrm>
          <a:off x="20199427" y="1437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148862</xdr:rowOff>
    </xdr:from>
    <xdr:ext cx="469744" cy="259045"/>
    <xdr:sp macro="" textlink="">
      <xdr:nvSpPr>
        <xdr:cNvPr id="724" name="n_3aveValue【児童館】&#10;一人当たり面積">
          <a:extLst>
            <a:ext uri="{FF2B5EF4-FFF2-40B4-BE49-F238E27FC236}">
              <a16:creationId xmlns:a16="http://schemas.microsoft.com/office/drawing/2014/main" id="{8CC0DDF3-007A-4B7B-858D-6DC96EE4B0FA}"/>
            </a:ext>
          </a:extLst>
        </xdr:cNvPr>
        <xdr:cNvSpPr txBox="1"/>
      </xdr:nvSpPr>
      <xdr:spPr>
        <a:xfrm>
          <a:off x="19310427" y="14379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139716</xdr:rowOff>
    </xdr:from>
    <xdr:ext cx="469744" cy="259045"/>
    <xdr:sp macro="" textlink="">
      <xdr:nvSpPr>
        <xdr:cNvPr id="725" name="n_4aveValue【児童館】&#10;一人当たり面積">
          <a:extLst>
            <a:ext uri="{FF2B5EF4-FFF2-40B4-BE49-F238E27FC236}">
              <a16:creationId xmlns:a16="http://schemas.microsoft.com/office/drawing/2014/main" id="{EDFF84F7-298F-4CD2-96E3-DDC006E99A8C}"/>
            </a:ext>
          </a:extLst>
        </xdr:cNvPr>
        <xdr:cNvSpPr txBox="1"/>
      </xdr:nvSpPr>
      <xdr:spPr>
        <a:xfrm>
          <a:off x="18421427" y="1437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123462</xdr:rowOff>
    </xdr:from>
    <xdr:ext cx="469744" cy="259045"/>
    <xdr:sp macro="" textlink="">
      <xdr:nvSpPr>
        <xdr:cNvPr id="726" name="n_1mainValue【児童館】&#10;一人当たり面積">
          <a:extLst>
            <a:ext uri="{FF2B5EF4-FFF2-40B4-BE49-F238E27FC236}">
              <a16:creationId xmlns:a16="http://schemas.microsoft.com/office/drawing/2014/main" id="{71A7A845-FF3F-43DC-B454-2C74CCCC4F53}"/>
            </a:ext>
          </a:extLst>
        </xdr:cNvPr>
        <xdr:cNvSpPr txBox="1"/>
      </xdr:nvSpPr>
      <xdr:spPr>
        <a:xfrm>
          <a:off x="21075727" y="1469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123462</xdr:rowOff>
    </xdr:from>
    <xdr:ext cx="469744" cy="259045"/>
    <xdr:sp macro="" textlink="">
      <xdr:nvSpPr>
        <xdr:cNvPr id="727" name="n_2mainValue【児童館】&#10;一人当たり面積">
          <a:extLst>
            <a:ext uri="{FF2B5EF4-FFF2-40B4-BE49-F238E27FC236}">
              <a16:creationId xmlns:a16="http://schemas.microsoft.com/office/drawing/2014/main" id="{502A465C-462C-48E0-94C7-02084D279C20}"/>
            </a:ext>
          </a:extLst>
        </xdr:cNvPr>
        <xdr:cNvSpPr txBox="1"/>
      </xdr:nvSpPr>
      <xdr:spPr>
        <a:xfrm>
          <a:off x="20199427" y="1469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128033</xdr:rowOff>
    </xdr:from>
    <xdr:ext cx="469744" cy="259045"/>
    <xdr:sp macro="" textlink="">
      <xdr:nvSpPr>
        <xdr:cNvPr id="728" name="n_3mainValue【児童館】&#10;一人当たり面積">
          <a:extLst>
            <a:ext uri="{FF2B5EF4-FFF2-40B4-BE49-F238E27FC236}">
              <a16:creationId xmlns:a16="http://schemas.microsoft.com/office/drawing/2014/main" id="{C04E79E2-6C97-44F4-9B12-46234B8BD6DF}"/>
            </a:ext>
          </a:extLst>
        </xdr:cNvPr>
        <xdr:cNvSpPr txBox="1"/>
      </xdr:nvSpPr>
      <xdr:spPr>
        <a:xfrm>
          <a:off x="19310427" y="1470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128033</xdr:rowOff>
    </xdr:from>
    <xdr:ext cx="469744" cy="259045"/>
    <xdr:sp macro="" textlink="">
      <xdr:nvSpPr>
        <xdr:cNvPr id="729" name="n_4mainValue【児童館】&#10;一人当たり面積">
          <a:extLst>
            <a:ext uri="{FF2B5EF4-FFF2-40B4-BE49-F238E27FC236}">
              <a16:creationId xmlns:a16="http://schemas.microsoft.com/office/drawing/2014/main" id="{3F2C968B-3B7E-492E-8326-640A45E0DA6E}"/>
            </a:ext>
          </a:extLst>
        </xdr:cNvPr>
        <xdr:cNvSpPr txBox="1"/>
      </xdr:nvSpPr>
      <xdr:spPr>
        <a:xfrm>
          <a:off x="18421427" y="1470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4A7C9BB6-604F-40EE-9676-81B33910D17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884E02C3-5395-4E99-8F30-78382495FCC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F4E23B03-12EB-4A73-9B63-BB7913A66D7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5907D9C6-DB37-4409-8F2D-A0FBA89FECE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5599FC6D-1D8E-47B5-B478-7BCB9D2A852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B25096CD-B158-4CB8-A6A3-3351A11D819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ACD75016-06D2-4D6C-A588-FC422EE11EA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995346D8-02C4-482A-AF04-3B91C2E1E01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596CFBB0-CCC7-4B0B-A8FD-0A0D90C6CDE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F066A2A3-562A-4FB9-A5A8-4AA7834BCBB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4280FD0E-CDFA-4C54-8597-24FEC5398DA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BD183E09-E0E7-48F0-8F0F-41A76D3A03B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3AB4703C-BC16-451C-9AF7-8FEB715E50D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7D955BED-80DB-4336-80A7-A3B027BD860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7C815B24-7DB9-4F38-947E-E1D6A1202A4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CA6D3AFC-3FE9-4737-83A0-CD2571EBBA8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F89EBC94-F201-4B2D-9DE8-73DE225689A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A0369526-D233-4A09-8BB9-2018C9D373F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467E7F47-0388-4634-8D38-1550C00A3A1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1B15F458-375E-4FE5-BC0F-8958EB3D0F2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CEC857EA-E2C1-4C3F-9F51-1237D4A1722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22217DBC-B190-4CEB-BE51-1EE66C9D0A2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9B30759F-EF36-435E-89B0-46E12C3E76F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E4BF9901-D612-4AF2-94CA-1EFE5D9E52E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E4604DD4-AC75-472C-B16E-4D1527DE662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149679</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1AC9DBAC-969D-421F-AB74-0FDCB298E4E2}"/>
            </a:ext>
          </a:extLst>
        </xdr:cNvPr>
        <xdr:cNvCxnSpPr/>
      </xdr:nvCxnSpPr>
      <xdr:spPr>
        <a:xfrm flipV="1">
          <a:off x="16318864" y="17294679"/>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462D1CA3-8AD3-4685-9B68-E72E9FC83E5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4F0EA3C1-4138-4BA4-B14A-DC8DC40DB9F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96356</xdr:rowOff>
    </xdr:from>
    <xdr:ext cx="405111" cy="259045"/>
    <xdr:sp macro="" textlink="">
      <xdr:nvSpPr>
        <xdr:cNvPr id="758" name="【公民館】&#10;有形固定資産減価償却率最大値テキスト">
          <a:extLst>
            <a:ext uri="{FF2B5EF4-FFF2-40B4-BE49-F238E27FC236}">
              <a16:creationId xmlns:a16="http://schemas.microsoft.com/office/drawing/2014/main" id="{0BA65EA4-57CC-4428-A5EC-D390CAF63336}"/>
            </a:ext>
          </a:extLst>
        </xdr:cNvPr>
        <xdr:cNvSpPr txBox="1"/>
      </xdr:nvSpPr>
      <xdr:spPr>
        <a:xfrm>
          <a:off x="16357600" y="17069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149679</xdr:rowOff>
    </xdr:from>
    <xdr:to>
      <xdr:col>86</xdr:col>
      <xdr:colOff>25400</xdr:colOff>
      <xdr:row>100</xdr:row>
      <xdr:rowOff>149679</xdr:rowOff>
    </xdr:to>
    <xdr:cxnSp macro="">
      <xdr:nvCxnSpPr>
        <xdr:cNvPr id="759" name="直線コネクタ 758">
          <a:extLst>
            <a:ext uri="{FF2B5EF4-FFF2-40B4-BE49-F238E27FC236}">
              <a16:creationId xmlns:a16="http://schemas.microsoft.com/office/drawing/2014/main" id="{6D3E9039-B1C1-4999-B697-B8E6CAA7D49C}"/>
            </a:ext>
          </a:extLst>
        </xdr:cNvPr>
        <xdr:cNvCxnSpPr/>
      </xdr:nvCxnSpPr>
      <xdr:spPr>
        <a:xfrm>
          <a:off x="16230600" y="17294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116857</xdr:rowOff>
    </xdr:from>
    <xdr:ext cx="405111" cy="259045"/>
    <xdr:sp macro="" textlink="">
      <xdr:nvSpPr>
        <xdr:cNvPr id="760" name="【公民館】&#10;有形固定資産減価償却率平均値テキスト">
          <a:extLst>
            <a:ext uri="{FF2B5EF4-FFF2-40B4-BE49-F238E27FC236}">
              <a16:creationId xmlns:a16="http://schemas.microsoft.com/office/drawing/2014/main" id="{EC018F2D-5AE2-496E-B27C-9E37B1C588B7}"/>
            </a:ext>
          </a:extLst>
        </xdr:cNvPr>
        <xdr:cNvSpPr txBox="1"/>
      </xdr:nvSpPr>
      <xdr:spPr>
        <a:xfrm>
          <a:off x="16357600" y="17947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93980</xdr:rowOff>
    </xdr:from>
    <xdr:to>
      <xdr:col>85</xdr:col>
      <xdr:colOff>177800</xdr:colOff>
      <xdr:row>106</xdr:row>
      <xdr:rowOff>24130</xdr:rowOff>
    </xdr:to>
    <xdr:sp macro="" textlink="">
      <xdr:nvSpPr>
        <xdr:cNvPr id="761" name="フローチャート: 判断 760">
          <a:extLst>
            <a:ext uri="{FF2B5EF4-FFF2-40B4-BE49-F238E27FC236}">
              <a16:creationId xmlns:a16="http://schemas.microsoft.com/office/drawing/2014/main" id="{46DE79CF-B491-4854-BDE9-35B964A7F238}"/>
            </a:ext>
          </a:extLst>
        </xdr:cNvPr>
        <xdr:cNvSpPr/>
      </xdr:nvSpPr>
      <xdr:spPr>
        <a:xfrm>
          <a:off x="162687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85816</xdr:rowOff>
    </xdr:from>
    <xdr:to>
      <xdr:col>81</xdr:col>
      <xdr:colOff>101600</xdr:colOff>
      <xdr:row>106</xdr:row>
      <xdr:rowOff>15966</xdr:rowOff>
    </xdr:to>
    <xdr:sp macro="" textlink="">
      <xdr:nvSpPr>
        <xdr:cNvPr id="762" name="フローチャート: 判断 761">
          <a:extLst>
            <a:ext uri="{FF2B5EF4-FFF2-40B4-BE49-F238E27FC236}">
              <a16:creationId xmlns:a16="http://schemas.microsoft.com/office/drawing/2014/main" id="{6C11E1E8-E268-421B-BA12-AAC91D826823}"/>
            </a:ext>
          </a:extLst>
        </xdr:cNvPr>
        <xdr:cNvSpPr/>
      </xdr:nvSpPr>
      <xdr:spPr>
        <a:xfrm>
          <a:off x="15430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EA115862-3124-4B17-AD01-EC8C8CD30D10}"/>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72752</xdr:rowOff>
    </xdr:from>
    <xdr:to>
      <xdr:col>72</xdr:col>
      <xdr:colOff>38100</xdr:colOff>
      <xdr:row>106</xdr:row>
      <xdr:rowOff>2902</xdr:rowOff>
    </xdr:to>
    <xdr:sp macro="" textlink="">
      <xdr:nvSpPr>
        <xdr:cNvPr id="764" name="フローチャート: 判断 763">
          <a:extLst>
            <a:ext uri="{FF2B5EF4-FFF2-40B4-BE49-F238E27FC236}">
              <a16:creationId xmlns:a16="http://schemas.microsoft.com/office/drawing/2014/main" id="{5EAF2CC3-79A5-45C3-94DB-42E8203743AB}"/>
            </a:ext>
          </a:extLst>
        </xdr:cNvPr>
        <xdr:cNvSpPr/>
      </xdr:nvSpPr>
      <xdr:spPr>
        <a:xfrm>
          <a:off x="13652500" y="1807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74386</xdr:rowOff>
    </xdr:from>
    <xdr:to>
      <xdr:col>67</xdr:col>
      <xdr:colOff>101600</xdr:colOff>
      <xdr:row>106</xdr:row>
      <xdr:rowOff>4536</xdr:rowOff>
    </xdr:to>
    <xdr:sp macro="" textlink="">
      <xdr:nvSpPr>
        <xdr:cNvPr id="765" name="フローチャート: 判断 764">
          <a:extLst>
            <a:ext uri="{FF2B5EF4-FFF2-40B4-BE49-F238E27FC236}">
              <a16:creationId xmlns:a16="http://schemas.microsoft.com/office/drawing/2014/main" id="{06354C58-7F5B-43FE-AD5C-BC7BA0280656}"/>
            </a:ext>
          </a:extLst>
        </xdr:cNvPr>
        <xdr:cNvSpPr/>
      </xdr:nvSpPr>
      <xdr:spPr>
        <a:xfrm>
          <a:off x="12763500" y="180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E66BC7CF-AB35-4144-8403-49B0DFEE5DA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9397427A-DDDA-4BCA-92C4-FA861BCBA88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C8F18AD7-2FB7-4A9E-B28D-B56D670E0C2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F25CFD3B-57B1-423F-AABB-9204A997F32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179BF53-6F36-4F9C-9345-BC63BAB7B74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100512</xdr:rowOff>
    </xdr:from>
    <xdr:to>
      <xdr:col>85</xdr:col>
      <xdr:colOff>177800</xdr:colOff>
      <xdr:row>107</xdr:row>
      <xdr:rowOff>30662</xdr:rowOff>
    </xdr:to>
    <xdr:sp macro="" textlink="">
      <xdr:nvSpPr>
        <xdr:cNvPr id="771" name="楕円 770">
          <a:extLst>
            <a:ext uri="{FF2B5EF4-FFF2-40B4-BE49-F238E27FC236}">
              <a16:creationId xmlns:a16="http://schemas.microsoft.com/office/drawing/2014/main" id="{7767E0BD-842B-4BF8-BD0E-83830FEFB450}"/>
            </a:ext>
          </a:extLst>
        </xdr:cNvPr>
        <xdr:cNvSpPr/>
      </xdr:nvSpPr>
      <xdr:spPr>
        <a:xfrm>
          <a:off x="162687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78939</xdr:rowOff>
    </xdr:from>
    <xdr:ext cx="405111" cy="259045"/>
    <xdr:sp macro="" textlink="">
      <xdr:nvSpPr>
        <xdr:cNvPr id="772" name="【公民館】&#10;有形固定資産減価償却率該当値テキスト">
          <a:extLst>
            <a:ext uri="{FF2B5EF4-FFF2-40B4-BE49-F238E27FC236}">
              <a16:creationId xmlns:a16="http://schemas.microsoft.com/office/drawing/2014/main" id="{370EBFEA-A927-440F-8663-E71265BC994E}"/>
            </a:ext>
          </a:extLst>
        </xdr:cNvPr>
        <xdr:cNvSpPr txBox="1"/>
      </xdr:nvSpPr>
      <xdr:spPr>
        <a:xfrm>
          <a:off x="16357600"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67855</xdr:rowOff>
    </xdr:from>
    <xdr:to>
      <xdr:col>81</xdr:col>
      <xdr:colOff>101600</xdr:colOff>
      <xdr:row>106</xdr:row>
      <xdr:rowOff>169455</xdr:rowOff>
    </xdr:to>
    <xdr:sp macro="" textlink="">
      <xdr:nvSpPr>
        <xdr:cNvPr id="773" name="楕円 772">
          <a:extLst>
            <a:ext uri="{FF2B5EF4-FFF2-40B4-BE49-F238E27FC236}">
              <a16:creationId xmlns:a16="http://schemas.microsoft.com/office/drawing/2014/main" id="{AEA530B6-5D6A-4EB3-A8E2-318D6566FC75}"/>
            </a:ext>
          </a:extLst>
        </xdr:cNvPr>
        <xdr:cNvSpPr/>
      </xdr:nvSpPr>
      <xdr:spPr>
        <a:xfrm>
          <a:off x="15430500" y="1824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118655</xdr:rowOff>
    </xdr:from>
    <xdr:to>
      <xdr:col>85</xdr:col>
      <xdr:colOff>127000</xdr:colOff>
      <xdr:row>106</xdr:row>
      <xdr:rowOff>151312</xdr:rowOff>
    </xdr:to>
    <xdr:cxnSp macro="">
      <xdr:nvCxnSpPr>
        <xdr:cNvPr id="774" name="直線コネクタ 773">
          <a:extLst>
            <a:ext uri="{FF2B5EF4-FFF2-40B4-BE49-F238E27FC236}">
              <a16:creationId xmlns:a16="http://schemas.microsoft.com/office/drawing/2014/main" id="{61F640A7-4E5D-465A-8220-7FFC318DC4DD}"/>
            </a:ext>
          </a:extLst>
        </xdr:cNvPr>
        <xdr:cNvCxnSpPr/>
      </xdr:nvCxnSpPr>
      <xdr:spPr>
        <a:xfrm>
          <a:off x="15481300" y="1829235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22134</xdr:rowOff>
    </xdr:from>
    <xdr:to>
      <xdr:col>76</xdr:col>
      <xdr:colOff>165100</xdr:colOff>
      <xdr:row>106</xdr:row>
      <xdr:rowOff>123734</xdr:rowOff>
    </xdr:to>
    <xdr:sp macro="" textlink="">
      <xdr:nvSpPr>
        <xdr:cNvPr id="775" name="楕円 774">
          <a:extLst>
            <a:ext uri="{FF2B5EF4-FFF2-40B4-BE49-F238E27FC236}">
              <a16:creationId xmlns:a16="http://schemas.microsoft.com/office/drawing/2014/main" id="{1CA44EDD-2BC6-458D-AE3F-47E5597C9F02}"/>
            </a:ext>
          </a:extLst>
        </xdr:cNvPr>
        <xdr:cNvSpPr/>
      </xdr:nvSpPr>
      <xdr:spPr>
        <a:xfrm>
          <a:off x="145415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72934</xdr:rowOff>
    </xdr:from>
    <xdr:to>
      <xdr:col>81</xdr:col>
      <xdr:colOff>50800</xdr:colOff>
      <xdr:row>106</xdr:row>
      <xdr:rowOff>118655</xdr:rowOff>
    </xdr:to>
    <xdr:cxnSp macro="">
      <xdr:nvCxnSpPr>
        <xdr:cNvPr id="776" name="直線コネクタ 775">
          <a:extLst>
            <a:ext uri="{FF2B5EF4-FFF2-40B4-BE49-F238E27FC236}">
              <a16:creationId xmlns:a16="http://schemas.microsoft.com/office/drawing/2014/main" id="{80CF1EAC-0763-419F-B482-B6CD52DFA57E}"/>
            </a:ext>
          </a:extLst>
        </xdr:cNvPr>
        <xdr:cNvCxnSpPr/>
      </xdr:nvCxnSpPr>
      <xdr:spPr>
        <a:xfrm>
          <a:off x="14592300" y="18246634"/>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147864</xdr:rowOff>
    </xdr:from>
    <xdr:to>
      <xdr:col>72</xdr:col>
      <xdr:colOff>38100</xdr:colOff>
      <xdr:row>106</xdr:row>
      <xdr:rowOff>78014</xdr:rowOff>
    </xdr:to>
    <xdr:sp macro="" textlink="">
      <xdr:nvSpPr>
        <xdr:cNvPr id="777" name="楕円 776">
          <a:extLst>
            <a:ext uri="{FF2B5EF4-FFF2-40B4-BE49-F238E27FC236}">
              <a16:creationId xmlns:a16="http://schemas.microsoft.com/office/drawing/2014/main" id="{722B4F5A-FA28-45D5-B6FE-77B56CA86088}"/>
            </a:ext>
          </a:extLst>
        </xdr:cNvPr>
        <xdr:cNvSpPr/>
      </xdr:nvSpPr>
      <xdr:spPr>
        <a:xfrm>
          <a:off x="13652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27214</xdr:rowOff>
    </xdr:from>
    <xdr:to>
      <xdr:col>76</xdr:col>
      <xdr:colOff>114300</xdr:colOff>
      <xdr:row>106</xdr:row>
      <xdr:rowOff>72934</xdr:rowOff>
    </xdr:to>
    <xdr:cxnSp macro="">
      <xdr:nvCxnSpPr>
        <xdr:cNvPr id="778" name="直線コネクタ 777">
          <a:extLst>
            <a:ext uri="{FF2B5EF4-FFF2-40B4-BE49-F238E27FC236}">
              <a16:creationId xmlns:a16="http://schemas.microsoft.com/office/drawing/2014/main" id="{6ECE8E45-7276-403D-B508-EFC95FFC2D82}"/>
            </a:ext>
          </a:extLst>
        </xdr:cNvPr>
        <xdr:cNvCxnSpPr/>
      </xdr:nvCxnSpPr>
      <xdr:spPr>
        <a:xfrm>
          <a:off x="13703300" y="1820091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154395</xdr:rowOff>
    </xdr:from>
    <xdr:to>
      <xdr:col>67</xdr:col>
      <xdr:colOff>101600</xdr:colOff>
      <xdr:row>106</xdr:row>
      <xdr:rowOff>84545</xdr:rowOff>
    </xdr:to>
    <xdr:sp macro="" textlink="">
      <xdr:nvSpPr>
        <xdr:cNvPr id="779" name="楕円 778">
          <a:extLst>
            <a:ext uri="{FF2B5EF4-FFF2-40B4-BE49-F238E27FC236}">
              <a16:creationId xmlns:a16="http://schemas.microsoft.com/office/drawing/2014/main" id="{6519D5F8-445B-41F7-B495-636FC9CB6495}"/>
            </a:ext>
          </a:extLst>
        </xdr:cNvPr>
        <xdr:cNvSpPr/>
      </xdr:nvSpPr>
      <xdr:spPr>
        <a:xfrm>
          <a:off x="12763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27214</xdr:rowOff>
    </xdr:from>
    <xdr:to>
      <xdr:col>71</xdr:col>
      <xdr:colOff>177800</xdr:colOff>
      <xdr:row>106</xdr:row>
      <xdr:rowOff>33745</xdr:rowOff>
    </xdr:to>
    <xdr:cxnSp macro="">
      <xdr:nvCxnSpPr>
        <xdr:cNvPr id="780" name="直線コネクタ 779">
          <a:extLst>
            <a:ext uri="{FF2B5EF4-FFF2-40B4-BE49-F238E27FC236}">
              <a16:creationId xmlns:a16="http://schemas.microsoft.com/office/drawing/2014/main" id="{722FEDA7-C8FC-4D60-9F06-0EC45DA55CD6}"/>
            </a:ext>
          </a:extLst>
        </xdr:cNvPr>
        <xdr:cNvCxnSpPr/>
      </xdr:nvCxnSpPr>
      <xdr:spPr>
        <a:xfrm flipV="1">
          <a:off x="12814300" y="1820091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32493</xdr:rowOff>
    </xdr:from>
    <xdr:ext cx="405111" cy="259045"/>
    <xdr:sp macro="" textlink="">
      <xdr:nvSpPr>
        <xdr:cNvPr id="781" name="n_1aveValue【公民館】&#10;有形固定資産減価償却率">
          <a:extLst>
            <a:ext uri="{FF2B5EF4-FFF2-40B4-BE49-F238E27FC236}">
              <a16:creationId xmlns:a16="http://schemas.microsoft.com/office/drawing/2014/main" id="{4200B3EF-E250-49F9-A9C6-B693E4B08512}"/>
            </a:ext>
          </a:extLst>
        </xdr:cNvPr>
        <xdr:cNvSpPr txBox="1"/>
      </xdr:nvSpPr>
      <xdr:spPr>
        <a:xfrm>
          <a:off x="15266044" y="1786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82" name="n_2aveValue【公民館】&#10;有形固定資産減価償却率">
          <a:extLst>
            <a:ext uri="{FF2B5EF4-FFF2-40B4-BE49-F238E27FC236}">
              <a16:creationId xmlns:a16="http://schemas.microsoft.com/office/drawing/2014/main" id="{8C92D4E3-BE96-46B9-B876-27F35FA75A4D}"/>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19429</xdr:rowOff>
    </xdr:from>
    <xdr:ext cx="405111" cy="259045"/>
    <xdr:sp macro="" textlink="">
      <xdr:nvSpPr>
        <xdr:cNvPr id="783" name="n_3aveValue【公民館】&#10;有形固定資産減価償却率">
          <a:extLst>
            <a:ext uri="{FF2B5EF4-FFF2-40B4-BE49-F238E27FC236}">
              <a16:creationId xmlns:a16="http://schemas.microsoft.com/office/drawing/2014/main" id="{59A27AD3-EB4C-4A61-A676-458BEC0816F8}"/>
            </a:ext>
          </a:extLst>
        </xdr:cNvPr>
        <xdr:cNvSpPr txBox="1"/>
      </xdr:nvSpPr>
      <xdr:spPr>
        <a:xfrm>
          <a:off x="13500744" y="1785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21063</xdr:rowOff>
    </xdr:from>
    <xdr:ext cx="405111" cy="259045"/>
    <xdr:sp macro="" textlink="">
      <xdr:nvSpPr>
        <xdr:cNvPr id="784" name="n_4aveValue【公民館】&#10;有形固定資産減価償却率">
          <a:extLst>
            <a:ext uri="{FF2B5EF4-FFF2-40B4-BE49-F238E27FC236}">
              <a16:creationId xmlns:a16="http://schemas.microsoft.com/office/drawing/2014/main" id="{FD63CEDB-160C-43F9-8350-72B8A26716B1}"/>
            </a:ext>
          </a:extLst>
        </xdr:cNvPr>
        <xdr:cNvSpPr txBox="1"/>
      </xdr:nvSpPr>
      <xdr:spPr>
        <a:xfrm>
          <a:off x="12611744" y="1785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160582</xdr:rowOff>
    </xdr:from>
    <xdr:ext cx="405111" cy="259045"/>
    <xdr:sp macro="" textlink="">
      <xdr:nvSpPr>
        <xdr:cNvPr id="785" name="n_1mainValue【公民館】&#10;有形固定資産減価償却率">
          <a:extLst>
            <a:ext uri="{FF2B5EF4-FFF2-40B4-BE49-F238E27FC236}">
              <a16:creationId xmlns:a16="http://schemas.microsoft.com/office/drawing/2014/main" id="{3C088BB4-C563-4A35-A61A-6D1F58EA899F}"/>
            </a:ext>
          </a:extLst>
        </xdr:cNvPr>
        <xdr:cNvSpPr txBox="1"/>
      </xdr:nvSpPr>
      <xdr:spPr>
        <a:xfrm>
          <a:off x="15266044" y="1833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114861</xdr:rowOff>
    </xdr:from>
    <xdr:ext cx="405111" cy="259045"/>
    <xdr:sp macro="" textlink="">
      <xdr:nvSpPr>
        <xdr:cNvPr id="786" name="n_2mainValue【公民館】&#10;有形固定資産減価償却率">
          <a:extLst>
            <a:ext uri="{FF2B5EF4-FFF2-40B4-BE49-F238E27FC236}">
              <a16:creationId xmlns:a16="http://schemas.microsoft.com/office/drawing/2014/main" id="{C87612C1-02B4-4BB4-99FD-E10098BD0F03}"/>
            </a:ext>
          </a:extLst>
        </xdr:cNvPr>
        <xdr:cNvSpPr txBox="1"/>
      </xdr:nvSpPr>
      <xdr:spPr>
        <a:xfrm>
          <a:off x="14389744"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69141</xdr:rowOff>
    </xdr:from>
    <xdr:ext cx="405111" cy="259045"/>
    <xdr:sp macro="" textlink="">
      <xdr:nvSpPr>
        <xdr:cNvPr id="787" name="n_3mainValue【公民館】&#10;有形固定資産減価償却率">
          <a:extLst>
            <a:ext uri="{FF2B5EF4-FFF2-40B4-BE49-F238E27FC236}">
              <a16:creationId xmlns:a16="http://schemas.microsoft.com/office/drawing/2014/main" id="{3F108C37-8B85-4EC0-B4C5-C0A3E87B69A2}"/>
            </a:ext>
          </a:extLst>
        </xdr:cNvPr>
        <xdr:cNvSpPr txBox="1"/>
      </xdr:nvSpPr>
      <xdr:spPr>
        <a:xfrm>
          <a:off x="13500744"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75672</xdr:rowOff>
    </xdr:from>
    <xdr:ext cx="405111" cy="259045"/>
    <xdr:sp macro="" textlink="">
      <xdr:nvSpPr>
        <xdr:cNvPr id="788" name="n_4mainValue【公民館】&#10;有形固定資産減価償却率">
          <a:extLst>
            <a:ext uri="{FF2B5EF4-FFF2-40B4-BE49-F238E27FC236}">
              <a16:creationId xmlns:a16="http://schemas.microsoft.com/office/drawing/2014/main" id="{C41FABB6-CDFC-4935-AB96-5A684C7B9F4C}"/>
            </a:ext>
          </a:extLst>
        </xdr:cNvPr>
        <xdr:cNvSpPr txBox="1"/>
      </xdr:nvSpPr>
      <xdr:spPr>
        <a:xfrm>
          <a:off x="12611744"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3C55EA15-65C9-45FC-A733-934A9660416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DBB77970-58D7-44EE-84CF-07F04BFC0FB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DCD061E6-97DC-413B-9636-4EA71F64A41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8E5EA70B-5F46-496C-9942-6B89D9AA104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AA7EC230-B3C2-408D-8C94-6096797B9E9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DC526102-5142-454E-B795-F7E8B8BAD8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B4E290D9-E0AC-49F7-B4A3-915A10D261D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5B94D307-CA52-463A-B016-B22827B73B0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555EC4EB-3024-44EC-83DD-E579F320113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F78128E8-5FEC-406A-9CA3-340A83EDD23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E7827AC7-3414-404C-B047-52F5576F41A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6C9F0546-2F08-4E05-B999-40B3C31510E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60DA5316-EE23-4075-9F4F-BE3616FE8D5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AD6A6188-1135-4CEB-A0AC-A5ECF99338B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D68EB840-7C5A-43E5-8286-DA85A6864EA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A95F4B9F-CD16-4CA9-AA28-81FE9D8FB81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DAB639FA-E101-4085-B8A2-BDFAEFEA3C1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D73D1FBA-2CDD-4D20-A9D0-607C9F87765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AC00C87C-FC13-4E28-AE70-3ECAF61CDEE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6E139295-72BF-4B8E-B83C-AEC5D570195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47ECF3E3-9BC4-465E-9288-ECF32864D5B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5ABCF8FF-239E-42F9-B6C3-7EEDAC89D499}"/>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3232C2B3-9FCB-44DB-9869-13A6F6D7659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76AD83E3-58EE-4D68-942A-D698A271AE8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BC3172E7-0350-40A2-A51E-AD0DB0DB6F5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71301</xdr:rowOff>
    </xdr:from>
    <xdr:to>
      <xdr:col>116</xdr:col>
      <xdr:colOff>62864</xdr:colOff>
      <xdr:row>109</xdr:row>
      <xdr:rowOff>20682</xdr:rowOff>
    </xdr:to>
    <xdr:cxnSp macro="">
      <xdr:nvCxnSpPr>
        <xdr:cNvPr id="814" name="直線コネクタ 813">
          <a:extLst>
            <a:ext uri="{FF2B5EF4-FFF2-40B4-BE49-F238E27FC236}">
              <a16:creationId xmlns:a16="http://schemas.microsoft.com/office/drawing/2014/main" id="{66688C18-4B6A-4822-BB8D-0525FFE1DB1D}"/>
            </a:ext>
          </a:extLst>
        </xdr:cNvPr>
        <xdr:cNvCxnSpPr/>
      </xdr:nvCxnSpPr>
      <xdr:spPr>
        <a:xfrm flipV="1">
          <a:off x="22160864" y="17216301"/>
          <a:ext cx="0" cy="1492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815" name="【公民館】&#10;一人当たり面積最小値テキスト">
          <a:extLst>
            <a:ext uri="{FF2B5EF4-FFF2-40B4-BE49-F238E27FC236}">
              <a16:creationId xmlns:a16="http://schemas.microsoft.com/office/drawing/2014/main" id="{B6A3263B-86F9-49C5-8B7D-4983554AA00C}"/>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16" name="直線コネクタ 815">
          <a:extLst>
            <a:ext uri="{FF2B5EF4-FFF2-40B4-BE49-F238E27FC236}">
              <a16:creationId xmlns:a16="http://schemas.microsoft.com/office/drawing/2014/main" id="{DD261350-EF4D-4505-A7E1-1CCF8033992D}"/>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17978</xdr:rowOff>
    </xdr:from>
    <xdr:ext cx="469744" cy="259045"/>
    <xdr:sp macro="" textlink="">
      <xdr:nvSpPr>
        <xdr:cNvPr id="817" name="【公民館】&#10;一人当たり面積最大値テキスト">
          <a:extLst>
            <a:ext uri="{FF2B5EF4-FFF2-40B4-BE49-F238E27FC236}">
              <a16:creationId xmlns:a16="http://schemas.microsoft.com/office/drawing/2014/main" id="{5ED488A9-2944-42E1-9C2E-753D2361FA33}"/>
            </a:ext>
          </a:extLst>
        </xdr:cNvPr>
        <xdr:cNvSpPr txBox="1"/>
      </xdr:nvSpPr>
      <xdr:spPr>
        <a:xfrm>
          <a:off x="22199600" y="16991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71301</xdr:rowOff>
    </xdr:from>
    <xdr:to>
      <xdr:col>116</xdr:col>
      <xdr:colOff>152400</xdr:colOff>
      <xdr:row>100</xdr:row>
      <xdr:rowOff>71301</xdr:rowOff>
    </xdr:to>
    <xdr:cxnSp macro="">
      <xdr:nvCxnSpPr>
        <xdr:cNvPr id="818" name="直線コネクタ 817">
          <a:extLst>
            <a:ext uri="{FF2B5EF4-FFF2-40B4-BE49-F238E27FC236}">
              <a16:creationId xmlns:a16="http://schemas.microsoft.com/office/drawing/2014/main" id="{2EF356F3-6F1D-4858-B6E1-E83049E4BB21}"/>
            </a:ext>
          </a:extLst>
        </xdr:cNvPr>
        <xdr:cNvCxnSpPr/>
      </xdr:nvCxnSpPr>
      <xdr:spPr>
        <a:xfrm>
          <a:off x="22072600" y="17216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162577</xdr:rowOff>
    </xdr:from>
    <xdr:ext cx="469744" cy="259045"/>
    <xdr:sp macro="" textlink="">
      <xdr:nvSpPr>
        <xdr:cNvPr id="819" name="【公民館】&#10;一人当たり面積平均値テキスト">
          <a:extLst>
            <a:ext uri="{FF2B5EF4-FFF2-40B4-BE49-F238E27FC236}">
              <a16:creationId xmlns:a16="http://schemas.microsoft.com/office/drawing/2014/main" id="{243487E9-339F-499C-A1B4-F4D805973875}"/>
            </a:ext>
          </a:extLst>
        </xdr:cNvPr>
        <xdr:cNvSpPr txBox="1"/>
      </xdr:nvSpPr>
      <xdr:spPr>
        <a:xfrm>
          <a:off x="22199600" y="18164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820" name="フローチャート: 判断 819">
          <a:extLst>
            <a:ext uri="{FF2B5EF4-FFF2-40B4-BE49-F238E27FC236}">
              <a16:creationId xmlns:a16="http://schemas.microsoft.com/office/drawing/2014/main" id="{C8643063-EDE6-419C-A44A-8E100A3A1A15}"/>
            </a:ext>
          </a:extLst>
        </xdr:cNvPr>
        <xdr:cNvSpPr/>
      </xdr:nvSpPr>
      <xdr:spPr>
        <a:xfrm>
          <a:off x="22110700" y="1831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147864</xdr:rowOff>
    </xdr:from>
    <xdr:to>
      <xdr:col>112</xdr:col>
      <xdr:colOff>38100</xdr:colOff>
      <xdr:row>107</xdr:row>
      <xdr:rowOff>78014</xdr:rowOff>
    </xdr:to>
    <xdr:sp macro="" textlink="">
      <xdr:nvSpPr>
        <xdr:cNvPr id="821" name="フローチャート: 判断 820">
          <a:extLst>
            <a:ext uri="{FF2B5EF4-FFF2-40B4-BE49-F238E27FC236}">
              <a16:creationId xmlns:a16="http://schemas.microsoft.com/office/drawing/2014/main" id="{BC271B6F-BC08-4852-882C-21B3E2C53D9B}"/>
            </a:ext>
          </a:extLst>
        </xdr:cNvPr>
        <xdr:cNvSpPr/>
      </xdr:nvSpPr>
      <xdr:spPr>
        <a:xfrm>
          <a:off x="21272500" y="18321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151130</xdr:rowOff>
    </xdr:from>
    <xdr:to>
      <xdr:col>107</xdr:col>
      <xdr:colOff>101600</xdr:colOff>
      <xdr:row>107</xdr:row>
      <xdr:rowOff>81280</xdr:rowOff>
    </xdr:to>
    <xdr:sp macro="" textlink="">
      <xdr:nvSpPr>
        <xdr:cNvPr id="822" name="フローチャート: 判断 821">
          <a:extLst>
            <a:ext uri="{FF2B5EF4-FFF2-40B4-BE49-F238E27FC236}">
              <a16:creationId xmlns:a16="http://schemas.microsoft.com/office/drawing/2014/main" id="{1F4E3B2E-489C-4D1C-A6EE-7960EA6BB8E6}"/>
            </a:ext>
          </a:extLst>
        </xdr:cNvPr>
        <xdr:cNvSpPr/>
      </xdr:nvSpPr>
      <xdr:spPr>
        <a:xfrm>
          <a:off x="20383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162561</xdr:rowOff>
    </xdr:from>
    <xdr:to>
      <xdr:col>102</xdr:col>
      <xdr:colOff>165100</xdr:colOff>
      <xdr:row>107</xdr:row>
      <xdr:rowOff>92711</xdr:rowOff>
    </xdr:to>
    <xdr:sp macro="" textlink="">
      <xdr:nvSpPr>
        <xdr:cNvPr id="823" name="フローチャート: 判断 822">
          <a:extLst>
            <a:ext uri="{FF2B5EF4-FFF2-40B4-BE49-F238E27FC236}">
              <a16:creationId xmlns:a16="http://schemas.microsoft.com/office/drawing/2014/main" id="{75B078A3-7693-4A5D-9C7F-67EFEA096C95}"/>
            </a:ext>
          </a:extLst>
        </xdr:cNvPr>
        <xdr:cNvSpPr/>
      </xdr:nvSpPr>
      <xdr:spPr>
        <a:xfrm>
          <a:off x="19494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10705</xdr:rowOff>
    </xdr:from>
    <xdr:to>
      <xdr:col>98</xdr:col>
      <xdr:colOff>38100</xdr:colOff>
      <xdr:row>107</xdr:row>
      <xdr:rowOff>112305</xdr:rowOff>
    </xdr:to>
    <xdr:sp macro="" textlink="">
      <xdr:nvSpPr>
        <xdr:cNvPr id="824" name="フローチャート: 判断 823">
          <a:extLst>
            <a:ext uri="{FF2B5EF4-FFF2-40B4-BE49-F238E27FC236}">
              <a16:creationId xmlns:a16="http://schemas.microsoft.com/office/drawing/2014/main" id="{DA7848DD-8CDA-4D60-8361-1FB4E139440B}"/>
            </a:ext>
          </a:extLst>
        </xdr:cNvPr>
        <xdr:cNvSpPr/>
      </xdr:nvSpPr>
      <xdr:spPr>
        <a:xfrm>
          <a:off x="18605500" y="1835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25869F6B-651D-43C4-BD58-B444115B309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479B9790-6241-46D3-B090-DEEDBB37F10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1B380FEC-2B2A-484F-AEC9-683E532A6BC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E7CE6EC0-123F-4E88-A556-35EB85FE3AC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2DF77AA1-6967-451F-AEFA-994CBADE886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113574</xdr:rowOff>
    </xdr:from>
    <xdr:to>
      <xdr:col>116</xdr:col>
      <xdr:colOff>114300</xdr:colOff>
      <xdr:row>109</xdr:row>
      <xdr:rowOff>43724</xdr:rowOff>
    </xdr:to>
    <xdr:sp macro="" textlink="">
      <xdr:nvSpPr>
        <xdr:cNvPr id="830" name="楕円 829">
          <a:extLst>
            <a:ext uri="{FF2B5EF4-FFF2-40B4-BE49-F238E27FC236}">
              <a16:creationId xmlns:a16="http://schemas.microsoft.com/office/drawing/2014/main" id="{5EC74755-3AC0-433E-928E-2B171D64A6C6}"/>
            </a:ext>
          </a:extLst>
        </xdr:cNvPr>
        <xdr:cNvSpPr/>
      </xdr:nvSpPr>
      <xdr:spPr>
        <a:xfrm>
          <a:off x="221107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28501</xdr:rowOff>
    </xdr:from>
    <xdr:ext cx="469744" cy="259045"/>
    <xdr:sp macro="" textlink="">
      <xdr:nvSpPr>
        <xdr:cNvPr id="831" name="【公民館】&#10;一人当たり面積該当値テキスト">
          <a:extLst>
            <a:ext uri="{FF2B5EF4-FFF2-40B4-BE49-F238E27FC236}">
              <a16:creationId xmlns:a16="http://schemas.microsoft.com/office/drawing/2014/main" id="{E8A33130-FCBC-4FDE-B7A5-7F68A9397D08}"/>
            </a:ext>
          </a:extLst>
        </xdr:cNvPr>
        <xdr:cNvSpPr txBox="1"/>
      </xdr:nvSpPr>
      <xdr:spPr>
        <a:xfrm>
          <a:off x="22199600" y="1854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113574</xdr:rowOff>
    </xdr:from>
    <xdr:to>
      <xdr:col>112</xdr:col>
      <xdr:colOff>38100</xdr:colOff>
      <xdr:row>109</xdr:row>
      <xdr:rowOff>43724</xdr:rowOff>
    </xdr:to>
    <xdr:sp macro="" textlink="">
      <xdr:nvSpPr>
        <xdr:cNvPr id="832" name="楕円 831">
          <a:extLst>
            <a:ext uri="{FF2B5EF4-FFF2-40B4-BE49-F238E27FC236}">
              <a16:creationId xmlns:a16="http://schemas.microsoft.com/office/drawing/2014/main" id="{68EAE465-093A-4399-B522-E2B0BBF8E5AD}"/>
            </a:ext>
          </a:extLst>
        </xdr:cNvPr>
        <xdr:cNvSpPr/>
      </xdr:nvSpPr>
      <xdr:spPr>
        <a:xfrm>
          <a:off x="21272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164374</xdr:rowOff>
    </xdr:from>
    <xdr:to>
      <xdr:col>116</xdr:col>
      <xdr:colOff>63500</xdr:colOff>
      <xdr:row>108</xdr:row>
      <xdr:rowOff>164374</xdr:rowOff>
    </xdr:to>
    <xdr:cxnSp macro="">
      <xdr:nvCxnSpPr>
        <xdr:cNvPr id="833" name="直線コネクタ 832">
          <a:extLst>
            <a:ext uri="{FF2B5EF4-FFF2-40B4-BE49-F238E27FC236}">
              <a16:creationId xmlns:a16="http://schemas.microsoft.com/office/drawing/2014/main" id="{5985AF76-5118-4722-8FEA-2A1ABE7873B7}"/>
            </a:ext>
          </a:extLst>
        </xdr:cNvPr>
        <xdr:cNvCxnSpPr/>
      </xdr:nvCxnSpPr>
      <xdr:spPr>
        <a:xfrm>
          <a:off x="21323300" y="1868097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115207</xdr:rowOff>
    </xdr:from>
    <xdr:to>
      <xdr:col>107</xdr:col>
      <xdr:colOff>101600</xdr:colOff>
      <xdr:row>109</xdr:row>
      <xdr:rowOff>45357</xdr:rowOff>
    </xdr:to>
    <xdr:sp macro="" textlink="">
      <xdr:nvSpPr>
        <xdr:cNvPr id="834" name="楕円 833">
          <a:extLst>
            <a:ext uri="{FF2B5EF4-FFF2-40B4-BE49-F238E27FC236}">
              <a16:creationId xmlns:a16="http://schemas.microsoft.com/office/drawing/2014/main" id="{03F12C7F-A905-4675-96F6-09B45B2A9CB0}"/>
            </a:ext>
          </a:extLst>
        </xdr:cNvPr>
        <xdr:cNvSpPr/>
      </xdr:nvSpPr>
      <xdr:spPr>
        <a:xfrm>
          <a:off x="203835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164374</xdr:rowOff>
    </xdr:from>
    <xdr:to>
      <xdr:col>111</xdr:col>
      <xdr:colOff>177800</xdr:colOff>
      <xdr:row>108</xdr:row>
      <xdr:rowOff>166007</xdr:rowOff>
    </xdr:to>
    <xdr:cxnSp macro="">
      <xdr:nvCxnSpPr>
        <xdr:cNvPr id="835" name="直線コネクタ 834">
          <a:extLst>
            <a:ext uri="{FF2B5EF4-FFF2-40B4-BE49-F238E27FC236}">
              <a16:creationId xmlns:a16="http://schemas.microsoft.com/office/drawing/2014/main" id="{413CDF2D-5AC8-4231-B5A8-C76976DCB234}"/>
            </a:ext>
          </a:extLst>
        </xdr:cNvPr>
        <xdr:cNvCxnSpPr/>
      </xdr:nvCxnSpPr>
      <xdr:spPr>
        <a:xfrm flipV="1">
          <a:off x="20434300" y="1868097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115207</xdr:rowOff>
    </xdr:from>
    <xdr:to>
      <xdr:col>102</xdr:col>
      <xdr:colOff>165100</xdr:colOff>
      <xdr:row>109</xdr:row>
      <xdr:rowOff>45357</xdr:rowOff>
    </xdr:to>
    <xdr:sp macro="" textlink="">
      <xdr:nvSpPr>
        <xdr:cNvPr id="836" name="楕円 835">
          <a:extLst>
            <a:ext uri="{FF2B5EF4-FFF2-40B4-BE49-F238E27FC236}">
              <a16:creationId xmlns:a16="http://schemas.microsoft.com/office/drawing/2014/main" id="{F4082342-B166-49C6-B383-D8DB6DAC4461}"/>
            </a:ext>
          </a:extLst>
        </xdr:cNvPr>
        <xdr:cNvSpPr/>
      </xdr:nvSpPr>
      <xdr:spPr>
        <a:xfrm>
          <a:off x="194945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166007</xdr:rowOff>
    </xdr:from>
    <xdr:to>
      <xdr:col>107</xdr:col>
      <xdr:colOff>50800</xdr:colOff>
      <xdr:row>108</xdr:row>
      <xdr:rowOff>166007</xdr:rowOff>
    </xdr:to>
    <xdr:cxnSp macro="">
      <xdr:nvCxnSpPr>
        <xdr:cNvPr id="837" name="直線コネクタ 836">
          <a:extLst>
            <a:ext uri="{FF2B5EF4-FFF2-40B4-BE49-F238E27FC236}">
              <a16:creationId xmlns:a16="http://schemas.microsoft.com/office/drawing/2014/main" id="{85928A75-AAEC-4926-8A9F-56CC8A4EAE31}"/>
            </a:ext>
          </a:extLst>
        </xdr:cNvPr>
        <xdr:cNvCxnSpPr/>
      </xdr:nvCxnSpPr>
      <xdr:spPr>
        <a:xfrm>
          <a:off x="19545300" y="186826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115207</xdr:rowOff>
    </xdr:from>
    <xdr:to>
      <xdr:col>98</xdr:col>
      <xdr:colOff>38100</xdr:colOff>
      <xdr:row>109</xdr:row>
      <xdr:rowOff>45357</xdr:rowOff>
    </xdr:to>
    <xdr:sp macro="" textlink="">
      <xdr:nvSpPr>
        <xdr:cNvPr id="838" name="楕円 837">
          <a:extLst>
            <a:ext uri="{FF2B5EF4-FFF2-40B4-BE49-F238E27FC236}">
              <a16:creationId xmlns:a16="http://schemas.microsoft.com/office/drawing/2014/main" id="{ABDC9281-CB5C-4E41-BDC7-86FA573CDA47}"/>
            </a:ext>
          </a:extLst>
        </xdr:cNvPr>
        <xdr:cNvSpPr/>
      </xdr:nvSpPr>
      <xdr:spPr>
        <a:xfrm>
          <a:off x="186055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166007</xdr:rowOff>
    </xdr:from>
    <xdr:to>
      <xdr:col>102</xdr:col>
      <xdr:colOff>114300</xdr:colOff>
      <xdr:row>108</xdr:row>
      <xdr:rowOff>166007</xdr:rowOff>
    </xdr:to>
    <xdr:cxnSp macro="">
      <xdr:nvCxnSpPr>
        <xdr:cNvPr id="839" name="直線コネクタ 838">
          <a:extLst>
            <a:ext uri="{FF2B5EF4-FFF2-40B4-BE49-F238E27FC236}">
              <a16:creationId xmlns:a16="http://schemas.microsoft.com/office/drawing/2014/main" id="{D1F907F9-B937-4DB0-AEE7-7DBF3640D3C5}"/>
            </a:ext>
          </a:extLst>
        </xdr:cNvPr>
        <xdr:cNvCxnSpPr/>
      </xdr:nvCxnSpPr>
      <xdr:spPr>
        <a:xfrm>
          <a:off x="18656300" y="186826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94541</xdr:rowOff>
    </xdr:from>
    <xdr:ext cx="469744" cy="259045"/>
    <xdr:sp macro="" textlink="">
      <xdr:nvSpPr>
        <xdr:cNvPr id="840" name="n_1aveValue【公民館】&#10;一人当たり面積">
          <a:extLst>
            <a:ext uri="{FF2B5EF4-FFF2-40B4-BE49-F238E27FC236}">
              <a16:creationId xmlns:a16="http://schemas.microsoft.com/office/drawing/2014/main" id="{20043C81-FC6E-4A21-B3FD-B28563FEF8F3}"/>
            </a:ext>
          </a:extLst>
        </xdr:cNvPr>
        <xdr:cNvSpPr txBox="1"/>
      </xdr:nvSpPr>
      <xdr:spPr>
        <a:xfrm>
          <a:off x="21075727" y="1809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97807</xdr:rowOff>
    </xdr:from>
    <xdr:ext cx="469744" cy="259045"/>
    <xdr:sp macro="" textlink="">
      <xdr:nvSpPr>
        <xdr:cNvPr id="841" name="n_2aveValue【公民館】&#10;一人当たり面積">
          <a:extLst>
            <a:ext uri="{FF2B5EF4-FFF2-40B4-BE49-F238E27FC236}">
              <a16:creationId xmlns:a16="http://schemas.microsoft.com/office/drawing/2014/main" id="{C8DFD8B9-0833-4CEF-B90A-0EE1800F2CB1}"/>
            </a:ext>
          </a:extLst>
        </xdr:cNvPr>
        <xdr:cNvSpPr txBox="1"/>
      </xdr:nvSpPr>
      <xdr:spPr>
        <a:xfrm>
          <a:off x="20199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109238</xdr:rowOff>
    </xdr:from>
    <xdr:ext cx="469744" cy="259045"/>
    <xdr:sp macro="" textlink="">
      <xdr:nvSpPr>
        <xdr:cNvPr id="842" name="n_3aveValue【公民館】&#10;一人当たり面積">
          <a:extLst>
            <a:ext uri="{FF2B5EF4-FFF2-40B4-BE49-F238E27FC236}">
              <a16:creationId xmlns:a16="http://schemas.microsoft.com/office/drawing/2014/main" id="{8EF085FC-6BF1-4F5C-9A17-4D060A020E24}"/>
            </a:ext>
          </a:extLst>
        </xdr:cNvPr>
        <xdr:cNvSpPr txBox="1"/>
      </xdr:nvSpPr>
      <xdr:spPr>
        <a:xfrm>
          <a:off x="19310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128832</xdr:rowOff>
    </xdr:from>
    <xdr:ext cx="469744" cy="259045"/>
    <xdr:sp macro="" textlink="">
      <xdr:nvSpPr>
        <xdr:cNvPr id="843" name="n_4aveValue【公民館】&#10;一人当たり面積">
          <a:extLst>
            <a:ext uri="{FF2B5EF4-FFF2-40B4-BE49-F238E27FC236}">
              <a16:creationId xmlns:a16="http://schemas.microsoft.com/office/drawing/2014/main" id="{2DFB8B44-137A-4045-8A36-AC1AF6032EDE}"/>
            </a:ext>
          </a:extLst>
        </xdr:cNvPr>
        <xdr:cNvSpPr txBox="1"/>
      </xdr:nvSpPr>
      <xdr:spPr>
        <a:xfrm>
          <a:off x="18421427" y="1813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34851</xdr:rowOff>
    </xdr:from>
    <xdr:ext cx="469744" cy="259045"/>
    <xdr:sp macro="" textlink="">
      <xdr:nvSpPr>
        <xdr:cNvPr id="844" name="n_1mainValue【公民館】&#10;一人当たり面積">
          <a:extLst>
            <a:ext uri="{FF2B5EF4-FFF2-40B4-BE49-F238E27FC236}">
              <a16:creationId xmlns:a16="http://schemas.microsoft.com/office/drawing/2014/main" id="{56BDC10A-99C4-484F-9FEA-E69FD48DE6FE}"/>
            </a:ext>
          </a:extLst>
        </xdr:cNvPr>
        <xdr:cNvSpPr txBox="1"/>
      </xdr:nvSpPr>
      <xdr:spPr>
        <a:xfrm>
          <a:off x="21075727" y="1872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36484</xdr:rowOff>
    </xdr:from>
    <xdr:ext cx="469744" cy="259045"/>
    <xdr:sp macro="" textlink="">
      <xdr:nvSpPr>
        <xdr:cNvPr id="845" name="n_2mainValue【公民館】&#10;一人当たり面積">
          <a:extLst>
            <a:ext uri="{FF2B5EF4-FFF2-40B4-BE49-F238E27FC236}">
              <a16:creationId xmlns:a16="http://schemas.microsoft.com/office/drawing/2014/main" id="{C2C607BC-09B8-49F1-9384-8503D9929D7A}"/>
            </a:ext>
          </a:extLst>
        </xdr:cNvPr>
        <xdr:cNvSpPr txBox="1"/>
      </xdr:nvSpPr>
      <xdr:spPr>
        <a:xfrm>
          <a:off x="20199427" y="1872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36484</xdr:rowOff>
    </xdr:from>
    <xdr:ext cx="469744" cy="259045"/>
    <xdr:sp macro="" textlink="">
      <xdr:nvSpPr>
        <xdr:cNvPr id="846" name="n_3mainValue【公民館】&#10;一人当たり面積">
          <a:extLst>
            <a:ext uri="{FF2B5EF4-FFF2-40B4-BE49-F238E27FC236}">
              <a16:creationId xmlns:a16="http://schemas.microsoft.com/office/drawing/2014/main" id="{3C05266D-4C77-4C86-A847-7B7ACEEB4E37}"/>
            </a:ext>
          </a:extLst>
        </xdr:cNvPr>
        <xdr:cNvSpPr txBox="1"/>
      </xdr:nvSpPr>
      <xdr:spPr>
        <a:xfrm>
          <a:off x="19310427" y="1872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36484</xdr:rowOff>
    </xdr:from>
    <xdr:ext cx="469744" cy="259045"/>
    <xdr:sp macro="" textlink="">
      <xdr:nvSpPr>
        <xdr:cNvPr id="847" name="n_4mainValue【公民館】&#10;一人当たり面積">
          <a:extLst>
            <a:ext uri="{FF2B5EF4-FFF2-40B4-BE49-F238E27FC236}">
              <a16:creationId xmlns:a16="http://schemas.microsoft.com/office/drawing/2014/main" id="{9799A995-5BF2-4511-80E8-6C650D0EAE39}"/>
            </a:ext>
          </a:extLst>
        </xdr:cNvPr>
        <xdr:cNvSpPr txBox="1"/>
      </xdr:nvSpPr>
      <xdr:spPr>
        <a:xfrm>
          <a:off x="18421427" y="1872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A9BBE0AD-C3E4-4485-988C-89F2C54C912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1E62A33B-794F-4E10-8A51-51EF5E03902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FCC03873-3AC4-440B-913D-8586750FDE8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や</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の有形固定資産減価償却率については、類似団体平均より高く、当該施設の老朽化が目立っている。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年度末に策定した公共施設等総合管理計画において、公共施設等の延べ床面積を</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％削減すると目標を掲げており、今後同計画に基づき老朽化した施設の集約化や複合化、除却を進めながら対策に取り組んでいく。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E882E7A-94FC-4246-AD07-EF9C323A374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063C9B3-8EC7-4EF2-A1D8-A82B4A95C13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FE0FBF0-BBE8-4376-818D-392EE9C644C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6C54DC6-042C-4FF1-BBDD-D230930F5D3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8A543F-CEAF-4777-A1E2-E96FA105831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F27877-9735-478D-9CFE-DBBDEAD98D3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DB21C62-66B7-4401-9046-CFDF5BBA844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6E33CFF-4C26-4981-BA2B-A1CEA1F2CB3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D78A6B4-4E3A-4CBD-B5F2-316F97D8460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189D86F-6450-4E38-B2C0-FB7BA388BC1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35,351
34,936
222.85
19,139,588
18,311,513
745,769
9,449,318
15,171,454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50FF59E-8790-46DD-84EB-E6C723D9645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423F07E-F7B0-4723-97EF-E2895883319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0095959-4E52-4D6B-8A62-D5B5A265AB0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CC5190E-4718-425C-846E-F257C2B23B8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236193B-D03B-4E4C-85EC-2C061AAE7FF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B6CC9DE-2F9A-4C99-9A73-95E1F5B0FE0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96AD702-61FC-4C8F-BB27-29C6277FF43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40F1EE0-83BE-4F7C-B1D2-A980CAA82A7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A8DFA84-638B-4F6F-B5F3-68816C32983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2B059F-B0A9-4DD0-AB28-F1D4ACBDBB4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5A1274-23B1-4864-8C81-C85041823A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11F2001-7409-4D46-9FFA-1E8E3C275A2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CF6AC9B-9796-4E13-9AE0-F06D0EDC732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5FFD5A2-C1DA-4BCB-981B-101261D65A7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4A5204C-454E-4E18-AD5D-9DE118EFC3F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595B28F-E8B3-43F3-B7A8-768B1FD8668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D5DB6F6-8907-4E76-BA4E-2E47D5E8B5F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BB55364-D479-4D02-A6ED-46C26E04653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6F85CA3-4682-4792-9FF6-DAEF6FD1978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0D5AEB4E-6141-4440-B9CE-978EA4C7FC07}"/>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05D8B70-3327-4FF9-B3F8-1B02783E11E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2A2806E-FE34-4990-97F4-DAB1F9BAC17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45D48D-934D-452E-8504-D71591DAA86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E71F85D-C706-4BF6-90B8-9FF020D4E49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9DAA168-3A20-4689-9C1D-99635CCD5A7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95E0E31-58EC-4843-8AE9-82AC1A9D952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FC20EE1-ABB9-479D-AE45-90DD9342BB1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A754C12-702C-40A4-B549-16AD01C8D2B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1B671EF-9A18-4689-9CDA-210C6E2394A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0E7AED6-7E8F-4772-8DE1-534DFACE94B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5150293-6189-4D05-8C6D-D599264EDEF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0AD8C02-FF9F-47BD-92F2-ED8E22568EA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EEF6B41-0786-4F69-A3A7-E4A2D628FAB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E953219-634B-4874-ADDE-60146EE166A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D8975E2-8678-4FEF-9D2B-A3990CE9BAE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4217C92-414E-47EE-8435-701D6146CA6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DC6A461-516E-4992-8081-21329F6D831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D4BA79A-6897-43AB-8326-54D9A39C810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E261227-68AB-44DC-92CD-F8A3AE6C33E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1095B30-6930-4F7B-9A01-7831A205967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5FC5702-4161-4CFB-8B30-2E2FD18C381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E5587553-E7D3-4ADB-AE26-45F158C0CABF}"/>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448C244-661D-4BCF-9678-E891585AD8F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D45AA65-85E6-4C0A-8C35-3BA2268CF2C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400A9365-7FCF-4B13-95A9-CFF412DB96ED}"/>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5E6F4EE7-B0B0-4EE8-A57F-5348C35CE02E}"/>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C2EE61ED-E383-4A37-A287-66531A0458A3}"/>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F9DB55B9-9227-44C5-BF87-A13A8081178B}"/>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8401E50F-4AAE-4C4A-A02C-AE431ED01FF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47007</xdr:rowOff>
    </xdr:from>
    <xdr:ext cx="405111" cy="259045"/>
    <xdr:sp macro="" textlink="">
      <xdr:nvSpPr>
        <xdr:cNvPr id="61" name="【図書館】&#10;有形固定資産減価償却率平均値テキスト">
          <a:extLst>
            <a:ext uri="{FF2B5EF4-FFF2-40B4-BE49-F238E27FC236}">
              <a16:creationId xmlns:a16="http://schemas.microsoft.com/office/drawing/2014/main" id="{BBCB1EC0-568E-466A-B1C7-A9EF4634E76D}"/>
            </a:ext>
          </a:extLst>
        </xdr:cNvPr>
        <xdr:cNvSpPr txBox="1"/>
      </xdr:nvSpPr>
      <xdr:spPr>
        <a:xfrm>
          <a:off x="4673600" y="6047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24130</xdr:rowOff>
    </xdr:from>
    <xdr:to>
      <xdr:col>24</xdr:col>
      <xdr:colOff>114300</xdr:colOff>
      <xdr:row>36</xdr:row>
      <xdr:rowOff>125730</xdr:rowOff>
    </xdr:to>
    <xdr:sp macro="" textlink="">
      <xdr:nvSpPr>
        <xdr:cNvPr id="62" name="フローチャート: 判断 61">
          <a:extLst>
            <a:ext uri="{FF2B5EF4-FFF2-40B4-BE49-F238E27FC236}">
              <a16:creationId xmlns:a16="http://schemas.microsoft.com/office/drawing/2014/main" id="{3BB16061-9FB9-4BF5-AD71-D51B5125444F}"/>
            </a:ext>
          </a:extLst>
        </xdr:cNvPr>
        <xdr:cNvSpPr/>
      </xdr:nvSpPr>
      <xdr:spPr>
        <a:xfrm>
          <a:off x="45847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17780</xdr:rowOff>
    </xdr:from>
    <xdr:to>
      <xdr:col>20</xdr:col>
      <xdr:colOff>38100</xdr:colOff>
      <xdr:row>36</xdr:row>
      <xdr:rowOff>119380</xdr:rowOff>
    </xdr:to>
    <xdr:sp macro="" textlink="">
      <xdr:nvSpPr>
        <xdr:cNvPr id="63" name="フローチャート: 判断 62">
          <a:extLst>
            <a:ext uri="{FF2B5EF4-FFF2-40B4-BE49-F238E27FC236}">
              <a16:creationId xmlns:a16="http://schemas.microsoft.com/office/drawing/2014/main" id="{D5286E60-B11A-4CA6-93FB-7776C2A8BD73}"/>
            </a:ext>
          </a:extLst>
        </xdr:cNvPr>
        <xdr:cNvSpPr/>
      </xdr:nvSpPr>
      <xdr:spPr>
        <a:xfrm>
          <a:off x="3746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19050</xdr:rowOff>
    </xdr:from>
    <xdr:to>
      <xdr:col>15</xdr:col>
      <xdr:colOff>101600</xdr:colOff>
      <xdr:row>36</xdr:row>
      <xdr:rowOff>120650</xdr:rowOff>
    </xdr:to>
    <xdr:sp macro="" textlink="">
      <xdr:nvSpPr>
        <xdr:cNvPr id="64" name="フローチャート: 判断 63">
          <a:extLst>
            <a:ext uri="{FF2B5EF4-FFF2-40B4-BE49-F238E27FC236}">
              <a16:creationId xmlns:a16="http://schemas.microsoft.com/office/drawing/2014/main" id="{3C30AE8F-AD75-416F-9C98-77908647C6A3}"/>
            </a:ext>
          </a:extLst>
        </xdr:cNvPr>
        <xdr:cNvSpPr/>
      </xdr:nvSpPr>
      <xdr:spPr>
        <a:xfrm>
          <a:off x="28575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8890</xdr:rowOff>
    </xdr:from>
    <xdr:to>
      <xdr:col>10</xdr:col>
      <xdr:colOff>165100</xdr:colOff>
      <xdr:row>36</xdr:row>
      <xdr:rowOff>110490</xdr:rowOff>
    </xdr:to>
    <xdr:sp macro="" textlink="">
      <xdr:nvSpPr>
        <xdr:cNvPr id="65" name="フローチャート: 判断 64">
          <a:extLst>
            <a:ext uri="{FF2B5EF4-FFF2-40B4-BE49-F238E27FC236}">
              <a16:creationId xmlns:a16="http://schemas.microsoft.com/office/drawing/2014/main" id="{C12ACD1E-22A6-47C5-BE9B-B3462A73CFBD}"/>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22860</xdr:rowOff>
    </xdr:from>
    <xdr:to>
      <xdr:col>6</xdr:col>
      <xdr:colOff>38100</xdr:colOff>
      <xdr:row>36</xdr:row>
      <xdr:rowOff>124460</xdr:rowOff>
    </xdr:to>
    <xdr:sp macro="" textlink="">
      <xdr:nvSpPr>
        <xdr:cNvPr id="66" name="フローチャート: 判断 65">
          <a:extLst>
            <a:ext uri="{FF2B5EF4-FFF2-40B4-BE49-F238E27FC236}">
              <a16:creationId xmlns:a16="http://schemas.microsoft.com/office/drawing/2014/main" id="{2BD840B1-2E6F-4209-BF34-16CB58B01F0D}"/>
            </a:ext>
          </a:extLst>
        </xdr:cNvPr>
        <xdr:cNvSpPr/>
      </xdr:nvSpPr>
      <xdr:spPr>
        <a:xfrm>
          <a:off x="10795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8CAFD41-4EFC-4B2B-8DBB-459EF9817B0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46BE6B1-AC5C-4222-ABAC-A7AD5D9CF4B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2C751C3-F453-4E59-9565-CCBF8E2C954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8BA50CA-68FB-4736-9BEF-6DFF5F9B98C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A029E52-6F63-4362-884B-23F480E73C6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114300</xdr:rowOff>
    </xdr:from>
    <xdr:to>
      <xdr:col>24</xdr:col>
      <xdr:colOff>114300</xdr:colOff>
      <xdr:row>39</xdr:row>
      <xdr:rowOff>44450</xdr:rowOff>
    </xdr:to>
    <xdr:sp macro="" textlink="">
      <xdr:nvSpPr>
        <xdr:cNvPr id="72" name="楕円 71">
          <a:extLst>
            <a:ext uri="{FF2B5EF4-FFF2-40B4-BE49-F238E27FC236}">
              <a16:creationId xmlns:a16="http://schemas.microsoft.com/office/drawing/2014/main" id="{80A47774-554F-47B8-9CEC-F1E150B0C490}"/>
            </a:ext>
          </a:extLst>
        </xdr:cNvPr>
        <xdr:cNvSpPr/>
      </xdr:nvSpPr>
      <xdr:spPr>
        <a:xfrm>
          <a:off x="45847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92727</xdr:rowOff>
    </xdr:from>
    <xdr:ext cx="405111" cy="259045"/>
    <xdr:sp macro="" textlink="">
      <xdr:nvSpPr>
        <xdr:cNvPr id="73" name="【図書館】&#10;有形固定資産減価償却率該当値テキスト">
          <a:extLst>
            <a:ext uri="{FF2B5EF4-FFF2-40B4-BE49-F238E27FC236}">
              <a16:creationId xmlns:a16="http://schemas.microsoft.com/office/drawing/2014/main" id="{5D13A76A-D39E-4BCB-8225-75819C5FD872}"/>
            </a:ext>
          </a:extLst>
        </xdr:cNvPr>
        <xdr:cNvSpPr txBox="1"/>
      </xdr:nvSpPr>
      <xdr:spPr>
        <a:xfrm>
          <a:off x="4673600" y="6607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96520</xdr:rowOff>
    </xdr:from>
    <xdr:to>
      <xdr:col>20</xdr:col>
      <xdr:colOff>38100</xdr:colOff>
      <xdr:row>39</xdr:row>
      <xdr:rowOff>26670</xdr:rowOff>
    </xdr:to>
    <xdr:sp macro="" textlink="">
      <xdr:nvSpPr>
        <xdr:cNvPr id="74" name="楕円 73">
          <a:extLst>
            <a:ext uri="{FF2B5EF4-FFF2-40B4-BE49-F238E27FC236}">
              <a16:creationId xmlns:a16="http://schemas.microsoft.com/office/drawing/2014/main" id="{5E31D4CE-D4A6-4916-ABD6-71E19700ED2E}"/>
            </a:ext>
          </a:extLst>
        </xdr:cNvPr>
        <xdr:cNvSpPr/>
      </xdr:nvSpPr>
      <xdr:spPr>
        <a:xfrm>
          <a:off x="3746500" y="661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147320</xdr:rowOff>
    </xdr:from>
    <xdr:to>
      <xdr:col>24</xdr:col>
      <xdr:colOff>63500</xdr:colOff>
      <xdr:row>38</xdr:row>
      <xdr:rowOff>165100</xdr:rowOff>
    </xdr:to>
    <xdr:cxnSp macro="">
      <xdr:nvCxnSpPr>
        <xdr:cNvPr id="75" name="直線コネクタ 74">
          <a:extLst>
            <a:ext uri="{FF2B5EF4-FFF2-40B4-BE49-F238E27FC236}">
              <a16:creationId xmlns:a16="http://schemas.microsoft.com/office/drawing/2014/main" id="{AE3C20DE-339E-4029-AA28-3261D2C24E6B}"/>
            </a:ext>
          </a:extLst>
        </xdr:cNvPr>
        <xdr:cNvCxnSpPr/>
      </xdr:nvCxnSpPr>
      <xdr:spPr>
        <a:xfrm>
          <a:off x="3797300" y="666242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77470</xdr:rowOff>
    </xdr:from>
    <xdr:to>
      <xdr:col>15</xdr:col>
      <xdr:colOff>101600</xdr:colOff>
      <xdr:row>39</xdr:row>
      <xdr:rowOff>7620</xdr:rowOff>
    </xdr:to>
    <xdr:sp macro="" textlink="">
      <xdr:nvSpPr>
        <xdr:cNvPr id="76" name="楕円 75">
          <a:extLst>
            <a:ext uri="{FF2B5EF4-FFF2-40B4-BE49-F238E27FC236}">
              <a16:creationId xmlns:a16="http://schemas.microsoft.com/office/drawing/2014/main" id="{E7DA5335-773F-4EE6-B007-1BBC7E1686B9}"/>
            </a:ext>
          </a:extLst>
        </xdr:cNvPr>
        <xdr:cNvSpPr/>
      </xdr:nvSpPr>
      <xdr:spPr>
        <a:xfrm>
          <a:off x="2857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128270</xdr:rowOff>
    </xdr:from>
    <xdr:to>
      <xdr:col>19</xdr:col>
      <xdr:colOff>177800</xdr:colOff>
      <xdr:row>38</xdr:row>
      <xdr:rowOff>147320</xdr:rowOff>
    </xdr:to>
    <xdr:cxnSp macro="">
      <xdr:nvCxnSpPr>
        <xdr:cNvPr id="77" name="直線コネクタ 76">
          <a:extLst>
            <a:ext uri="{FF2B5EF4-FFF2-40B4-BE49-F238E27FC236}">
              <a16:creationId xmlns:a16="http://schemas.microsoft.com/office/drawing/2014/main" id="{BD722E40-0792-465C-8FF1-6713544AA877}"/>
            </a:ext>
          </a:extLst>
        </xdr:cNvPr>
        <xdr:cNvCxnSpPr/>
      </xdr:nvCxnSpPr>
      <xdr:spPr>
        <a:xfrm>
          <a:off x="2908300" y="66433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59690</xdr:rowOff>
    </xdr:from>
    <xdr:to>
      <xdr:col>10</xdr:col>
      <xdr:colOff>165100</xdr:colOff>
      <xdr:row>38</xdr:row>
      <xdr:rowOff>161290</xdr:rowOff>
    </xdr:to>
    <xdr:sp macro="" textlink="">
      <xdr:nvSpPr>
        <xdr:cNvPr id="78" name="楕円 77">
          <a:extLst>
            <a:ext uri="{FF2B5EF4-FFF2-40B4-BE49-F238E27FC236}">
              <a16:creationId xmlns:a16="http://schemas.microsoft.com/office/drawing/2014/main" id="{39F44EFB-2DFB-44CE-8AF2-32EBD68B0F01}"/>
            </a:ext>
          </a:extLst>
        </xdr:cNvPr>
        <xdr:cNvSpPr/>
      </xdr:nvSpPr>
      <xdr:spPr>
        <a:xfrm>
          <a:off x="1968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110490</xdr:rowOff>
    </xdr:from>
    <xdr:to>
      <xdr:col>15</xdr:col>
      <xdr:colOff>50800</xdr:colOff>
      <xdr:row>38</xdr:row>
      <xdr:rowOff>128270</xdr:rowOff>
    </xdr:to>
    <xdr:cxnSp macro="">
      <xdr:nvCxnSpPr>
        <xdr:cNvPr id="79" name="直線コネクタ 78">
          <a:extLst>
            <a:ext uri="{FF2B5EF4-FFF2-40B4-BE49-F238E27FC236}">
              <a16:creationId xmlns:a16="http://schemas.microsoft.com/office/drawing/2014/main" id="{4642214B-3F56-45CE-B002-5468D7B8EA4F}"/>
            </a:ext>
          </a:extLst>
        </xdr:cNvPr>
        <xdr:cNvCxnSpPr/>
      </xdr:nvCxnSpPr>
      <xdr:spPr>
        <a:xfrm>
          <a:off x="2019300" y="662559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41910</xdr:rowOff>
    </xdr:from>
    <xdr:to>
      <xdr:col>6</xdr:col>
      <xdr:colOff>38100</xdr:colOff>
      <xdr:row>38</xdr:row>
      <xdr:rowOff>143510</xdr:rowOff>
    </xdr:to>
    <xdr:sp macro="" textlink="">
      <xdr:nvSpPr>
        <xdr:cNvPr id="80" name="楕円 79">
          <a:extLst>
            <a:ext uri="{FF2B5EF4-FFF2-40B4-BE49-F238E27FC236}">
              <a16:creationId xmlns:a16="http://schemas.microsoft.com/office/drawing/2014/main" id="{103CFE52-0B8F-44A4-9B9E-4A84B3DA50ED}"/>
            </a:ext>
          </a:extLst>
        </xdr:cNvPr>
        <xdr:cNvSpPr/>
      </xdr:nvSpPr>
      <xdr:spPr>
        <a:xfrm>
          <a:off x="1079500" y="655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92710</xdr:rowOff>
    </xdr:from>
    <xdr:to>
      <xdr:col>10</xdr:col>
      <xdr:colOff>114300</xdr:colOff>
      <xdr:row>38</xdr:row>
      <xdr:rowOff>110490</xdr:rowOff>
    </xdr:to>
    <xdr:cxnSp macro="">
      <xdr:nvCxnSpPr>
        <xdr:cNvPr id="81" name="直線コネクタ 80">
          <a:extLst>
            <a:ext uri="{FF2B5EF4-FFF2-40B4-BE49-F238E27FC236}">
              <a16:creationId xmlns:a16="http://schemas.microsoft.com/office/drawing/2014/main" id="{C70051D0-4436-431D-8BA3-48DC7E8649C6}"/>
            </a:ext>
          </a:extLst>
        </xdr:cNvPr>
        <xdr:cNvCxnSpPr/>
      </xdr:nvCxnSpPr>
      <xdr:spPr>
        <a:xfrm>
          <a:off x="1130300" y="660781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135907</xdr:rowOff>
    </xdr:from>
    <xdr:ext cx="405111" cy="259045"/>
    <xdr:sp macro="" textlink="">
      <xdr:nvSpPr>
        <xdr:cNvPr id="82" name="n_1aveValue【図書館】&#10;有形固定資産減価償却率">
          <a:extLst>
            <a:ext uri="{FF2B5EF4-FFF2-40B4-BE49-F238E27FC236}">
              <a16:creationId xmlns:a16="http://schemas.microsoft.com/office/drawing/2014/main" id="{B247271F-1F2A-4DCF-B9D3-4C177B4C9E86}"/>
            </a:ext>
          </a:extLst>
        </xdr:cNvPr>
        <xdr:cNvSpPr txBox="1"/>
      </xdr:nvSpPr>
      <xdr:spPr>
        <a:xfrm>
          <a:off x="35820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137177</xdr:rowOff>
    </xdr:from>
    <xdr:ext cx="405111" cy="259045"/>
    <xdr:sp macro="" textlink="">
      <xdr:nvSpPr>
        <xdr:cNvPr id="83" name="n_2aveValue【図書館】&#10;有形固定資産減価償却率">
          <a:extLst>
            <a:ext uri="{FF2B5EF4-FFF2-40B4-BE49-F238E27FC236}">
              <a16:creationId xmlns:a16="http://schemas.microsoft.com/office/drawing/2014/main" id="{21B3BCD1-04DC-4BD8-B5ED-4AEA744B3C49}"/>
            </a:ext>
          </a:extLst>
        </xdr:cNvPr>
        <xdr:cNvSpPr txBox="1"/>
      </xdr:nvSpPr>
      <xdr:spPr>
        <a:xfrm>
          <a:off x="2705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127017</xdr:rowOff>
    </xdr:from>
    <xdr:ext cx="405111" cy="259045"/>
    <xdr:sp macro="" textlink="">
      <xdr:nvSpPr>
        <xdr:cNvPr id="84" name="n_3aveValue【図書館】&#10;有形固定資産減価償却率">
          <a:extLst>
            <a:ext uri="{FF2B5EF4-FFF2-40B4-BE49-F238E27FC236}">
              <a16:creationId xmlns:a16="http://schemas.microsoft.com/office/drawing/2014/main" id="{A910BFBB-2823-42AB-96EA-C31B0976D33B}"/>
            </a:ext>
          </a:extLst>
        </xdr:cNvPr>
        <xdr:cNvSpPr txBox="1"/>
      </xdr:nvSpPr>
      <xdr:spPr>
        <a:xfrm>
          <a:off x="1816744" y="5956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140987</xdr:rowOff>
    </xdr:from>
    <xdr:ext cx="405111" cy="259045"/>
    <xdr:sp macro="" textlink="">
      <xdr:nvSpPr>
        <xdr:cNvPr id="85" name="n_4aveValue【図書館】&#10;有形固定資産減価償却率">
          <a:extLst>
            <a:ext uri="{FF2B5EF4-FFF2-40B4-BE49-F238E27FC236}">
              <a16:creationId xmlns:a16="http://schemas.microsoft.com/office/drawing/2014/main" id="{BBE52943-2F6C-4DB1-A946-81A833F787D7}"/>
            </a:ext>
          </a:extLst>
        </xdr:cNvPr>
        <xdr:cNvSpPr txBox="1"/>
      </xdr:nvSpPr>
      <xdr:spPr>
        <a:xfrm>
          <a:off x="927744" y="5970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17797</xdr:rowOff>
    </xdr:from>
    <xdr:ext cx="405111" cy="259045"/>
    <xdr:sp macro="" textlink="">
      <xdr:nvSpPr>
        <xdr:cNvPr id="86" name="n_1mainValue【図書館】&#10;有形固定資産減価償却率">
          <a:extLst>
            <a:ext uri="{FF2B5EF4-FFF2-40B4-BE49-F238E27FC236}">
              <a16:creationId xmlns:a16="http://schemas.microsoft.com/office/drawing/2014/main" id="{0F7C738D-887E-4086-A6DC-BE86DC7FDF5D}"/>
            </a:ext>
          </a:extLst>
        </xdr:cNvPr>
        <xdr:cNvSpPr txBox="1"/>
      </xdr:nvSpPr>
      <xdr:spPr>
        <a:xfrm>
          <a:off x="3582044" y="6704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170197</xdr:rowOff>
    </xdr:from>
    <xdr:ext cx="405111" cy="259045"/>
    <xdr:sp macro="" textlink="">
      <xdr:nvSpPr>
        <xdr:cNvPr id="87" name="n_2mainValue【図書館】&#10;有形固定資産減価償却率">
          <a:extLst>
            <a:ext uri="{FF2B5EF4-FFF2-40B4-BE49-F238E27FC236}">
              <a16:creationId xmlns:a16="http://schemas.microsoft.com/office/drawing/2014/main" id="{130D8D3B-23E6-4692-AEE1-D8AC687CA052}"/>
            </a:ext>
          </a:extLst>
        </xdr:cNvPr>
        <xdr:cNvSpPr txBox="1"/>
      </xdr:nvSpPr>
      <xdr:spPr>
        <a:xfrm>
          <a:off x="2705744" y="668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8" name="n_3mainValue【図書館】&#10;有形固定資産減価償却率">
          <a:extLst>
            <a:ext uri="{FF2B5EF4-FFF2-40B4-BE49-F238E27FC236}">
              <a16:creationId xmlns:a16="http://schemas.microsoft.com/office/drawing/2014/main" id="{F34C8CB5-F0A6-4CC8-B19F-55A37D28DE06}"/>
            </a:ext>
          </a:extLst>
        </xdr:cNvPr>
        <xdr:cNvSpPr txBox="1"/>
      </xdr:nvSpPr>
      <xdr:spPr>
        <a:xfrm>
          <a:off x="1816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134637</xdr:rowOff>
    </xdr:from>
    <xdr:ext cx="405111" cy="259045"/>
    <xdr:sp macro="" textlink="">
      <xdr:nvSpPr>
        <xdr:cNvPr id="89" name="n_4mainValue【図書館】&#10;有形固定資産減価償却率">
          <a:extLst>
            <a:ext uri="{FF2B5EF4-FFF2-40B4-BE49-F238E27FC236}">
              <a16:creationId xmlns:a16="http://schemas.microsoft.com/office/drawing/2014/main" id="{F881680B-B0E9-4FFB-BD1C-13160FB98B60}"/>
            </a:ext>
          </a:extLst>
        </xdr:cNvPr>
        <xdr:cNvSpPr txBox="1"/>
      </xdr:nvSpPr>
      <xdr:spPr>
        <a:xfrm>
          <a:off x="927744" y="664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C844E76A-66EC-4AE7-8F05-DEA394332D9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854FF615-C43D-4142-8B71-F2AA56779CF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956E5416-AA3A-448E-88B4-83D61E6181E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C2F0B453-28EE-4326-AFCA-667A2CB9F47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3A3F55AB-A9A9-4102-A2AF-3D9FD04070D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15B695E6-7196-4DDD-B90C-F626E7346F3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FF2026D0-B821-4AFD-99FE-14388C7F1E0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99F3D212-CC48-45C1-9BD6-0AFD7DC5EC5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38F2CDF3-94EF-4F18-B242-0030ACF4DED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8499C8FD-AD7D-446F-AE42-C9EAF782C44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DAD51B0E-F050-4CFB-868F-D022C9C2C3A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83F9B0C2-A31A-4EA0-BD25-CA10ACF783B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C83AA8F2-5A35-4028-A888-4EF296CF44B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1F2285F2-B12B-4025-98DC-8AE0A679AC7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383459B2-631B-47EB-AAEB-C031926DE28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43C096FB-6033-4C94-9BC5-A7175BF49C33}"/>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2B232295-D96B-45D0-AEDE-2CDDE528664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711E66A6-B086-4F5B-9088-BF5E87EC61C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662D99BC-2A89-4E83-96DF-E594F06B5CD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AB3070B0-2518-4604-8AC9-5803F782E9E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99E7A22-ED14-4C32-8104-4CBF8F8E570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F6A844F-9FE3-4AE8-AFA3-488CBA59247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9CEFD4DB-B47B-4470-A985-A2F0C7F24CE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76200</xdr:rowOff>
    </xdr:from>
    <xdr:to>
      <xdr:col>54</xdr:col>
      <xdr:colOff>189865</xdr:colOff>
      <xdr:row>42</xdr:row>
      <xdr:rowOff>0</xdr:rowOff>
    </xdr:to>
    <xdr:cxnSp macro="">
      <xdr:nvCxnSpPr>
        <xdr:cNvPr id="113" name="直線コネクタ 112">
          <a:extLst>
            <a:ext uri="{FF2B5EF4-FFF2-40B4-BE49-F238E27FC236}">
              <a16:creationId xmlns:a16="http://schemas.microsoft.com/office/drawing/2014/main" id="{150ED341-1C99-44BA-998C-B4D62D9A4553}"/>
            </a:ext>
          </a:extLst>
        </xdr:cNvPr>
        <xdr:cNvCxnSpPr/>
      </xdr:nvCxnSpPr>
      <xdr:spPr>
        <a:xfrm flipV="1">
          <a:off x="10476865" y="59055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3827</xdr:rowOff>
    </xdr:from>
    <xdr:ext cx="469744" cy="259045"/>
    <xdr:sp macro="" textlink="">
      <xdr:nvSpPr>
        <xdr:cNvPr id="114" name="【図書館】&#10;一人当たり面積最小値テキスト">
          <a:extLst>
            <a:ext uri="{FF2B5EF4-FFF2-40B4-BE49-F238E27FC236}">
              <a16:creationId xmlns:a16="http://schemas.microsoft.com/office/drawing/2014/main" id="{689CEF40-4851-4745-BDC1-AD05CFE00035}"/>
            </a:ext>
          </a:extLst>
        </xdr:cNvPr>
        <xdr:cNvSpPr txBox="1"/>
      </xdr:nvSpPr>
      <xdr:spPr>
        <a:xfrm>
          <a:off x="10515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0</xdr:rowOff>
    </xdr:from>
    <xdr:to>
      <xdr:col>55</xdr:col>
      <xdr:colOff>88900</xdr:colOff>
      <xdr:row>42</xdr:row>
      <xdr:rowOff>0</xdr:rowOff>
    </xdr:to>
    <xdr:cxnSp macro="">
      <xdr:nvCxnSpPr>
        <xdr:cNvPr id="115" name="直線コネクタ 114">
          <a:extLst>
            <a:ext uri="{FF2B5EF4-FFF2-40B4-BE49-F238E27FC236}">
              <a16:creationId xmlns:a16="http://schemas.microsoft.com/office/drawing/2014/main" id="{B821B90D-D158-4E19-BFA9-B6809A89DA09}"/>
            </a:ext>
          </a:extLst>
        </xdr:cNvPr>
        <xdr:cNvCxnSpPr/>
      </xdr:nvCxnSpPr>
      <xdr:spPr>
        <a:xfrm>
          <a:off x="10388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22877</xdr:rowOff>
    </xdr:from>
    <xdr:ext cx="469744" cy="259045"/>
    <xdr:sp macro="" textlink="">
      <xdr:nvSpPr>
        <xdr:cNvPr id="116" name="【図書館】&#10;一人当たり面積最大値テキスト">
          <a:extLst>
            <a:ext uri="{FF2B5EF4-FFF2-40B4-BE49-F238E27FC236}">
              <a16:creationId xmlns:a16="http://schemas.microsoft.com/office/drawing/2014/main" id="{8879987E-C36F-4B0B-ACFE-81EAA1669BE1}"/>
            </a:ext>
          </a:extLst>
        </xdr:cNvPr>
        <xdr:cNvSpPr txBox="1"/>
      </xdr:nvSpPr>
      <xdr:spPr>
        <a:xfrm>
          <a:off x="10515600" y="56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76200</xdr:rowOff>
    </xdr:from>
    <xdr:to>
      <xdr:col>55</xdr:col>
      <xdr:colOff>88900</xdr:colOff>
      <xdr:row>34</xdr:row>
      <xdr:rowOff>76200</xdr:rowOff>
    </xdr:to>
    <xdr:cxnSp macro="">
      <xdr:nvCxnSpPr>
        <xdr:cNvPr id="117" name="直線コネクタ 116">
          <a:extLst>
            <a:ext uri="{FF2B5EF4-FFF2-40B4-BE49-F238E27FC236}">
              <a16:creationId xmlns:a16="http://schemas.microsoft.com/office/drawing/2014/main" id="{74714667-F78B-4F52-B851-0F9DAB4F9679}"/>
            </a:ext>
          </a:extLst>
        </xdr:cNvPr>
        <xdr:cNvCxnSpPr/>
      </xdr:nvCxnSpPr>
      <xdr:spPr>
        <a:xfrm>
          <a:off x="10388600" y="590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18" name="【図書館】&#10;一人当たり面積平均値テキスト">
          <a:extLst>
            <a:ext uri="{FF2B5EF4-FFF2-40B4-BE49-F238E27FC236}">
              <a16:creationId xmlns:a16="http://schemas.microsoft.com/office/drawing/2014/main" id="{C01F2153-B407-49D8-AE4F-3B537C3FE342}"/>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19" name="フローチャート: 判断 118">
          <a:extLst>
            <a:ext uri="{FF2B5EF4-FFF2-40B4-BE49-F238E27FC236}">
              <a16:creationId xmlns:a16="http://schemas.microsoft.com/office/drawing/2014/main" id="{3A6E620A-CB1B-49FB-80B4-B8685B5EBF54}"/>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86360</xdr:rowOff>
    </xdr:from>
    <xdr:to>
      <xdr:col>50</xdr:col>
      <xdr:colOff>165100</xdr:colOff>
      <xdr:row>41</xdr:row>
      <xdr:rowOff>16510</xdr:rowOff>
    </xdr:to>
    <xdr:sp macro="" textlink="">
      <xdr:nvSpPr>
        <xdr:cNvPr id="120" name="フローチャート: 判断 119">
          <a:extLst>
            <a:ext uri="{FF2B5EF4-FFF2-40B4-BE49-F238E27FC236}">
              <a16:creationId xmlns:a16="http://schemas.microsoft.com/office/drawing/2014/main" id="{96D4CA78-4D33-4BB5-8E6D-558601FCD9F8}"/>
            </a:ext>
          </a:extLst>
        </xdr:cNvPr>
        <xdr:cNvSpPr/>
      </xdr:nvSpPr>
      <xdr:spPr>
        <a:xfrm>
          <a:off x="9588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21" name="フローチャート: 判断 120">
          <a:extLst>
            <a:ext uri="{FF2B5EF4-FFF2-40B4-BE49-F238E27FC236}">
              <a16:creationId xmlns:a16="http://schemas.microsoft.com/office/drawing/2014/main" id="{B29B7C86-8BDD-4814-A90E-7069850B7824}"/>
            </a:ext>
          </a:extLst>
        </xdr:cNvPr>
        <xdr:cNvSpPr/>
      </xdr:nvSpPr>
      <xdr:spPr>
        <a:xfrm>
          <a:off x="8699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105410</xdr:rowOff>
    </xdr:from>
    <xdr:to>
      <xdr:col>41</xdr:col>
      <xdr:colOff>101600</xdr:colOff>
      <xdr:row>41</xdr:row>
      <xdr:rowOff>35560</xdr:rowOff>
    </xdr:to>
    <xdr:sp macro="" textlink="">
      <xdr:nvSpPr>
        <xdr:cNvPr id="122" name="フローチャート: 判断 121">
          <a:extLst>
            <a:ext uri="{FF2B5EF4-FFF2-40B4-BE49-F238E27FC236}">
              <a16:creationId xmlns:a16="http://schemas.microsoft.com/office/drawing/2014/main" id="{08530370-22DE-472F-B343-07F56727701B}"/>
            </a:ext>
          </a:extLst>
        </xdr:cNvPr>
        <xdr:cNvSpPr/>
      </xdr:nvSpPr>
      <xdr:spPr>
        <a:xfrm>
          <a:off x="7810500" y="696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109220</xdr:rowOff>
    </xdr:from>
    <xdr:to>
      <xdr:col>36</xdr:col>
      <xdr:colOff>165100</xdr:colOff>
      <xdr:row>41</xdr:row>
      <xdr:rowOff>39370</xdr:rowOff>
    </xdr:to>
    <xdr:sp macro="" textlink="">
      <xdr:nvSpPr>
        <xdr:cNvPr id="123" name="フローチャート: 判断 122">
          <a:extLst>
            <a:ext uri="{FF2B5EF4-FFF2-40B4-BE49-F238E27FC236}">
              <a16:creationId xmlns:a16="http://schemas.microsoft.com/office/drawing/2014/main" id="{B962A1B5-8435-4A64-A2AD-83FBAC8D0CB5}"/>
            </a:ext>
          </a:extLst>
        </xdr:cNvPr>
        <xdr:cNvSpPr/>
      </xdr:nvSpPr>
      <xdr:spPr>
        <a:xfrm>
          <a:off x="6921500" y="696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5F3849E-74E1-47B2-9D29-3674816A2BE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5414806-FEDE-42D3-9A74-D1FBBB821C7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33E9B95-08CF-4E96-8243-3E5408771BA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BE6592A-DDC2-4D8C-852F-6A5EB55F2F7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E124EA9-49F6-43AD-A29E-9DAEC257752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13970</xdr:rowOff>
    </xdr:from>
    <xdr:to>
      <xdr:col>55</xdr:col>
      <xdr:colOff>50800</xdr:colOff>
      <xdr:row>41</xdr:row>
      <xdr:rowOff>115570</xdr:rowOff>
    </xdr:to>
    <xdr:sp macro="" textlink="">
      <xdr:nvSpPr>
        <xdr:cNvPr id="129" name="楕円 128">
          <a:extLst>
            <a:ext uri="{FF2B5EF4-FFF2-40B4-BE49-F238E27FC236}">
              <a16:creationId xmlns:a16="http://schemas.microsoft.com/office/drawing/2014/main" id="{5772DD8D-FBBF-4469-A67D-852D1E7E6A3B}"/>
            </a:ext>
          </a:extLst>
        </xdr:cNvPr>
        <xdr:cNvSpPr/>
      </xdr:nvSpPr>
      <xdr:spPr>
        <a:xfrm>
          <a:off x="104267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100347</xdr:rowOff>
    </xdr:from>
    <xdr:ext cx="469744" cy="259045"/>
    <xdr:sp macro="" textlink="">
      <xdr:nvSpPr>
        <xdr:cNvPr id="130" name="【図書館】&#10;一人当たり面積該当値テキスト">
          <a:extLst>
            <a:ext uri="{FF2B5EF4-FFF2-40B4-BE49-F238E27FC236}">
              <a16:creationId xmlns:a16="http://schemas.microsoft.com/office/drawing/2014/main" id="{AAC3FEA3-11E6-4004-801F-9B275D6F29DE}"/>
            </a:ext>
          </a:extLst>
        </xdr:cNvPr>
        <xdr:cNvSpPr txBox="1"/>
      </xdr:nvSpPr>
      <xdr:spPr>
        <a:xfrm>
          <a:off x="10515600" y="695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17780</xdr:rowOff>
    </xdr:from>
    <xdr:to>
      <xdr:col>50</xdr:col>
      <xdr:colOff>165100</xdr:colOff>
      <xdr:row>41</xdr:row>
      <xdr:rowOff>119380</xdr:rowOff>
    </xdr:to>
    <xdr:sp macro="" textlink="">
      <xdr:nvSpPr>
        <xdr:cNvPr id="131" name="楕円 130">
          <a:extLst>
            <a:ext uri="{FF2B5EF4-FFF2-40B4-BE49-F238E27FC236}">
              <a16:creationId xmlns:a16="http://schemas.microsoft.com/office/drawing/2014/main" id="{6FDFCBCB-4008-49C9-863B-6A45A34F68A5}"/>
            </a:ext>
          </a:extLst>
        </xdr:cNvPr>
        <xdr:cNvSpPr/>
      </xdr:nvSpPr>
      <xdr:spPr>
        <a:xfrm>
          <a:off x="9588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64770</xdr:rowOff>
    </xdr:from>
    <xdr:to>
      <xdr:col>55</xdr:col>
      <xdr:colOff>0</xdr:colOff>
      <xdr:row>41</xdr:row>
      <xdr:rowOff>68580</xdr:rowOff>
    </xdr:to>
    <xdr:cxnSp macro="">
      <xdr:nvCxnSpPr>
        <xdr:cNvPr id="132" name="直線コネクタ 131">
          <a:extLst>
            <a:ext uri="{FF2B5EF4-FFF2-40B4-BE49-F238E27FC236}">
              <a16:creationId xmlns:a16="http://schemas.microsoft.com/office/drawing/2014/main" id="{FCFB6ED6-4093-407F-8401-BE9743F162D2}"/>
            </a:ext>
          </a:extLst>
        </xdr:cNvPr>
        <xdr:cNvCxnSpPr/>
      </xdr:nvCxnSpPr>
      <xdr:spPr>
        <a:xfrm flipV="1">
          <a:off x="9639300" y="70942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17780</xdr:rowOff>
    </xdr:from>
    <xdr:to>
      <xdr:col>46</xdr:col>
      <xdr:colOff>38100</xdr:colOff>
      <xdr:row>41</xdr:row>
      <xdr:rowOff>119380</xdr:rowOff>
    </xdr:to>
    <xdr:sp macro="" textlink="">
      <xdr:nvSpPr>
        <xdr:cNvPr id="133" name="楕円 132">
          <a:extLst>
            <a:ext uri="{FF2B5EF4-FFF2-40B4-BE49-F238E27FC236}">
              <a16:creationId xmlns:a16="http://schemas.microsoft.com/office/drawing/2014/main" id="{E322FE3C-5357-4B8D-BE8A-369C5BBA5BD1}"/>
            </a:ext>
          </a:extLst>
        </xdr:cNvPr>
        <xdr:cNvSpPr/>
      </xdr:nvSpPr>
      <xdr:spPr>
        <a:xfrm>
          <a:off x="8699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68580</xdr:rowOff>
    </xdr:from>
    <xdr:to>
      <xdr:col>50</xdr:col>
      <xdr:colOff>114300</xdr:colOff>
      <xdr:row>41</xdr:row>
      <xdr:rowOff>68580</xdr:rowOff>
    </xdr:to>
    <xdr:cxnSp macro="">
      <xdr:nvCxnSpPr>
        <xdr:cNvPr id="134" name="直線コネクタ 133">
          <a:extLst>
            <a:ext uri="{FF2B5EF4-FFF2-40B4-BE49-F238E27FC236}">
              <a16:creationId xmlns:a16="http://schemas.microsoft.com/office/drawing/2014/main" id="{126451E0-B73C-48F9-9BB4-2E1785864784}"/>
            </a:ext>
          </a:extLst>
        </xdr:cNvPr>
        <xdr:cNvCxnSpPr/>
      </xdr:nvCxnSpPr>
      <xdr:spPr>
        <a:xfrm>
          <a:off x="8750300" y="7098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21590</xdr:rowOff>
    </xdr:from>
    <xdr:to>
      <xdr:col>41</xdr:col>
      <xdr:colOff>101600</xdr:colOff>
      <xdr:row>41</xdr:row>
      <xdr:rowOff>123190</xdr:rowOff>
    </xdr:to>
    <xdr:sp macro="" textlink="">
      <xdr:nvSpPr>
        <xdr:cNvPr id="135" name="楕円 134">
          <a:extLst>
            <a:ext uri="{FF2B5EF4-FFF2-40B4-BE49-F238E27FC236}">
              <a16:creationId xmlns:a16="http://schemas.microsoft.com/office/drawing/2014/main" id="{AD0C4845-54AF-4569-A048-D27C63FB5307}"/>
            </a:ext>
          </a:extLst>
        </xdr:cNvPr>
        <xdr:cNvSpPr/>
      </xdr:nvSpPr>
      <xdr:spPr>
        <a:xfrm>
          <a:off x="7810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68580</xdr:rowOff>
    </xdr:from>
    <xdr:to>
      <xdr:col>45</xdr:col>
      <xdr:colOff>177800</xdr:colOff>
      <xdr:row>41</xdr:row>
      <xdr:rowOff>72390</xdr:rowOff>
    </xdr:to>
    <xdr:cxnSp macro="">
      <xdr:nvCxnSpPr>
        <xdr:cNvPr id="136" name="直線コネクタ 135">
          <a:extLst>
            <a:ext uri="{FF2B5EF4-FFF2-40B4-BE49-F238E27FC236}">
              <a16:creationId xmlns:a16="http://schemas.microsoft.com/office/drawing/2014/main" id="{7E94C3B3-E564-4A90-9516-8AA3A28CB098}"/>
            </a:ext>
          </a:extLst>
        </xdr:cNvPr>
        <xdr:cNvCxnSpPr/>
      </xdr:nvCxnSpPr>
      <xdr:spPr>
        <a:xfrm flipV="1">
          <a:off x="7861300" y="70980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21590</xdr:rowOff>
    </xdr:from>
    <xdr:to>
      <xdr:col>36</xdr:col>
      <xdr:colOff>165100</xdr:colOff>
      <xdr:row>41</xdr:row>
      <xdr:rowOff>123190</xdr:rowOff>
    </xdr:to>
    <xdr:sp macro="" textlink="">
      <xdr:nvSpPr>
        <xdr:cNvPr id="137" name="楕円 136">
          <a:extLst>
            <a:ext uri="{FF2B5EF4-FFF2-40B4-BE49-F238E27FC236}">
              <a16:creationId xmlns:a16="http://schemas.microsoft.com/office/drawing/2014/main" id="{A4BCF6FF-BFB4-492C-87F1-32CB63B6C08C}"/>
            </a:ext>
          </a:extLst>
        </xdr:cNvPr>
        <xdr:cNvSpPr/>
      </xdr:nvSpPr>
      <xdr:spPr>
        <a:xfrm>
          <a:off x="6921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72390</xdr:rowOff>
    </xdr:from>
    <xdr:to>
      <xdr:col>41</xdr:col>
      <xdr:colOff>50800</xdr:colOff>
      <xdr:row>41</xdr:row>
      <xdr:rowOff>72390</xdr:rowOff>
    </xdr:to>
    <xdr:cxnSp macro="">
      <xdr:nvCxnSpPr>
        <xdr:cNvPr id="138" name="直線コネクタ 137">
          <a:extLst>
            <a:ext uri="{FF2B5EF4-FFF2-40B4-BE49-F238E27FC236}">
              <a16:creationId xmlns:a16="http://schemas.microsoft.com/office/drawing/2014/main" id="{6196EB94-DAD0-47D9-9190-53187EFA1A94}"/>
            </a:ext>
          </a:extLst>
        </xdr:cNvPr>
        <xdr:cNvCxnSpPr/>
      </xdr:nvCxnSpPr>
      <xdr:spPr>
        <a:xfrm>
          <a:off x="6972300" y="7101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33037</xdr:rowOff>
    </xdr:from>
    <xdr:ext cx="469744" cy="259045"/>
    <xdr:sp macro="" textlink="">
      <xdr:nvSpPr>
        <xdr:cNvPr id="139" name="n_1aveValue【図書館】&#10;一人当たり面積">
          <a:extLst>
            <a:ext uri="{FF2B5EF4-FFF2-40B4-BE49-F238E27FC236}">
              <a16:creationId xmlns:a16="http://schemas.microsoft.com/office/drawing/2014/main" id="{DDD8E7F8-8747-40E3-94AF-A0A3A6C20703}"/>
            </a:ext>
          </a:extLst>
        </xdr:cNvPr>
        <xdr:cNvSpPr txBox="1"/>
      </xdr:nvSpPr>
      <xdr:spPr>
        <a:xfrm>
          <a:off x="93917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48277</xdr:rowOff>
    </xdr:from>
    <xdr:ext cx="469744" cy="259045"/>
    <xdr:sp macro="" textlink="">
      <xdr:nvSpPr>
        <xdr:cNvPr id="140" name="n_2aveValue【図書館】&#10;一人当たり面積">
          <a:extLst>
            <a:ext uri="{FF2B5EF4-FFF2-40B4-BE49-F238E27FC236}">
              <a16:creationId xmlns:a16="http://schemas.microsoft.com/office/drawing/2014/main" id="{A964E319-04C7-4962-8212-0BCE956CABED}"/>
            </a:ext>
          </a:extLst>
        </xdr:cNvPr>
        <xdr:cNvSpPr txBox="1"/>
      </xdr:nvSpPr>
      <xdr:spPr>
        <a:xfrm>
          <a:off x="85154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52087</xdr:rowOff>
    </xdr:from>
    <xdr:ext cx="469744" cy="259045"/>
    <xdr:sp macro="" textlink="">
      <xdr:nvSpPr>
        <xdr:cNvPr id="141" name="n_3aveValue【図書館】&#10;一人当たり面積">
          <a:extLst>
            <a:ext uri="{FF2B5EF4-FFF2-40B4-BE49-F238E27FC236}">
              <a16:creationId xmlns:a16="http://schemas.microsoft.com/office/drawing/2014/main" id="{8E37CEEC-582A-48E9-B229-1E8E92A035FA}"/>
            </a:ext>
          </a:extLst>
        </xdr:cNvPr>
        <xdr:cNvSpPr txBox="1"/>
      </xdr:nvSpPr>
      <xdr:spPr>
        <a:xfrm>
          <a:off x="7626427" y="6738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55897</xdr:rowOff>
    </xdr:from>
    <xdr:ext cx="469744" cy="259045"/>
    <xdr:sp macro="" textlink="">
      <xdr:nvSpPr>
        <xdr:cNvPr id="142" name="n_4aveValue【図書館】&#10;一人当たり面積">
          <a:extLst>
            <a:ext uri="{FF2B5EF4-FFF2-40B4-BE49-F238E27FC236}">
              <a16:creationId xmlns:a16="http://schemas.microsoft.com/office/drawing/2014/main" id="{4EC11B29-1C87-4F28-AB24-9A1BCF4A5E7B}"/>
            </a:ext>
          </a:extLst>
        </xdr:cNvPr>
        <xdr:cNvSpPr txBox="1"/>
      </xdr:nvSpPr>
      <xdr:spPr>
        <a:xfrm>
          <a:off x="6737427" y="674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110507</xdr:rowOff>
    </xdr:from>
    <xdr:ext cx="469744" cy="259045"/>
    <xdr:sp macro="" textlink="">
      <xdr:nvSpPr>
        <xdr:cNvPr id="143" name="n_1mainValue【図書館】&#10;一人当たり面積">
          <a:extLst>
            <a:ext uri="{FF2B5EF4-FFF2-40B4-BE49-F238E27FC236}">
              <a16:creationId xmlns:a16="http://schemas.microsoft.com/office/drawing/2014/main" id="{C4B068F3-FE28-4406-9F9D-A26AE20A29E9}"/>
            </a:ext>
          </a:extLst>
        </xdr:cNvPr>
        <xdr:cNvSpPr txBox="1"/>
      </xdr:nvSpPr>
      <xdr:spPr>
        <a:xfrm>
          <a:off x="93917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110507</xdr:rowOff>
    </xdr:from>
    <xdr:ext cx="469744" cy="259045"/>
    <xdr:sp macro="" textlink="">
      <xdr:nvSpPr>
        <xdr:cNvPr id="144" name="n_2mainValue【図書館】&#10;一人当たり面積">
          <a:extLst>
            <a:ext uri="{FF2B5EF4-FFF2-40B4-BE49-F238E27FC236}">
              <a16:creationId xmlns:a16="http://schemas.microsoft.com/office/drawing/2014/main" id="{94C3B824-3193-4241-94D6-C3E4EEB53A51}"/>
            </a:ext>
          </a:extLst>
        </xdr:cNvPr>
        <xdr:cNvSpPr txBox="1"/>
      </xdr:nvSpPr>
      <xdr:spPr>
        <a:xfrm>
          <a:off x="8515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114317</xdr:rowOff>
    </xdr:from>
    <xdr:ext cx="469744" cy="259045"/>
    <xdr:sp macro="" textlink="">
      <xdr:nvSpPr>
        <xdr:cNvPr id="145" name="n_3mainValue【図書館】&#10;一人当たり面積">
          <a:extLst>
            <a:ext uri="{FF2B5EF4-FFF2-40B4-BE49-F238E27FC236}">
              <a16:creationId xmlns:a16="http://schemas.microsoft.com/office/drawing/2014/main" id="{ABDB9D42-17DB-4FE4-8C73-03F8C81A48F0}"/>
            </a:ext>
          </a:extLst>
        </xdr:cNvPr>
        <xdr:cNvSpPr txBox="1"/>
      </xdr:nvSpPr>
      <xdr:spPr>
        <a:xfrm>
          <a:off x="76264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114317</xdr:rowOff>
    </xdr:from>
    <xdr:ext cx="469744" cy="259045"/>
    <xdr:sp macro="" textlink="">
      <xdr:nvSpPr>
        <xdr:cNvPr id="146" name="n_4mainValue【図書館】&#10;一人当たり面積">
          <a:extLst>
            <a:ext uri="{FF2B5EF4-FFF2-40B4-BE49-F238E27FC236}">
              <a16:creationId xmlns:a16="http://schemas.microsoft.com/office/drawing/2014/main" id="{6F837815-9DE6-4B96-B45C-48DB420A0312}"/>
            </a:ext>
          </a:extLst>
        </xdr:cNvPr>
        <xdr:cNvSpPr txBox="1"/>
      </xdr:nvSpPr>
      <xdr:spPr>
        <a:xfrm>
          <a:off x="67374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A8BB433-534D-47FB-82D9-796A4DC15DF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834F6D8-1F39-426E-8F28-1AF0E7ABEA3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4B2DB8B-3157-4899-BA47-70B4EA6EB7E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25BAF3C-5EFA-4EDB-9BF5-0A0D82F8BAE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1E9998E-9C5E-4FBC-B960-ADE16BFFA31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DA2C6C2-B50C-4A97-A8BE-C34A5BB86C1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924E8AF-B48F-40A7-92D8-A7B85C61AD6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610426F-2174-4076-955B-2C2ECFE82F7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AA84D54C-A019-413D-92B7-E15917483CF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0F60194-9353-4CEA-B97F-6235BB84BCB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B9A9C9A-CFCD-4CE4-9B58-DF30E0BB966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12BAF4D0-DDC9-44F8-BB04-A0C324BD215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CF31E66A-A92E-4D7F-A91B-2055681F401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13351863-625D-417F-A0FD-AE5E34553C5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CC6226FB-F3DD-4083-8799-BEB01B98709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485C80BA-E10C-4619-B778-1AB7D9C092D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F038599-D113-4141-97F4-4147A1D78D4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95349395-B818-4335-970A-CD2C5F6DEB1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D4A3C82F-2483-479B-9018-40FDE779BBC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B78EF3DD-3D05-4B94-AF6B-60081280D95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C5D9220A-374B-4567-B4B2-48BD6D24B1D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F9697D80-9255-462D-B935-85C568D8AAE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F41F5EF1-F7F6-458F-98A8-16D326D31FE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8440843-4D7F-4BE1-823F-DFAC713E740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106680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D368AF97-573E-4568-9BFB-6E3933F87781}"/>
            </a:ext>
          </a:extLst>
        </xdr:cNvPr>
        <xdr:cNvCxnSpPr/>
      </xdr:nvCxnSpPr>
      <xdr:spPr>
        <a:xfrm flipV="1">
          <a:off x="4634865" y="9536430"/>
          <a:ext cx="0" cy="1512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6C6AFF3E-F5EF-4C5B-87AF-3AF63AF8971A}"/>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4FB23434-1A53-4F93-9829-6D028AAF764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53357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D4718DD9-E937-4C9D-8520-8FFD9CA03AC1}"/>
            </a:ext>
          </a:extLst>
        </xdr:cNvPr>
        <xdr:cNvSpPr txBox="1"/>
      </xdr:nvSpPr>
      <xdr:spPr>
        <a:xfrm>
          <a:off x="4673600" y="931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106680</xdr:rowOff>
    </xdr:from>
    <xdr:to>
      <xdr:col>24</xdr:col>
      <xdr:colOff>152400</xdr:colOff>
      <xdr:row>55</xdr:row>
      <xdr:rowOff>106680</xdr:rowOff>
    </xdr:to>
    <xdr:cxnSp macro="">
      <xdr:nvCxnSpPr>
        <xdr:cNvPr id="175" name="直線コネクタ 174">
          <a:extLst>
            <a:ext uri="{FF2B5EF4-FFF2-40B4-BE49-F238E27FC236}">
              <a16:creationId xmlns:a16="http://schemas.microsoft.com/office/drawing/2014/main" id="{803ADF1D-CA75-4FBB-8687-6682FD540412}"/>
            </a:ext>
          </a:extLst>
        </xdr:cNvPr>
        <xdr:cNvCxnSpPr/>
      </xdr:nvCxnSpPr>
      <xdr:spPr>
        <a:xfrm>
          <a:off x="4546600" y="953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148607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6A28647D-078B-4377-A566-1E1FEC2DAA7D}"/>
            </a:ext>
          </a:extLst>
        </xdr:cNvPr>
        <xdr:cNvSpPr txBox="1"/>
      </xdr:nvSpPr>
      <xdr:spPr>
        <a:xfrm>
          <a:off x="4673600" y="10264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170180</xdr:rowOff>
    </xdr:from>
    <xdr:to>
      <xdr:col>24</xdr:col>
      <xdr:colOff>114300</xdr:colOff>
      <xdr:row>60</xdr:row>
      <xdr:rowOff>100330</xdr:rowOff>
    </xdr:to>
    <xdr:sp macro="" textlink="">
      <xdr:nvSpPr>
        <xdr:cNvPr id="177" name="フローチャート: 判断 176">
          <a:extLst>
            <a:ext uri="{FF2B5EF4-FFF2-40B4-BE49-F238E27FC236}">
              <a16:creationId xmlns:a16="http://schemas.microsoft.com/office/drawing/2014/main" id="{A23CECAF-AF25-47CB-92A9-C2862B99A290}"/>
            </a:ext>
          </a:extLst>
        </xdr:cNvPr>
        <xdr:cNvSpPr/>
      </xdr:nvSpPr>
      <xdr:spPr>
        <a:xfrm>
          <a:off x="4584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154940</xdr:rowOff>
    </xdr:from>
    <xdr:to>
      <xdr:col>20</xdr:col>
      <xdr:colOff>38100</xdr:colOff>
      <xdr:row>60</xdr:row>
      <xdr:rowOff>85090</xdr:rowOff>
    </xdr:to>
    <xdr:sp macro="" textlink="">
      <xdr:nvSpPr>
        <xdr:cNvPr id="178" name="フローチャート: 判断 177">
          <a:extLst>
            <a:ext uri="{FF2B5EF4-FFF2-40B4-BE49-F238E27FC236}">
              <a16:creationId xmlns:a16="http://schemas.microsoft.com/office/drawing/2014/main" id="{4EA46B6F-CBAA-4387-BA24-AE3E60DAA7F5}"/>
            </a:ext>
          </a:extLst>
        </xdr:cNvPr>
        <xdr:cNvSpPr/>
      </xdr:nvSpPr>
      <xdr:spPr>
        <a:xfrm>
          <a:off x="3746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135890</xdr:rowOff>
    </xdr:from>
    <xdr:to>
      <xdr:col>15</xdr:col>
      <xdr:colOff>101600</xdr:colOff>
      <xdr:row>60</xdr:row>
      <xdr:rowOff>66040</xdr:rowOff>
    </xdr:to>
    <xdr:sp macro="" textlink="">
      <xdr:nvSpPr>
        <xdr:cNvPr id="179" name="フローチャート: 判断 178">
          <a:extLst>
            <a:ext uri="{FF2B5EF4-FFF2-40B4-BE49-F238E27FC236}">
              <a16:creationId xmlns:a16="http://schemas.microsoft.com/office/drawing/2014/main" id="{8B232CE6-47EE-4ADE-A13E-051CEE0CF1D8}"/>
            </a:ext>
          </a:extLst>
        </xdr:cNvPr>
        <xdr:cNvSpPr/>
      </xdr:nvSpPr>
      <xdr:spPr>
        <a:xfrm>
          <a:off x="2857500" y="1025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118745</xdr:rowOff>
    </xdr:from>
    <xdr:to>
      <xdr:col>10</xdr:col>
      <xdr:colOff>165100</xdr:colOff>
      <xdr:row>60</xdr:row>
      <xdr:rowOff>48895</xdr:rowOff>
    </xdr:to>
    <xdr:sp macro="" textlink="">
      <xdr:nvSpPr>
        <xdr:cNvPr id="180" name="フローチャート: 判断 179">
          <a:extLst>
            <a:ext uri="{FF2B5EF4-FFF2-40B4-BE49-F238E27FC236}">
              <a16:creationId xmlns:a16="http://schemas.microsoft.com/office/drawing/2014/main" id="{F005BDE5-AE9A-42CF-85AE-AEBF49BC9443}"/>
            </a:ext>
          </a:extLst>
        </xdr:cNvPr>
        <xdr:cNvSpPr/>
      </xdr:nvSpPr>
      <xdr:spPr>
        <a:xfrm>
          <a:off x="196850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48260</xdr:rowOff>
    </xdr:from>
    <xdr:to>
      <xdr:col>6</xdr:col>
      <xdr:colOff>38100</xdr:colOff>
      <xdr:row>59</xdr:row>
      <xdr:rowOff>149860</xdr:rowOff>
    </xdr:to>
    <xdr:sp macro="" textlink="">
      <xdr:nvSpPr>
        <xdr:cNvPr id="181" name="フローチャート: 判断 180">
          <a:extLst>
            <a:ext uri="{FF2B5EF4-FFF2-40B4-BE49-F238E27FC236}">
              <a16:creationId xmlns:a16="http://schemas.microsoft.com/office/drawing/2014/main" id="{37D6B30A-84CF-4D6F-8AC1-4F80CB59FD0F}"/>
            </a:ext>
          </a:extLst>
        </xdr:cNvPr>
        <xdr:cNvSpPr/>
      </xdr:nvSpPr>
      <xdr:spPr>
        <a:xfrm>
          <a:off x="1079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474C9FF-6C55-43D2-9C9E-95B3134F808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121B0A2-4F33-4D6C-B31B-7AEF8AA413D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1848525-4562-4B93-8F13-33C1AAFC833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5DDC855-CF9C-4F68-99B9-FD7B44A2105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CCF3685-EBA0-49C7-9ED7-8B80E4C33DC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151130</xdr:rowOff>
    </xdr:from>
    <xdr:to>
      <xdr:col>24</xdr:col>
      <xdr:colOff>114300</xdr:colOff>
      <xdr:row>59</xdr:row>
      <xdr:rowOff>81280</xdr:rowOff>
    </xdr:to>
    <xdr:sp macro="" textlink="">
      <xdr:nvSpPr>
        <xdr:cNvPr id="187" name="楕円 186">
          <a:extLst>
            <a:ext uri="{FF2B5EF4-FFF2-40B4-BE49-F238E27FC236}">
              <a16:creationId xmlns:a16="http://schemas.microsoft.com/office/drawing/2014/main" id="{6AD97985-E5BA-48A7-9C1C-942149353C13}"/>
            </a:ext>
          </a:extLst>
        </xdr:cNvPr>
        <xdr:cNvSpPr/>
      </xdr:nvSpPr>
      <xdr:spPr>
        <a:xfrm>
          <a:off x="45847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2557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8E1B8E2B-B35F-43EA-95FD-31A3A71ACE51}"/>
            </a:ext>
          </a:extLst>
        </xdr:cNvPr>
        <xdr:cNvSpPr txBox="1"/>
      </xdr:nvSpPr>
      <xdr:spPr>
        <a:xfrm>
          <a:off x="4673600"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107315</xdr:rowOff>
    </xdr:from>
    <xdr:to>
      <xdr:col>20</xdr:col>
      <xdr:colOff>38100</xdr:colOff>
      <xdr:row>59</xdr:row>
      <xdr:rowOff>37465</xdr:rowOff>
    </xdr:to>
    <xdr:sp macro="" textlink="">
      <xdr:nvSpPr>
        <xdr:cNvPr id="189" name="楕円 188">
          <a:extLst>
            <a:ext uri="{FF2B5EF4-FFF2-40B4-BE49-F238E27FC236}">
              <a16:creationId xmlns:a16="http://schemas.microsoft.com/office/drawing/2014/main" id="{C224CCEC-2850-4F39-830E-F9ADAC5532A1}"/>
            </a:ext>
          </a:extLst>
        </xdr:cNvPr>
        <xdr:cNvSpPr/>
      </xdr:nvSpPr>
      <xdr:spPr>
        <a:xfrm>
          <a:off x="3746500" y="100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158115</xdr:rowOff>
    </xdr:from>
    <xdr:to>
      <xdr:col>24</xdr:col>
      <xdr:colOff>63500</xdr:colOff>
      <xdr:row>59</xdr:row>
      <xdr:rowOff>30480</xdr:rowOff>
    </xdr:to>
    <xdr:cxnSp macro="">
      <xdr:nvCxnSpPr>
        <xdr:cNvPr id="190" name="直線コネクタ 189">
          <a:extLst>
            <a:ext uri="{FF2B5EF4-FFF2-40B4-BE49-F238E27FC236}">
              <a16:creationId xmlns:a16="http://schemas.microsoft.com/office/drawing/2014/main" id="{04D46288-8334-4E9D-8C25-94CCC6C880FE}"/>
            </a:ext>
          </a:extLst>
        </xdr:cNvPr>
        <xdr:cNvCxnSpPr/>
      </xdr:nvCxnSpPr>
      <xdr:spPr>
        <a:xfrm>
          <a:off x="3797300" y="1010221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65405</xdr:rowOff>
    </xdr:from>
    <xdr:to>
      <xdr:col>15</xdr:col>
      <xdr:colOff>101600</xdr:colOff>
      <xdr:row>58</xdr:row>
      <xdr:rowOff>167005</xdr:rowOff>
    </xdr:to>
    <xdr:sp macro="" textlink="">
      <xdr:nvSpPr>
        <xdr:cNvPr id="191" name="楕円 190">
          <a:extLst>
            <a:ext uri="{FF2B5EF4-FFF2-40B4-BE49-F238E27FC236}">
              <a16:creationId xmlns:a16="http://schemas.microsoft.com/office/drawing/2014/main" id="{B79EEFBE-F0EA-425C-8CE1-9FB9CD932861}"/>
            </a:ext>
          </a:extLst>
        </xdr:cNvPr>
        <xdr:cNvSpPr/>
      </xdr:nvSpPr>
      <xdr:spPr>
        <a:xfrm>
          <a:off x="28575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116205</xdr:rowOff>
    </xdr:from>
    <xdr:to>
      <xdr:col>19</xdr:col>
      <xdr:colOff>177800</xdr:colOff>
      <xdr:row>58</xdr:row>
      <xdr:rowOff>158115</xdr:rowOff>
    </xdr:to>
    <xdr:cxnSp macro="">
      <xdr:nvCxnSpPr>
        <xdr:cNvPr id="192" name="直線コネクタ 191">
          <a:extLst>
            <a:ext uri="{FF2B5EF4-FFF2-40B4-BE49-F238E27FC236}">
              <a16:creationId xmlns:a16="http://schemas.microsoft.com/office/drawing/2014/main" id="{121754DA-C167-4158-B56A-E84CE3E3533C}"/>
            </a:ext>
          </a:extLst>
        </xdr:cNvPr>
        <xdr:cNvCxnSpPr/>
      </xdr:nvCxnSpPr>
      <xdr:spPr>
        <a:xfrm>
          <a:off x="2908300" y="100603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19685</xdr:rowOff>
    </xdr:from>
    <xdr:to>
      <xdr:col>10</xdr:col>
      <xdr:colOff>165100</xdr:colOff>
      <xdr:row>58</xdr:row>
      <xdr:rowOff>121285</xdr:rowOff>
    </xdr:to>
    <xdr:sp macro="" textlink="">
      <xdr:nvSpPr>
        <xdr:cNvPr id="193" name="楕円 192">
          <a:extLst>
            <a:ext uri="{FF2B5EF4-FFF2-40B4-BE49-F238E27FC236}">
              <a16:creationId xmlns:a16="http://schemas.microsoft.com/office/drawing/2014/main" id="{50A87AA9-8F1D-48D9-A004-A993B75B41C1}"/>
            </a:ext>
          </a:extLst>
        </xdr:cNvPr>
        <xdr:cNvSpPr/>
      </xdr:nvSpPr>
      <xdr:spPr>
        <a:xfrm>
          <a:off x="19685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70485</xdr:rowOff>
    </xdr:from>
    <xdr:to>
      <xdr:col>15</xdr:col>
      <xdr:colOff>50800</xdr:colOff>
      <xdr:row>58</xdr:row>
      <xdr:rowOff>116205</xdr:rowOff>
    </xdr:to>
    <xdr:cxnSp macro="">
      <xdr:nvCxnSpPr>
        <xdr:cNvPr id="194" name="直線コネクタ 193">
          <a:extLst>
            <a:ext uri="{FF2B5EF4-FFF2-40B4-BE49-F238E27FC236}">
              <a16:creationId xmlns:a16="http://schemas.microsoft.com/office/drawing/2014/main" id="{BFD7FEA4-2FF1-4E9B-AC2B-3F1D3CAA2C34}"/>
            </a:ext>
          </a:extLst>
        </xdr:cNvPr>
        <xdr:cNvCxnSpPr/>
      </xdr:nvCxnSpPr>
      <xdr:spPr>
        <a:xfrm>
          <a:off x="2019300" y="100145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145415</xdr:rowOff>
    </xdr:from>
    <xdr:to>
      <xdr:col>6</xdr:col>
      <xdr:colOff>38100</xdr:colOff>
      <xdr:row>58</xdr:row>
      <xdr:rowOff>75565</xdr:rowOff>
    </xdr:to>
    <xdr:sp macro="" textlink="">
      <xdr:nvSpPr>
        <xdr:cNvPr id="195" name="楕円 194">
          <a:extLst>
            <a:ext uri="{FF2B5EF4-FFF2-40B4-BE49-F238E27FC236}">
              <a16:creationId xmlns:a16="http://schemas.microsoft.com/office/drawing/2014/main" id="{77F40DEC-ED3A-413A-B634-197C0DD38D03}"/>
            </a:ext>
          </a:extLst>
        </xdr:cNvPr>
        <xdr:cNvSpPr/>
      </xdr:nvSpPr>
      <xdr:spPr>
        <a:xfrm>
          <a:off x="107950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24765</xdr:rowOff>
    </xdr:from>
    <xdr:to>
      <xdr:col>10</xdr:col>
      <xdr:colOff>114300</xdr:colOff>
      <xdr:row>58</xdr:row>
      <xdr:rowOff>70485</xdr:rowOff>
    </xdr:to>
    <xdr:cxnSp macro="">
      <xdr:nvCxnSpPr>
        <xdr:cNvPr id="196" name="直線コネクタ 195">
          <a:extLst>
            <a:ext uri="{FF2B5EF4-FFF2-40B4-BE49-F238E27FC236}">
              <a16:creationId xmlns:a16="http://schemas.microsoft.com/office/drawing/2014/main" id="{F6CD2499-4973-4491-87EC-CE61E5E4A92E}"/>
            </a:ext>
          </a:extLst>
        </xdr:cNvPr>
        <xdr:cNvCxnSpPr/>
      </xdr:nvCxnSpPr>
      <xdr:spPr>
        <a:xfrm>
          <a:off x="1130300" y="99688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76217</xdr:rowOff>
    </xdr:from>
    <xdr:ext cx="405111" cy="259045"/>
    <xdr:sp macro="" textlink="">
      <xdr:nvSpPr>
        <xdr:cNvPr id="197" name="n_1aveValue【体育館・プール】&#10;有形固定資産減価償却率">
          <a:extLst>
            <a:ext uri="{FF2B5EF4-FFF2-40B4-BE49-F238E27FC236}">
              <a16:creationId xmlns:a16="http://schemas.microsoft.com/office/drawing/2014/main" id="{E69B936B-29EB-4F47-BCF2-96C3F691AC4E}"/>
            </a:ext>
          </a:extLst>
        </xdr:cNvPr>
        <xdr:cNvSpPr txBox="1"/>
      </xdr:nvSpPr>
      <xdr:spPr>
        <a:xfrm>
          <a:off x="35820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57167</xdr:rowOff>
    </xdr:from>
    <xdr:ext cx="405111" cy="259045"/>
    <xdr:sp macro="" textlink="">
      <xdr:nvSpPr>
        <xdr:cNvPr id="198" name="n_2aveValue【体育館・プール】&#10;有形固定資産減価償却率">
          <a:extLst>
            <a:ext uri="{FF2B5EF4-FFF2-40B4-BE49-F238E27FC236}">
              <a16:creationId xmlns:a16="http://schemas.microsoft.com/office/drawing/2014/main" id="{80A47722-5E30-41B4-B28B-75BA9FBD7753}"/>
            </a:ext>
          </a:extLst>
        </xdr:cNvPr>
        <xdr:cNvSpPr txBox="1"/>
      </xdr:nvSpPr>
      <xdr:spPr>
        <a:xfrm>
          <a:off x="270574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40022</xdr:rowOff>
    </xdr:from>
    <xdr:ext cx="405111" cy="259045"/>
    <xdr:sp macro="" textlink="">
      <xdr:nvSpPr>
        <xdr:cNvPr id="199" name="n_3aveValue【体育館・プール】&#10;有形固定資産減価償却率">
          <a:extLst>
            <a:ext uri="{FF2B5EF4-FFF2-40B4-BE49-F238E27FC236}">
              <a16:creationId xmlns:a16="http://schemas.microsoft.com/office/drawing/2014/main" id="{809E075B-4FBD-492D-B01C-B455D1274778}"/>
            </a:ext>
          </a:extLst>
        </xdr:cNvPr>
        <xdr:cNvSpPr txBox="1"/>
      </xdr:nvSpPr>
      <xdr:spPr>
        <a:xfrm>
          <a:off x="18167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140987</xdr:rowOff>
    </xdr:from>
    <xdr:ext cx="405111" cy="259045"/>
    <xdr:sp macro="" textlink="">
      <xdr:nvSpPr>
        <xdr:cNvPr id="200" name="n_4aveValue【体育館・プール】&#10;有形固定資産減価償却率">
          <a:extLst>
            <a:ext uri="{FF2B5EF4-FFF2-40B4-BE49-F238E27FC236}">
              <a16:creationId xmlns:a16="http://schemas.microsoft.com/office/drawing/2014/main" id="{A9DD356E-9F8A-42C5-AFD8-FB540CC8FC12}"/>
            </a:ext>
          </a:extLst>
        </xdr:cNvPr>
        <xdr:cNvSpPr txBox="1"/>
      </xdr:nvSpPr>
      <xdr:spPr>
        <a:xfrm>
          <a:off x="92774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53992</xdr:rowOff>
    </xdr:from>
    <xdr:ext cx="405111" cy="259045"/>
    <xdr:sp macro="" textlink="">
      <xdr:nvSpPr>
        <xdr:cNvPr id="201" name="n_1mainValue【体育館・プール】&#10;有形固定資産減価償却率">
          <a:extLst>
            <a:ext uri="{FF2B5EF4-FFF2-40B4-BE49-F238E27FC236}">
              <a16:creationId xmlns:a16="http://schemas.microsoft.com/office/drawing/2014/main" id="{463B36B2-6CCE-4182-B1FE-8D1890747B49}"/>
            </a:ext>
          </a:extLst>
        </xdr:cNvPr>
        <xdr:cNvSpPr txBox="1"/>
      </xdr:nvSpPr>
      <xdr:spPr>
        <a:xfrm>
          <a:off x="358204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12082</xdr:rowOff>
    </xdr:from>
    <xdr:ext cx="405111" cy="259045"/>
    <xdr:sp macro="" textlink="">
      <xdr:nvSpPr>
        <xdr:cNvPr id="202" name="n_2mainValue【体育館・プール】&#10;有形固定資産減価償却率">
          <a:extLst>
            <a:ext uri="{FF2B5EF4-FFF2-40B4-BE49-F238E27FC236}">
              <a16:creationId xmlns:a16="http://schemas.microsoft.com/office/drawing/2014/main" id="{645871F6-B0B4-4D68-A4B7-CC1020AEC68B}"/>
            </a:ext>
          </a:extLst>
        </xdr:cNvPr>
        <xdr:cNvSpPr txBox="1"/>
      </xdr:nvSpPr>
      <xdr:spPr>
        <a:xfrm>
          <a:off x="27057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137812</xdr:rowOff>
    </xdr:from>
    <xdr:ext cx="405111" cy="259045"/>
    <xdr:sp macro="" textlink="">
      <xdr:nvSpPr>
        <xdr:cNvPr id="203" name="n_3mainValue【体育館・プール】&#10;有形固定資産減価償却率">
          <a:extLst>
            <a:ext uri="{FF2B5EF4-FFF2-40B4-BE49-F238E27FC236}">
              <a16:creationId xmlns:a16="http://schemas.microsoft.com/office/drawing/2014/main" id="{53190C1C-47EF-4749-AB3C-5B6ED9555268}"/>
            </a:ext>
          </a:extLst>
        </xdr:cNvPr>
        <xdr:cNvSpPr txBox="1"/>
      </xdr:nvSpPr>
      <xdr:spPr>
        <a:xfrm>
          <a:off x="1816744" y="973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92092</xdr:rowOff>
    </xdr:from>
    <xdr:ext cx="405111" cy="259045"/>
    <xdr:sp macro="" textlink="">
      <xdr:nvSpPr>
        <xdr:cNvPr id="204" name="n_4mainValue【体育館・プール】&#10;有形固定資産減価償却率">
          <a:extLst>
            <a:ext uri="{FF2B5EF4-FFF2-40B4-BE49-F238E27FC236}">
              <a16:creationId xmlns:a16="http://schemas.microsoft.com/office/drawing/2014/main" id="{4B40E34D-48CF-4642-9B84-4F27DE827554}"/>
            </a:ext>
          </a:extLst>
        </xdr:cNvPr>
        <xdr:cNvSpPr txBox="1"/>
      </xdr:nvSpPr>
      <xdr:spPr>
        <a:xfrm>
          <a:off x="9277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1EA4779-317F-4335-A51C-11D6102F2D5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32D33A7-CDC3-48D1-AA90-377B067A277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634A119-7CCF-4A39-9B90-886DE634B92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3961A7B-69F8-4F7F-A9DF-D33E1A2BAAA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CF6CBF5-2144-4DDA-84E3-9B043B44A1C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7EC9A3D-3163-4310-9F41-3051190D259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7E12265-255E-4A37-B4D5-BB351925535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0EDFFFA-8F7F-4201-9714-EC0B6C6AF6A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8B1328D-00BC-47FD-8D00-FD23AF1AE2D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94553FF-3686-4667-B83D-0DE2A17A29F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4C529B91-61B0-4AED-81FA-524B2CAA6F53}"/>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6E629207-8B6B-4115-8DFD-46C4BB022279}"/>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E6B9C15C-0417-4CDD-B449-9A91BA0A8F36}"/>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D11565EF-56FB-4F29-AF84-19AC7BA6704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E7F03CA5-2F53-47A5-A7D2-47C597D709C7}"/>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2B036CC8-F101-44D7-952F-0898990F4F99}"/>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90553586-85B4-475D-8F4C-54F16B8ED9FC}"/>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1398338A-368B-4E64-B095-AD530A4C6911}"/>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7F41C336-8936-4D27-BD1A-024DA18CA4C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184ECE25-9C3A-494A-AA54-E16A276572C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430A88A-991F-4272-8DF9-15A7EF4FF6F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103784</xdr:rowOff>
    </xdr:from>
    <xdr:to>
      <xdr:col>54</xdr:col>
      <xdr:colOff>189865</xdr:colOff>
      <xdr:row>63</xdr:row>
      <xdr:rowOff>162763</xdr:rowOff>
    </xdr:to>
    <xdr:cxnSp macro="">
      <xdr:nvCxnSpPr>
        <xdr:cNvPr id="226" name="直線コネクタ 225">
          <a:extLst>
            <a:ext uri="{FF2B5EF4-FFF2-40B4-BE49-F238E27FC236}">
              <a16:creationId xmlns:a16="http://schemas.microsoft.com/office/drawing/2014/main" id="{AC981D7B-9926-4E97-AD7F-DC95CD1DD0C8}"/>
            </a:ext>
          </a:extLst>
        </xdr:cNvPr>
        <xdr:cNvCxnSpPr/>
      </xdr:nvCxnSpPr>
      <xdr:spPr>
        <a:xfrm flipV="1">
          <a:off x="10476865" y="9876434"/>
          <a:ext cx="0" cy="1087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166590</xdr:rowOff>
    </xdr:from>
    <xdr:ext cx="469744" cy="259045"/>
    <xdr:sp macro="" textlink="">
      <xdr:nvSpPr>
        <xdr:cNvPr id="227" name="【体育館・プール】&#10;一人当たり面積最小値テキスト">
          <a:extLst>
            <a:ext uri="{FF2B5EF4-FFF2-40B4-BE49-F238E27FC236}">
              <a16:creationId xmlns:a16="http://schemas.microsoft.com/office/drawing/2014/main" id="{3BB09AD7-4C3B-47B4-B485-B4B9ACA3EDBF}"/>
            </a:ext>
          </a:extLst>
        </xdr:cNvPr>
        <xdr:cNvSpPr txBox="1"/>
      </xdr:nvSpPr>
      <xdr:spPr>
        <a:xfrm>
          <a:off x="10515600" y="1096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162763</xdr:rowOff>
    </xdr:from>
    <xdr:to>
      <xdr:col>55</xdr:col>
      <xdr:colOff>88900</xdr:colOff>
      <xdr:row>63</xdr:row>
      <xdr:rowOff>162763</xdr:rowOff>
    </xdr:to>
    <xdr:cxnSp macro="">
      <xdr:nvCxnSpPr>
        <xdr:cNvPr id="228" name="直線コネクタ 227">
          <a:extLst>
            <a:ext uri="{FF2B5EF4-FFF2-40B4-BE49-F238E27FC236}">
              <a16:creationId xmlns:a16="http://schemas.microsoft.com/office/drawing/2014/main" id="{6AE04300-3E70-47EA-A02E-B543CC9C3A54}"/>
            </a:ext>
          </a:extLst>
        </xdr:cNvPr>
        <xdr:cNvCxnSpPr/>
      </xdr:nvCxnSpPr>
      <xdr:spPr>
        <a:xfrm>
          <a:off x="10388600" y="1096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50461</xdr:rowOff>
    </xdr:from>
    <xdr:ext cx="469744" cy="259045"/>
    <xdr:sp macro="" textlink="">
      <xdr:nvSpPr>
        <xdr:cNvPr id="229" name="【体育館・プール】&#10;一人当たり面積最大値テキスト">
          <a:extLst>
            <a:ext uri="{FF2B5EF4-FFF2-40B4-BE49-F238E27FC236}">
              <a16:creationId xmlns:a16="http://schemas.microsoft.com/office/drawing/2014/main" id="{F551523E-4BAE-4DFC-BE28-2DD7B06C589B}"/>
            </a:ext>
          </a:extLst>
        </xdr:cNvPr>
        <xdr:cNvSpPr txBox="1"/>
      </xdr:nvSpPr>
      <xdr:spPr>
        <a:xfrm>
          <a:off x="10515600" y="9651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103784</xdr:rowOff>
    </xdr:from>
    <xdr:to>
      <xdr:col>55</xdr:col>
      <xdr:colOff>88900</xdr:colOff>
      <xdr:row>57</xdr:row>
      <xdr:rowOff>103784</xdr:rowOff>
    </xdr:to>
    <xdr:cxnSp macro="">
      <xdr:nvCxnSpPr>
        <xdr:cNvPr id="230" name="直線コネクタ 229">
          <a:extLst>
            <a:ext uri="{FF2B5EF4-FFF2-40B4-BE49-F238E27FC236}">
              <a16:creationId xmlns:a16="http://schemas.microsoft.com/office/drawing/2014/main" id="{0198B9C9-DAA6-4223-9E92-EF970587DE19}"/>
            </a:ext>
          </a:extLst>
        </xdr:cNvPr>
        <xdr:cNvCxnSpPr/>
      </xdr:nvCxnSpPr>
      <xdr:spPr>
        <a:xfrm>
          <a:off x="10388600" y="9876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155414</xdr:rowOff>
    </xdr:from>
    <xdr:ext cx="469744" cy="259045"/>
    <xdr:sp macro="" textlink="">
      <xdr:nvSpPr>
        <xdr:cNvPr id="231" name="【体育館・プール】&#10;一人当たり面積平均値テキスト">
          <a:extLst>
            <a:ext uri="{FF2B5EF4-FFF2-40B4-BE49-F238E27FC236}">
              <a16:creationId xmlns:a16="http://schemas.microsoft.com/office/drawing/2014/main" id="{89E9FA5C-786C-4EA1-A307-2A0EA83F94F0}"/>
            </a:ext>
          </a:extLst>
        </xdr:cNvPr>
        <xdr:cNvSpPr txBox="1"/>
      </xdr:nvSpPr>
      <xdr:spPr>
        <a:xfrm>
          <a:off x="10515600" y="10613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132537</xdr:rowOff>
    </xdr:from>
    <xdr:to>
      <xdr:col>55</xdr:col>
      <xdr:colOff>50800</xdr:colOff>
      <xdr:row>63</xdr:row>
      <xdr:rowOff>62687</xdr:rowOff>
    </xdr:to>
    <xdr:sp macro="" textlink="">
      <xdr:nvSpPr>
        <xdr:cNvPr id="232" name="フローチャート: 判断 231">
          <a:extLst>
            <a:ext uri="{FF2B5EF4-FFF2-40B4-BE49-F238E27FC236}">
              <a16:creationId xmlns:a16="http://schemas.microsoft.com/office/drawing/2014/main" id="{74DF034B-2896-48AC-8D33-370672D97A7E}"/>
            </a:ext>
          </a:extLst>
        </xdr:cNvPr>
        <xdr:cNvSpPr/>
      </xdr:nvSpPr>
      <xdr:spPr>
        <a:xfrm>
          <a:off x="10426700" y="10762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137566</xdr:rowOff>
    </xdr:from>
    <xdr:to>
      <xdr:col>50</xdr:col>
      <xdr:colOff>165100</xdr:colOff>
      <xdr:row>63</xdr:row>
      <xdr:rowOff>67716</xdr:rowOff>
    </xdr:to>
    <xdr:sp macro="" textlink="">
      <xdr:nvSpPr>
        <xdr:cNvPr id="233" name="フローチャート: 判断 232">
          <a:extLst>
            <a:ext uri="{FF2B5EF4-FFF2-40B4-BE49-F238E27FC236}">
              <a16:creationId xmlns:a16="http://schemas.microsoft.com/office/drawing/2014/main" id="{6BCAF8BC-31BB-44E7-80AD-E26AC549610F}"/>
            </a:ext>
          </a:extLst>
        </xdr:cNvPr>
        <xdr:cNvSpPr/>
      </xdr:nvSpPr>
      <xdr:spPr>
        <a:xfrm>
          <a:off x="9588500" y="1076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143053</xdr:rowOff>
    </xdr:from>
    <xdr:to>
      <xdr:col>46</xdr:col>
      <xdr:colOff>38100</xdr:colOff>
      <xdr:row>63</xdr:row>
      <xdr:rowOff>73203</xdr:rowOff>
    </xdr:to>
    <xdr:sp macro="" textlink="">
      <xdr:nvSpPr>
        <xdr:cNvPr id="234" name="フローチャート: 判断 233">
          <a:extLst>
            <a:ext uri="{FF2B5EF4-FFF2-40B4-BE49-F238E27FC236}">
              <a16:creationId xmlns:a16="http://schemas.microsoft.com/office/drawing/2014/main" id="{FD0B4B97-DF96-4CA0-8FBE-42BDA5AFA7FA}"/>
            </a:ext>
          </a:extLst>
        </xdr:cNvPr>
        <xdr:cNvSpPr/>
      </xdr:nvSpPr>
      <xdr:spPr>
        <a:xfrm>
          <a:off x="8699500" y="10772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143053</xdr:rowOff>
    </xdr:from>
    <xdr:to>
      <xdr:col>41</xdr:col>
      <xdr:colOff>101600</xdr:colOff>
      <xdr:row>63</xdr:row>
      <xdr:rowOff>73203</xdr:rowOff>
    </xdr:to>
    <xdr:sp macro="" textlink="">
      <xdr:nvSpPr>
        <xdr:cNvPr id="235" name="フローチャート: 判断 234">
          <a:extLst>
            <a:ext uri="{FF2B5EF4-FFF2-40B4-BE49-F238E27FC236}">
              <a16:creationId xmlns:a16="http://schemas.microsoft.com/office/drawing/2014/main" id="{D8194AF8-8EAE-4A12-AD8F-C7A697B92075}"/>
            </a:ext>
          </a:extLst>
        </xdr:cNvPr>
        <xdr:cNvSpPr/>
      </xdr:nvSpPr>
      <xdr:spPr>
        <a:xfrm>
          <a:off x="7810500" y="10772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864</xdr:rowOff>
    </xdr:from>
    <xdr:to>
      <xdr:col>36</xdr:col>
      <xdr:colOff>165100</xdr:colOff>
      <xdr:row>63</xdr:row>
      <xdr:rowOff>102464</xdr:rowOff>
    </xdr:to>
    <xdr:sp macro="" textlink="">
      <xdr:nvSpPr>
        <xdr:cNvPr id="236" name="フローチャート: 判断 235">
          <a:extLst>
            <a:ext uri="{FF2B5EF4-FFF2-40B4-BE49-F238E27FC236}">
              <a16:creationId xmlns:a16="http://schemas.microsoft.com/office/drawing/2014/main" id="{6DB850FA-D360-4608-B35D-E97EEB368D9F}"/>
            </a:ext>
          </a:extLst>
        </xdr:cNvPr>
        <xdr:cNvSpPr/>
      </xdr:nvSpPr>
      <xdr:spPr>
        <a:xfrm>
          <a:off x="6921500" y="1080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D54D905D-FA59-4214-9913-5DE7CCEEF34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43C36B7-A225-41A9-8385-F88FE0C952A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F4C30FB-5005-4A5F-BC22-EE6D455DFE2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285E18A-43FB-4B22-BA3F-AFC596EF9C5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4B146EF-DAE8-4BAB-B611-FD3003953DD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41554</xdr:rowOff>
    </xdr:from>
    <xdr:to>
      <xdr:col>55</xdr:col>
      <xdr:colOff>50800</xdr:colOff>
      <xdr:row>63</xdr:row>
      <xdr:rowOff>143154</xdr:rowOff>
    </xdr:to>
    <xdr:sp macro="" textlink="">
      <xdr:nvSpPr>
        <xdr:cNvPr id="242" name="楕円 241">
          <a:extLst>
            <a:ext uri="{FF2B5EF4-FFF2-40B4-BE49-F238E27FC236}">
              <a16:creationId xmlns:a16="http://schemas.microsoft.com/office/drawing/2014/main" id="{45DAE9CE-8B54-410F-9E40-35305B01D0C5}"/>
            </a:ext>
          </a:extLst>
        </xdr:cNvPr>
        <xdr:cNvSpPr/>
      </xdr:nvSpPr>
      <xdr:spPr>
        <a:xfrm>
          <a:off x="10426700" y="1084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127931</xdr:rowOff>
    </xdr:from>
    <xdr:ext cx="469744" cy="259045"/>
    <xdr:sp macro="" textlink="">
      <xdr:nvSpPr>
        <xdr:cNvPr id="243" name="【体育館・プール】&#10;一人当たり面積該当値テキスト">
          <a:extLst>
            <a:ext uri="{FF2B5EF4-FFF2-40B4-BE49-F238E27FC236}">
              <a16:creationId xmlns:a16="http://schemas.microsoft.com/office/drawing/2014/main" id="{094A3458-2ED8-4369-A873-E6CAE99C18E7}"/>
            </a:ext>
          </a:extLst>
        </xdr:cNvPr>
        <xdr:cNvSpPr txBox="1"/>
      </xdr:nvSpPr>
      <xdr:spPr>
        <a:xfrm>
          <a:off x="10515600" y="1075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42926</xdr:rowOff>
    </xdr:from>
    <xdr:to>
      <xdr:col>50</xdr:col>
      <xdr:colOff>165100</xdr:colOff>
      <xdr:row>63</xdr:row>
      <xdr:rowOff>144526</xdr:rowOff>
    </xdr:to>
    <xdr:sp macro="" textlink="">
      <xdr:nvSpPr>
        <xdr:cNvPr id="244" name="楕円 243">
          <a:extLst>
            <a:ext uri="{FF2B5EF4-FFF2-40B4-BE49-F238E27FC236}">
              <a16:creationId xmlns:a16="http://schemas.microsoft.com/office/drawing/2014/main" id="{D367E23E-FBAE-421F-8F4E-50C4458051A4}"/>
            </a:ext>
          </a:extLst>
        </xdr:cNvPr>
        <xdr:cNvSpPr/>
      </xdr:nvSpPr>
      <xdr:spPr>
        <a:xfrm>
          <a:off x="95885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92354</xdr:rowOff>
    </xdr:from>
    <xdr:to>
      <xdr:col>55</xdr:col>
      <xdr:colOff>0</xdr:colOff>
      <xdr:row>63</xdr:row>
      <xdr:rowOff>93726</xdr:rowOff>
    </xdr:to>
    <xdr:cxnSp macro="">
      <xdr:nvCxnSpPr>
        <xdr:cNvPr id="245" name="直線コネクタ 244">
          <a:extLst>
            <a:ext uri="{FF2B5EF4-FFF2-40B4-BE49-F238E27FC236}">
              <a16:creationId xmlns:a16="http://schemas.microsoft.com/office/drawing/2014/main" id="{C2DCA578-9D1E-4905-AFD4-97D90EF92A4A}"/>
            </a:ext>
          </a:extLst>
        </xdr:cNvPr>
        <xdr:cNvCxnSpPr/>
      </xdr:nvCxnSpPr>
      <xdr:spPr>
        <a:xfrm flipV="1">
          <a:off x="9639300" y="10893704"/>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43841</xdr:rowOff>
    </xdr:from>
    <xdr:to>
      <xdr:col>46</xdr:col>
      <xdr:colOff>38100</xdr:colOff>
      <xdr:row>63</xdr:row>
      <xdr:rowOff>145441</xdr:rowOff>
    </xdr:to>
    <xdr:sp macro="" textlink="">
      <xdr:nvSpPr>
        <xdr:cNvPr id="246" name="楕円 245">
          <a:extLst>
            <a:ext uri="{FF2B5EF4-FFF2-40B4-BE49-F238E27FC236}">
              <a16:creationId xmlns:a16="http://schemas.microsoft.com/office/drawing/2014/main" id="{46E6C055-F61A-456F-A79C-A8BFB2AE84CA}"/>
            </a:ext>
          </a:extLst>
        </xdr:cNvPr>
        <xdr:cNvSpPr/>
      </xdr:nvSpPr>
      <xdr:spPr>
        <a:xfrm>
          <a:off x="8699500" y="1084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93726</xdr:rowOff>
    </xdr:from>
    <xdr:to>
      <xdr:col>50</xdr:col>
      <xdr:colOff>114300</xdr:colOff>
      <xdr:row>63</xdr:row>
      <xdr:rowOff>94641</xdr:rowOff>
    </xdr:to>
    <xdr:cxnSp macro="">
      <xdr:nvCxnSpPr>
        <xdr:cNvPr id="247" name="直線コネクタ 246">
          <a:extLst>
            <a:ext uri="{FF2B5EF4-FFF2-40B4-BE49-F238E27FC236}">
              <a16:creationId xmlns:a16="http://schemas.microsoft.com/office/drawing/2014/main" id="{653FF2BD-C0E7-4EC6-AE4B-B29FFB3F28E3}"/>
            </a:ext>
          </a:extLst>
        </xdr:cNvPr>
        <xdr:cNvCxnSpPr/>
      </xdr:nvCxnSpPr>
      <xdr:spPr>
        <a:xfrm flipV="1">
          <a:off x="8750300" y="1089507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44755</xdr:rowOff>
    </xdr:from>
    <xdr:to>
      <xdr:col>41</xdr:col>
      <xdr:colOff>101600</xdr:colOff>
      <xdr:row>63</xdr:row>
      <xdr:rowOff>146355</xdr:rowOff>
    </xdr:to>
    <xdr:sp macro="" textlink="">
      <xdr:nvSpPr>
        <xdr:cNvPr id="248" name="楕円 247">
          <a:extLst>
            <a:ext uri="{FF2B5EF4-FFF2-40B4-BE49-F238E27FC236}">
              <a16:creationId xmlns:a16="http://schemas.microsoft.com/office/drawing/2014/main" id="{E8F24E1D-9CB1-44B9-892C-3C113D7DF7D1}"/>
            </a:ext>
          </a:extLst>
        </xdr:cNvPr>
        <xdr:cNvSpPr/>
      </xdr:nvSpPr>
      <xdr:spPr>
        <a:xfrm>
          <a:off x="7810500" y="1084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94641</xdr:rowOff>
    </xdr:from>
    <xdr:to>
      <xdr:col>45</xdr:col>
      <xdr:colOff>177800</xdr:colOff>
      <xdr:row>63</xdr:row>
      <xdr:rowOff>95555</xdr:rowOff>
    </xdr:to>
    <xdr:cxnSp macro="">
      <xdr:nvCxnSpPr>
        <xdr:cNvPr id="249" name="直線コネクタ 248">
          <a:extLst>
            <a:ext uri="{FF2B5EF4-FFF2-40B4-BE49-F238E27FC236}">
              <a16:creationId xmlns:a16="http://schemas.microsoft.com/office/drawing/2014/main" id="{F3978A0C-8568-48B5-B901-7432128E7176}"/>
            </a:ext>
          </a:extLst>
        </xdr:cNvPr>
        <xdr:cNvCxnSpPr/>
      </xdr:nvCxnSpPr>
      <xdr:spPr>
        <a:xfrm flipV="1">
          <a:off x="7861300" y="10895991"/>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45669</xdr:rowOff>
    </xdr:from>
    <xdr:to>
      <xdr:col>36</xdr:col>
      <xdr:colOff>165100</xdr:colOff>
      <xdr:row>63</xdr:row>
      <xdr:rowOff>147269</xdr:rowOff>
    </xdr:to>
    <xdr:sp macro="" textlink="">
      <xdr:nvSpPr>
        <xdr:cNvPr id="250" name="楕円 249">
          <a:extLst>
            <a:ext uri="{FF2B5EF4-FFF2-40B4-BE49-F238E27FC236}">
              <a16:creationId xmlns:a16="http://schemas.microsoft.com/office/drawing/2014/main" id="{1780E042-E606-4291-9689-6F2F866CCC48}"/>
            </a:ext>
          </a:extLst>
        </xdr:cNvPr>
        <xdr:cNvSpPr/>
      </xdr:nvSpPr>
      <xdr:spPr>
        <a:xfrm>
          <a:off x="6921500" y="1084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95555</xdr:rowOff>
    </xdr:from>
    <xdr:to>
      <xdr:col>41</xdr:col>
      <xdr:colOff>50800</xdr:colOff>
      <xdr:row>63</xdr:row>
      <xdr:rowOff>96469</xdr:rowOff>
    </xdr:to>
    <xdr:cxnSp macro="">
      <xdr:nvCxnSpPr>
        <xdr:cNvPr id="251" name="直線コネクタ 250">
          <a:extLst>
            <a:ext uri="{FF2B5EF4-FFF2-40B4-BE49-F238E27FC236}">
              <a16:creationId xmlns:a16="http://schemas.microsoft.com/office/drawing/2014/main" id="{DDB07526-DA0B-4384-AA5A-DAB2BF543424}"/>
            </a:ext>
          </a:extLst>
        </xdr:cNvPr>
        <xdr:cNvCxnSpPr/>
      </xdr:nvCxnSpPr>
      <xdr:spPr>
        <a:xfrm flipV="1">
          <a:off x="6972300" y="10896905"/>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84243</xdr:rowOff>
    </xdr:from>
    <xdr:ext cx="469744" cy="259045"/>
    <xdr:sp macro="" textlink="">
      <xdr:nvSpPr>
        <xdr:cNvPr id="252" name="n_1aveValue【体育館・プール】&#10;一人当たり面積">
          <a:extLst>
            <a:ext uri="{FF2B5EF4-FFF2-40B4-BE49-F238E27FC236}">
              <a16:creationId xmlns:a16="http://schemas.microsoft.com/office/drawing/2014/main" id="{09BE3925-0E32-423A-BC29-E838F9B67C37}"/>
            </a:ext>
          </a:extLst>
        </xdr:cNvPr>
        <xdr:cNvSpPr txBox="1"/>
      </xdr:nvSpPr>
      <xdr:spPr>
        <a:xfrm>
          <a:off x="9391727" y="105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89730</xdr:rowOff>
    </xdr:from>
    <xdr:ext cx="469744" cy="259045"/>
    <xdr:sp macro="" textlink="">
      <xdr:nvSpPr>
        <xdr:cNvPr id="253" name="n_2aveValue【体育館・プール】&#10;一人当たり面積">
          <a:extLst>
            <a:ext uri="{FF2B5EF4-FFF2-40B4-BE49-F238E27FC236}">
              <a16:creationId xmlns:a16="http://schemas.microsoft.com/office/drawing/2014/main" id="{9E1B3955-8CD6-4F6B-9525-A3080B56009A}"/>
            </a:ext>
          </a:extLst>
        </xdr:cNvPr>
        <xdr:cNvSpPr txBox="1"/>
      </xdr:nvSpPr>
      <xdr:spPr>
        <a:xfrm>
          <a:off x="8515427" y="1054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89730</xdr:rowOff>
    </xdr:from>
    <xdr:ext cx="469744" cy="259045"/>
    <xdr:sp macro="" textlink="">
      <xdr:nvSpPr>
        <xdr:cNvPr id="254" name="n_3aveValue【体育館・プール】&#10;一人当たり面積">
          <a:extLst>
            <a:ext uri="{FF2B5EF4-FFF2-40B4-BE49-F238E27FC236}">
              <a16:creationId xmlns:a16="http://schemas.microsoft.com/office/drawing/2014/main" id="{257BBF24-12B0-4EA3-A5A1-0157019D2D27}"/>
            </a:ext>
          </a:extLst>
        </xdr:cNvPr>
        <xdr:cNvSpPr txBox="1"/>
      </xdr:nvSpPr>
      <xdr:spPr>
        <a:xfrm>
          <a:off x="7626427" y="1054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118991</xdr:rowOff>
    </xdr:from>
    <xdr:ext cx="469744" cy="259045"/>
    <xdr:sp macro="" textlink="">
      <xdr:nvSpPr>
        <xdr:cNvPr id="255" name="n_4aveValue【体育館・プール】&#10;一人当たり面積">
          <a:extLst>
            <a:ext uri="{FF2B5EF4-FFF2-40B4-BE49-F238E27FC236}">
              <a16:creationId xmlns:a16="http://schemas.microsoft.com/office/drawing/2014/main" id="{9A8F9FCB-58BA-4514-B253-B24253D58817}"/>
            </a:ext>
          </a:extLst>
        </xdr:cNvPr>
        <xdr:cNvSpPr txBox="1"/>
      </xdr:nvSpPr>
      <xdr:spPr>
        <a:xfrm>
          <a:off x="6737427" y="1057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135653</xdr:rowOff>
    </xdr:from>
    <xdr:ext cx="469744" cy="259045"/>
    <xdr:sp macro="" textlink="">
      <xdr:nvSpPr>
        <xdr:cNvPr id="256" name="n_1mainValue【体育館・プール】&#10;一人当たり面積">
          <a:extLst>
            <a:ext uri="{FF2B5EF4-FFF2-40B4-BE49-F238E27FC236}">
              <a16:creationId xmlns:a16="http://schemas.microsoft.com/office/drawing/2014/main" id="{F6C137AE-2A36-4427-AF46-0798FC5EFEE5}"/>
            </a:ext>
          </a:extLst>
        </xdr:cNvPr>
        <xdr:cNvSpPr txBox="1"/>
      </xdr:nvSpPr>
      <xdr:spPr>
        <a:xfrm>
          <a:off x="939172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136568</xdr:rowOff>
    </xdr:from>
    <xdr:ext cx="469744" cy="259045"/>
    <xdr:sp macro="" textlink="">
      <xdr:nvSpPr>
        <xdr:cNvPr id="257" name="n_2mainValue【体育館・プール】&#10;一人当たり面積">
          <a:extLst>
            <a:ext uri="{FF2B5EF4-FFF2-40B4-BE49-F238E27FC236}">
              <a16:creationId xmlns:a16="http://schemas.microsoft.com/office/drawing/2014/main" id="{C04D6146-552F-4E21-B01A-07EC8E3E0B0A}"/>
            </a:ext>
          </a:extLst>
        </xdr:cNvPr>
        <xdr:cNvSpPr txBox="1"/>
      </xdr:nvSpPr>
      <xdr:spPr>
        <a:xfrm>
          <a:off x="8515427" y="1093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137482</xdr:rowOff>
    </xdr:from>
    <xdr:ext cx="469744" cy="259045"/>
    <xdr:sp macro="" textlink="">
      <xdr:nvSpPr>
        <xdr:cNvPr id="258" name="n_3mainValue【体育館・プール】&#10;一人当たり面積">
          <a:extLst>
            <a:ext uri="{FF2B5EF4-FFF2-40B4-BE49-F238E27FC236}">
              <a16:creationId xmlns:a16="http://schemas.microsoft.com/office/drawing/2014/main" id="{73BDA373-C60B-4292-B803-F614815FA5E7}"/>
            </a:ext>
          </a:extLst>
        </xdr:cNvPr>
        <xdr:cNvSpPr txBox="1"/>
      </xdr:nvSpPr>
      <xdr:spPr>
        <a:xfrm>
          <a:off x="7626427" y="1093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138396</xdr:rowOff>
    </xdr:from>
    <xdr:ext cx="469744" cy="259045"/>
    <xdr:sp macro="" textlink="">
      <xdr:nvSpPr>
        <xdr:cNvPr id="259" name="n_4mainValue【体育館・プール】&#10;一人当たり面積">
          <a:extLst>
            <a:ext uri="{FF2B5EF4-FFF2-40B4-BE49-F238E27FC236}">
              <a16:creationId xmlns:a16="http://schemas.microsoft.com/office/drawing/2014/main" id="{F548F305-ED13-4468-814B-7740B60985FE}"/>
            </a:ext>
          </a:extLst>
        </xdr:cNvPr>
        <xdr:cNvSpPr txBox="1"/>
      </xdr:nvSpPr>
      <xdr:spPr>
        <a:xfrm>
          <a:off x="6737427" y="1093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A0357053-0E68-420A-8130-8515AB07847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D00FC729-D71A-4B47-9E5D-71C5A7A8915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4D401A42-96B1-45C8-B7E7-E99230AC123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244E7358-DCF0-47D2-A1A5-BD85A6983A3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55271162-A156-4E1C-8EC9-3052114495E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64429245-0983-44C9-861B-64EF5B24AD2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A242D3CF-61DE-4F92-B7C2-D72D594BDF5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A50BAC-E1B7-4904-92DC-0128F501830B}"/>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FB93ED72-6A4D-420C-90AB-F7EB5B034CF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ED05DF8B-D731-43CA-93BB-FE17AF4DEC8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9522B3CF-6C89-484F-81DA-6FC9117C37D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A3320E87-44E1-47FE-8A15-BE8057799CF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C10BD95B-1AF1-43D6-876B-C34CE3FF519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3C005EDF-CB29-4538-B305-0EDF6ED3965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BB545FAF-FE35-44E2-9955-04810E026A2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0B054D5A-500A-4C66-853E-60050B214CBC}"/>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B15FD07F-8222-4B10-ABF5-BCB9533D8AB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D14B9D41-F6EF-48A7-9C5D-ED85FBBAD04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1CA09A8A-6ECA-42FB-8681-B5A46319D67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768F19B7-C9AF-4688-823B-714D2BECBB9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58960EBD-9165-4305-9A42-27690CD33CF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19C14A35-D442-4CA5-B602-08AC1C6ABB5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902BFDDC-4789-4A94-BA13-963D48691DC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C1231190-1435-4B6F-801B-FB73133E2EE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E1B6EE36-82B9-4C11-BF88-61553720DF2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2BFDC0C8-1540-4C71-9F86-076EAF1873E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7706C0C5-1C81-4713-AE66-FCE361FE81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7" name="直線コネクタ 286">
          <a:extLst>
            <a:ext uri="{FF2B5EF4-FFF2-40B4-BE49-F238E27FC236}">
              <a16:creationId xmlns:a16="http://schemas.microsoft.com/office/drawing/2014/main" id="{4F273D32-2319-4772-92BE-6900DED99C8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8" name="テキスト ボックス 287">
          <a:extLst>
            <a:ext uri="{FF2B5EF4-FFF2-40B4-BE49-F238E27FC236}">
              <a16:creationId xmlns:a16="http://schemas.microsoft.com/office/drawing/2014/main" id="{937EF43E-2F5D-4AC1-8BB0-015D1172BEC2}"/>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9" name="直線コネクタ 288">
          <a:extLst>
            <a:ext uri="{FF2B5EF4-FFF2-40B4-BE49-F238E27FC236}">
              <a16:creationId xmlns:a16="http://schemas.microsoft.com/office/drawing/2014/main" id="{07A53747-7DD6-4F52-84D8-6DB516570503}"/>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0" name="テキスト ボックス 289">
          <a:extLst>
            <a:ext uri="{FF2B5EF4-FFF2-40B4-BE49-F238E27FC236}">
              <a16:creationId xmlns:a16="http://schemas.microsoft.com/office/drawing/2014/main" id="{AE0F4E13-3B0D-4E31-8826-B290C5EBEF7E}"/>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1" name="直線コネクタ 290">
          <a:extLst>
            <a:ext uri="{FF2B5EF4-FFF2-40B4-BE49-F238E27FC236}">
              <a16:creationId xmlns:a16="http://schemas.microsoft.com/office/drawing/2014/main" id="{78EF3C8B-0F37-43C0-B22E-A71EDD6CC86E}"/>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2" name="テキスト ボックス 291">
          <a:extLst>
            <a:ext uri="{FF2B5EF4-FFF2-40B4-BE49-F238E27FC236}">
              <a16:creationId xmlns:a16="http://schemas.microsoft.com/office/drawing/2014/main" id="{6EBEC4CF-80A0-4FE8-BC77-9B8330603567}"/>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3" name="直線コネクタ 292">
          <a:extLst>
            <a:ext uri="{FF2B5EF4-FFF2-40B4-BE49-F238E27FC236}">
              <a16:creationId xmlns:a16="http://schemas.microsoft.com/office/drawing/2014/main" id="{37E822F7-21C4-4D68-A518-699BE6C55A4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4" name="テキスト ボックス 293">
          <a:extLst>
            <a:ext uri="{FF2B5EF4-FFF2-40B4-BE49-F238E27FC236}">
              <a16:creationId xmlns:a16="http://schemas.microsoft.com/office/drawing/2014/main" id="{EBA279E0-C1CB-4621-9E36-563236A60E2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5" name="直線コネクタ 294">
          <a:extLst>
            <a:ext uri="{FF2B5EF4-FFF2-40B4-BE49-F238E27FC236}">
              <a16:creationId xmlns:a16="http://schemas.microsoft.com/office/drawing/2014/main" id="{1180B8D2-79DB-44FB-A245-2A7367035732}"/>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296" name="テキスト ボックス 295">
          <a:extLst>
            <a:ext uri="{FF2B5EF4-FFF2-40B4-BE49-F238E27FC236}">
              <a16:creationId xmlns:a16="http://schemas.microsoft.com/office/drawing/2014/main" id="{C503948A-4C61-42E6-8313-00AD4D76586A}"/>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0952BBC6-3611-47AF-9207-6EECDB10C0D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8" name="【市民会館】&#10;有形固定資産減価償却率グラフ枠">
          <a:extLst>
            <a:ext uri="{FF2B5EF4-FFF2-40B4-BE49-F238E27FC236}">
              <a16:creationId xmlns:a16="http://schemas.microsoft.com/office/drawing/2014/main" id="{73B33D7F-E16A-493A-AD2A-6878151AC88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0</xdr:rowOff>
    </xdr:from>
    <xdr:to>
      <xdr:col>24</xdr:col>
      <xdr:colOff>62865</xdr:colOff>
      <xdr:row>107</xdr:row>
      <xdr:rowOff>69850</xdr:rowOff>
    </xdr:to>
    <xdr:cxnSp macro="">
      <xdr:nvCxnSpPr>
        <xdr:cNvPr id="299" name="直線コネクタ 298">
          <a:extLst>
            <a:ext uri="{FF2B5EF4-FFF2-40B4-BE49-F238E27FC236}">
              <a16:creationId xmlns:a16="http://schemas.microsoft.com/office/drawing/2014/main" id="{2BA1F4C3-E380-4888-8C2D-775BFD492E21}"/>
            </a:ext>
          </a:extLst>
        </xdr:cNvPr>
        <xdr:cNvCxnSpPr/>
      </xdr:nvCxnSpPr>
      <xdr:spPr>
        <a:xfrm flipV="1">
          <a:off x="4634865"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73677</xdr:rowOff>
    </xdr:from>
    <xdr:ext cx="469744" cy="259045"/>
    <xdr:sp macro="" textlink="">
      <xdr:nvSpPr>
        <xdr:cNvPr id="300" name="【市民会館】&#10;有形固定資産減価償却率最小値テキスト">
          <a:extLst>
            <a:ext uri="{FF2B5EF4-FFF2-40B4-BE49-F238E27FC236}">
              <a16:creationId xmlns:a16="http://schemas.microsoft.com/office/drawing/2014/main" id="{52085852-D643-4370-BC5B-1EB38CA1DD23}"/>
            </a:ext>
          </a:extLst>
        </xdr:cNvPr>
        <xdr:cNvSpPr txBox="1"/>
      </xdr:nvSpPr>
      <xdr:spPr>
        <a:xfrm>
          <a:off x="4673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69850</xdr:rowOff>
    </xdr:from>
    <xdr:to>
      <xdr:col>24</xdr:col>
      <xdr:colOff>152400</xdr:colOff>
      <xdr:row>107</xdr:row>
      <xdr:rowOff>69850</xdr:rowOff>
    </xdr:to>
    <xdr:cxnSp macro="">
      <xdr:nvCxnSpPr>
        <xdr:cNvPr id="301" name="直線コネクタ 300">
          <a:extLst>
            <a:ext uri="{FF2B5EF4-FFF2-40B4-BE49-F238E27FC236}">
              <a16:creationId xmlns:a16="http://schemas.microsoft.com/office/drawing/2014/main" id="{F82EB0EC-4164-41C3-96B7-9144696B4632}"/>
            </a:ext>
          </a:extLst>
        </xdr:cNvPr>
        <xdr:cNvCxnSpPr/>
      </xdr:nvCxnSpPr>
      <xdr:spPr>
        <a:xfrm>
          <a:off x="4546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118127</xdr:rowOff>
    </xdr:from>
    <xdr:ext cx="340478" cy="259045"/>
    <xdr:sp macro="" textlink="">
      <xdr:nvSpPr>
        <xdr:cNvPr id="302" name="【市民会館】&#10;有形固定資産減価償却率最大値テキスト">
          <a:extLst>
            <a:ext uri="{FF2B5EF4-FFF2-40B4-BE49-F238E27FC236}">
              <a16:creationId xmlns:a16="http://schemas.microsoft.com/office/drawing/2014/main" id="{7AA4A71C-6D52-453B-A1F3-8A72CAE9A3C9}"/>
            </a:ext>
          </a:extLst>
        </xdr:cNvPr>
        <xdr:cNvSpPr txBox="1"/>
      </xdr:nvSpPr>
      <xdr:spPr>
        <a:xfrm>
          <a:off x="4673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0</xdr:rowOff>
    </xdr:from>
    <xdr:to>
      <xdr:col>24</xdr:col>
      <xdr:colOff>152400</xdr:colOff>
      <xdr:row>100</xdr:row>
      <xdr:rowOff>0</xdr:rowOff>
    </xdr:to>
    <xdr:cxnSp macro="">
      <xdr:nvCxnSpPr>
        <xdr:cNvPr id="303" name="直線コネクタ 302">
          <a:extLst>
            <a:ext uri="{FF2B5EF4-FFF2-40B4-BE49-F238E27FC236}">
              <a16:creationId xmlns:a16="http://schemas.microsoft.com/office/drawing/2014/main" id="{C8EDC8E5-5312-4AE3-B514-81B9E09B8F1A}"/>
            </a:ext>
          </a:extLst>
        </xdr:cNvPr>
        <xdr:cNvCxnSpPr/>
      </xdr:nvCxnSpPr>
      <xdr:spPr>
        <a:xfrm>
          <a:off x="4546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104157</xdr:rowOff>
    </xdr:from>
    <xdr:ext cx="405111" cy="259045"/>
    <xdr:sp macro="" textlink="">
      <xdr:nvSpPr>
        <xdr:cNvPr id="304" name="【市民会館】&#10;有形固定資産減価償却率平均値テキスト">
          <a:extLst>
            <a:ext uri="{FF2B5EF4-FFF2-40B4-BE49-F238E27FC236}">
              <a16:creationId xmlns:a16="http://schemas.microsoft.com/office/drawing/2014/main" id="{830B0982-795D-46AC-9EAF-2422FED4F720}"/>
            </a:ext>
          </a:extLst>
        </xdr:cNvPr>
        <xdr:cNvSpPr txBox="1"/>
      </xdr:nvSpPr>
      <xdr:spPr>
        <a:xfrm>
          <a:off x="4673600" y="17592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81280</xdr:rowOff>
    </xdr:from>
    <xdr:to>
      <xdr:col>24</xdr:col>
      <xdr:colOff>114300</xdr:colOff>
      <xdr:row>104</xdr:row>
      <xdr:rowOff>11430</xdr:rowOff>
    </xdr:to>
    <xdr:sp macro="" textlink="">
      <xdr:nvSpPr>
        <xdr:cNvPr id="305" name="フローチャート: 判断 304">
          <a:extLst>
            <a:ext uri="{FF2B5EF4-FFF2-40B4-BE49-F238E27FC236}">
              <a16:creationId xmlns:a16="http://schemas.microsoft.com/office/drawing/2014/main" id="{BAEF0FBF-BF74-4507-A6CD-2F565131434E}"/>
            </a:ext>
          </a:extLst>
        </xdr:cNvPr>
        <xdr:cNvSpPr/>
      </xdr:nvSpPr>
      <xdr:spPr>
        <a:xfrm>
          <a:off x="4584700" y="1774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58420</xdr:rowOff>
    </xdr:from>
    <xdr:to>
      <xdr:col>20</xdr:col>
      <xdr:colOff>38100</xdr:colOff>
      <xdr:row>103</xdr:row>
      <xdr:rowOff>160020</xdr:rowOff>
    </xdr:to>
    <xdr:sp macro="" textlink="">
      <xdr:nvSpPr>
        <xdr:cNvPr id="306" name="フローチャート: 判断 305">
          <a:extLst>
            <a:ext uri="{FF2B5EF4-FFF2-40B4-BE49-F238E27FC236}">
              <a16:creationId xmlns:a16="http://schemas.microsoft.com/office/drawing/2014/main" id="{722ED928-D7BD-4749-B065-5B355164BAEF}"/>
            </a:ext>
          </a:extLst>
        </xdr:cNvPr>
        <xdr:cNvSpPr/>
      </xdr:nvSpPr>
      <xdr:spPr>
        <a:xfrm>
          <a:off x="3746500" y="1771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54611</xdr:rowOff>
    </xdr:from>
    <xdr:to>
      <xdr:col>15</xdr:col>
      <xdr:colOff>101600</xdr:colOff>
      <xdr:row>103</xdr:row>
      <xdr:rowOff>156211</xdr:rowOff>
    </xdr:to>
    <xdr:sp macro="" textlink="">
      <xdr:nvSpPr>
        <xdr:cNvPr id="307" name="フローチャート: 判断 306">
          <a:extLst>
            <a:ext uri="{FF2B5EF4-FFF2-40B4-BE49-F238E27FC236}">
              <a16:creationId xmlns:a16="http://schemas.microsoft.com/office/drawing/2014/main" id="{C4B2011C-D853-4915-94C6-55F6C5BEB66B}"/>
            </a:ext>
          </a:extLst>
        </xdr:cNvPr>
        <xdr:cNvSpPr/>
      </xdr:nvSpPr>
      <xdr:spPr>
        <a:xfrm>
          <a:off x="28575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308" name="フローチャート: 判断 307">
          <a:extLst>
            <a:ext uri="{FF2B5EF4-FFF2-40B4-BE49-F238E27FC236}">
              <a16:creationId xmlns:a16="http://schemas.microsoft.com/office/drawing/2014/main" id="{DD9763D0-D087-45D7-B133-FD91AF318A08}"/>
            </a:ext>
          </a:extLst>
        </xdr:cNvPr>
        <xdr:cNvSpPr/>
      </xdr:nvSpPr>
      <xdr:spPr>
        <a:xfrm>
          <a:off x="1968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57150</xdr:rowOff>
    </xdr:from>
    <xdr:to>
      <xdr:col>6</xdr:col>
      <xdr:colOff>38100</xdr:colOff>
      <xdr:row>103</xdr:row>
      <xdr:rowOff>158750</xdr:rowOff>
    </xdr:to>
    <xdr:sp macro="" textlink="">
      <xdr:nvSpPr>
        <xdr:cNvPr id="309" name="フローチャート: 判断 308">
          <a:extLst>
            <a:ext uri="{FF2B5EF4-FFF2-40B4-BE49-F238E27FC236}">
              <a16:creationId xmlns:a16="http://schemas.microsoft.com/office/drawing/2014/main" id="{3F1B644E-0A73-476F-B29E-EA36268918D5}"/>
            </a:ext>
          </a:extLst>
        </xdr:cNvPr>
        <xdr:cNvSpPr/>
      </xdr:nvSpPr>
      <xdr:spPr>
        <a:xfrm>
          <a:off x="1079500" y="1771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D889B896-5EB5-47F0-B721-E14E5811E7B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8205F959-280C-40FC-A5C3-3DE6CEBD437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0A5B28D7-5B4F-449B-BDB3-93B9DB74550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5810A962-7A09-4C4D-A505-A86B3736E46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87DC22EB-75BF-4E29-9106-ABBFD66FEBE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121920</xdr:rowOff>
    </xdr:from>
    <xdr:to>
      <xdr:col>24</xdr:col>
      <xdr:colOff>114300</xdr:colOff>
      <xdr:row>106</xdr:row>
      <xdr:rowOff>52070</xdr:rowOff>
    </xdr:to>
    <xdr:sp macro="" textlink="">
      <xdr:nvSpPr>
        <xdr:cNvPr id="315" name="楕円 314">
          <a:extLst>
            <a:ext uri="{FF2B5EF4-FFF2-40B4-BE49-F238E27FC236}">
              <a16:creationId xmlns:a16="http://schemas.microsoft.com/office/drawing/2014/main" id="{A12E1D47-A828-4E54-A8B5-13CC0884F714}"/>
            </a:ext>
          </a:extLst>
        </xdr:cNvPr>
        <xdr:cNvSpPr/>
      </xdr:nvSpPr>
      <xdr:spPr>
        <a:xfrm>
          <a:off x="4584700" y="1812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100347</xdr:rowOff>
    </xdr:from>
    <xdr:ext cx="405111" cy="259045"/>
    <xdr:sp macro="" textlink="">
      <xdr:nvSpPr>
        <xdr:cNvPr id="316" name="【市民会館】&#10;有形固定資産減価償却率該当値テキスト">
          <a:extLst>
            <a:ext uri="{FF2B5EF4-FFF2-40B4-BE49-F238E27FC236}">
              <a16:creationId xmlns:a16="http://schemas.microsoft.com/office/drawing/2014/main" id="{097174EC-50EB-47AA-999E-CF8BE27997BE}"/>
            </a:ext>
          </a:extLst>
        </xdr:cNvPr>
        <xdr:cNvSpPr txBox="1"/>
      </xdr:nvSpPr>
      <xdr:spPr>
        <a:xfrm>
          <a:off x="4673600" y="1810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11430</xdr:rowOff>
    </xdr:from>
    <xdr:to>
      <xdr:col>20</xdr:col>
      <xdr:colOff>38100</xdr:colOff>
      <xdr:row>106</xdr:row>
      <xdr:rowOff>113030</xdr:rowOff>
    </xdr:to>
    <xdr:sp macro="" textlink="">
      <xdr:nvSpPr>
        <xdr:cNvPr id="317" name="楕円 316">
          <a:extLst>
            <a:ext uri="{FF2B5EF4-FFF2-40B4-BE49-F238E27FC236}">
              <a16:creationId xmlns:a16="http://schemas.microsoft.com/office/drawing/2014/main" id="{2B95438F-890D-4D32-B340-19C9F902D262}"/>
            </a:ext>
          </a:extLst>
        </xdr:cNvPr>
        <xdr:cNvSpPr/>
      </xdr:nvSpPr>
      <xdr:spPr>
        <a:xfrm>
          <a:off x="3746500" y="181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1270</xdr:rowOff>
    </xdr:from>
    <xdr:to>
      <xdr:col>24</xdr:col>
      <xdr:colOff>63500</xdr:colOff>
      <xdr:row>106</xdr:row>
      <xdr:rowOff>62230</xdr:rowOff>
    </xdr:to>
    <xdr:cxnSp macro="">
      <xdr:nvCxnSpPr>
        <xdr:cNvPr id="318" name="直線コネクタ 317">
          <a:extLst>
            <a:ext uri="{FF2B5EF4-FFF2-40B4-BE49-F238E27FC236}">
              <a16:creationId xmlns:a16="http://schemas.microsoft.com/office/drawing/2014/main" id="{7D315CAD-45E8-4882-BE89-0B0E66856DF8}"/>
            </a:ext>
          </a:extLst>
        </xdr:cNvPr>
        <xdr:cNvCxnSpPr/>
      </xdr:nvCxnSpPr>
      <xdr:spPr>
        <a:xfrm flipV="1">
          <a:off x="3797300" y="1817497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163830</xdr:rowOff>
    </xdr:from>
    <xdr:to>
      <xdr:col>15</xdr:col>
      <xdr:colOff>101600</xdr:colOff>
      <xdr:row>106</xdr:row>
      <xdr:rowOff>93980</xdr:rowOff>
    </xdr:to>
    <xdr:sp macro="" textlink="">
      <xdr:nvSpPr>
        <xdr:cNvPr id="319" name="楕円 318">
          <a:extLst>
            <a:ext uri="{FF2B5EF4-FFF2-40B4-BE49-F238E27FC236}">
              <a16:creationId xmlns:a16="http://schemas.microsoft.com/office/drawing/2014/main" id="{6D16AAFF-CA7B-457A-9016-7F873CF8967F}"/>
            </a:ext>
          </a:extLst>
        </xdr:cNvPr>
        <xdr:cNvSpPr/>
      </xdr:nvSpPr>
      <xdr:spPr>
        <a:xfrm>
          <a:off x="2857500" y="1816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43180</xdr:rowOff>
    </xdr:from>
    <xdr:to>
      <xdr:col>19</xdr:col>
      <xdr:colOff>177800</xdr:colOff>
      <xdr:row>106</xdr:row>
      <xdr:rowOff>62230</xdr:rowOff>
    </xdr:to>
    <xdr:cxnSp macro="">
      <xdr:nvCxnSpPr>
        <xdr:cNvPr id="320" name="直線コネクタ 319">
          <a:extLst>
            <a:ext uri="{FF2B5EF4-FFF2-40B4-BE49-F238E27FC236}">
              <a16:creationId xmlns:a16="http://schemas.microsoft.com/office/drawing/2014/main" id="{94C2E2C3-B1A3-4EEC-8E2A-123F24745E5C}"/>
            </a:ext>
          </a:extLst>
        </xdr:cNvPr>
        <xdr:cNvCxnSpPr/>
      </xdr:nvCxnSpPr>
      <xdr:spPr>
        <a:xfrm>
          <a:off x="2908300" y="182168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158750</xdr:rowOff>
    </xdr:from>
    <xdr:to>
      <xdr:col>10</xdr:col>
      <xdr:colOff>165100</xdr:colOff>
      <xdr:row>106</xdr:row>
      <xdr:rowOff>88900</xdr:rowOff>
    </xdr:to>
    <xdr:sp macro="" textlink="">
      <xdr:nvSpPr>
        <xdr:cNvPr id="321" name="楕円 320">
          <a:extLst>
            <a:ext uri="{FF2B5EF4-FFF2-40B4-BE49-F238E27FC236}">
              <a16:creationId xmlns:a16="http://schemas.microsoft.com/office/drawing/2014/main" id="{2A93AFF4-174F-44FB-8E7E-0BD613ED2FEB}"/>
            </a:ext>
          </a:extLst>
        </xdr:cNvPr>
        <xdr:cNvSpPr/>
      </xdr:nvSpPr>
      <xdr:spPr>
        <a:xfrm>
          <a:off x="1968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38100</xdr:rowOff>
    </xdr:from>
    <xdr:to>
      <xdr:col>15</xdr:col>
      <xdr:colOff>50800</xdr:colOff>
      <xdr:row>106</xdr:row>
      <xdr:rowOff>43180</xdr:rowOff>
    </xdr:to>
    <xdr:cxnSp macro="">
      <xdr:nvCxnSpPr>
        <xdr:cNvPr id="322" name="直線コネクタ 321">
          <a:extLst>
            <a:ext uri="{FF2B5EF4-FFF2-40B4-BE49-F238E27FC236}">
              <a16:creationId xmlns:a16="http://schemas.microsoft.com/office/drawing/2014/main" id="{05D5B27F-A4D3-4F6B-AD94-7230FF221F54}"/>
            </a:ext>
          </a:extLst>
        </xdr:cNvPr>
        <xdr:cNvCxnSpPr/>
      </xdr:nvCxnSpPr>
      <xdr:spPr>
        <a:xfrm>
          <a:off x="2019300" y="1821180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140970</xdr:rowOff>
    </xdr:from>
    <xdr:to>
      <xdr:col>6</xdr:col>
      <xdr:colOff>38100</xdr:colOff>
      <xdr:row>106</xdr:row>
      <xdr:rowOff>71120</xdr:rowOff>
    </xdr:to>
    <xdr:sp macro="" textlink="">
      <xdr:nvSpPr>
        <xdr:cNvPr id="323" name="楕円 322">
          <a:extLst>
            <a:ext uri="{FF2B5EF4-FFF2-40B4-BE49-F238E27FC236}">
              <a16:creationId xmlns:a16="http://schemas.microsoft.com/office/drawing/2014/main" id="{3C920CB8-1500-4295-A000-D177B91791EE}"/>
            </a:ext>
          </a:extLst>
        </xdr:cNvPr>
        <xdr:cNvSpPr/>
      </xdr:nvSpPr>
      <xdr:spPr>
        <a:xfrm>
          <a:off x="1079500" y="1814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20320</xdr:rowOff>
    </xdr:from>
    <xdr:to>
      <xdr:col>10</xdr:col>
      <xdr:colOff>114300</xdr:colOff>
      <xdr:row>106</xdr:row>
      <xdr:rowOff>38100</xdr:rowOff>
    </xdr:to>
    <xdr:cxnSp macro="">
      <xdr:nvCxnSpPr>
        <xdr:cNvPr id="324" name="直線コネクタ 323">
          <a:extLst>
            <a:ext uri="{FF2B5EF4-FFF2-40B4-BE49-F238E27FC236}">
              <a16:creationId xmlns:a16="http://schemas.microsoft.com/office/drawing/2014/main" id="{44E7F1F5-93DE-4350-9168-6D4600D9B96D}"/>
            </a:ext>
          </a:extLst>
        </xdr:cNvPr>
        <xdr:cNvCxnSpPr/>
      </xdr:nvCxnSpPr>
      <xdr:spPr>
        <a:xfrm>
          <a:off x="1130300" y="1819402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5097</xdr:rowOff>
    </xdr:from>
    <xdr:ext cx="405111" cy="259045"/>
    <xdr:sp macro="" textlink="">
      <xdr:nvSpPr>
        <xdr:cNvPr id="325" name="n_1aveValue【市民会館】&#10;有形固定資産減価償却率">
          <a:extLst>
            <a:ext uri="{FF2B5EF4-FFF2-40B4-BE49-F238E27FC236}">
              <a16:creationId xmlns:a16="http://schemas.microsoft.com/office/drawing/2014/main" id="{F407A088-F9E4-484C-BF14-6B185C54628E}"/>
            </a:ext>
          </a:extLst>
        </xdr:cNvPr>
        <xdr:cNvSpPr txBox="1"/>
      </xdr:nvSpPr>
      <xdr:spPr>
        <a:xfrm>
          <a:off x="3582044" y="17492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1288</xdr:rowOff>
    </xdr:from>
    <xdr:ext cx="405111" cy="259045"/>
    <xdr:sp macro="" textlink="">
      <xdr:nvSpPr>
        <xdr:cNvPr id="326" name="n_2aveValue【市民会館】&#10;有形固定資産減価償却率">
          <a:extLst>
            <a:ext uri="{FF2B5EF4-FFF2-40B4-BE49-F238E27FC236}">
              <a16:creationId xmlns:a16="http://schemas.microsoft.com/office/drawing/2014/main" id="{F8C4C164-3456-40C1-8622-B4B40E8836E3}"/>
            </a:ext>
          </a:extLst>
        </xdr:cNvPr>
        <xdr:cNvSpPr txBox="1"/>
      </xdr:nvSpPr>
      <xdr:spPr>
        <a:xfrm>
          <a:off x="2705744" y="17489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170197</xdr:rowOff>
    </xdr:from>
    <xdr:ext cx="405111" cy="259045"/>
    <xdr:sp macro="" textlink="">
      <xdr:nvSpPr>
        <xdr:cNvPr id="327" name="n_3aveValue【市民会館】&#10;有形固定資産減価償却率">
          <a:extLst>
            <a:ext uri="{FF2B5EF4-FFF2-40B4-BE49-F238E27FC236}">
              <a16:creationId xmlns:a16="http://schemas.microsoft.com/office/drawing/2014/main" id="{16957D28-5A8E-46AF-A0E0-99139AC8D577}"/>
            </a:ext>
          </a:extLst>
        </xdr:cNvPr>
        <xdr:cNvSpPr txBox="1"/>
      </xdr:nvSpPr>
      <xdr:spPr>
        <a:xfrm>
          <a:off x="1816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3827</xdr:rowOff>
    </xdr:from>
    <xdr:ext cx="405111" cy="259045"/>
    <xdr:sp macro="" textlink="">
      <xdr:nvSpPr>
        <xdr:cNvPr id="328" name="n_4aveValue【市民会館】&#10;有形固定資産減価償却率">
          <a:extLst>
            <a:ext uri="{FF2B5EF4-FFF2-40B4-BE49-F238E27FC236}">
              <a16:creationId xmlns:a16="http://schemas.microsoft.com/office/drawing/2014/main" id="{AB709BD3-480C-4E13-9319-A773A43AF70C}"/>
            </a:ext>
          </a:extLst>
        </xdr:cNvPr>
        <xdr:cNvSpPr txBox="1"/>
      </xdr:nvSpPr>
      <xdr:spPr>
        <a:xfrm>
          <a:off x="927744" y="1749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104157</xdr:rowOff>
    </xdr:from>
    <xdr:ext cx="405111" cy="259045"/>
    <xdr:sp macro="" textlink="">
      <xdr:nvSpPr>
        <xdr:cNvPr id="329" name="n_1mainValue【市民会館】&#10;有形固定資産減価償却率">
          <a:extLst>
            <a:ext uri="{FF2B5EF4-FFF2-40B4-BE49-F238E27FC236}">
              <a16:creationId xmlns:a16="http://schemas.microsoft.com/office/drawing/2014/main" id="{E4B97D8E-A7E5-474C-B949-EFA853D5C680}"/>
            </a:ext>
          </a:extLst>
        </xdr:cNvPr>
        <xdr:cNvSpPr txBox="1"/>
      </xdr:nvSpPr>
      <xdr:spPr>
        <a:xfrm>
          <a:off x="3582044" y="182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85107</xdr:rowOff>
    </xdr:from>
    <xdr:ext cx="405111" cy="259045"/>
    <xdr:sp macro="" textlink="">
      <xdr:nvSpPr>
        <xdr:cNvPr id="330" name="n_2mainValue【市民会館】&#10;有形固定資産減価償却率">
          <a:extLst>
            <a:ext uri="{FF2B5EF4-FFF2-40B4-BE49-F238E27FC236}">
              <a16:creationId xmlns:a16="http://schemas.microsoft.com/office/drawing/2014/main" id="{3E5FB4FF-785C-4E80-AF54-2624838EC38A}"/>
            </a:ext>
          </a:extLst>
        </xdr:cNvPr>
        <xdr:cNvSpPr txBox="1"/>
      </xdr:nvSpPr>
      <xdr:spPr>
        <a:xfrm>
          <a:off x="2705744" y="1825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80027</xdr:rowOff>
    </xdr:from>
    <xdr:ext cx="405111" cy="259045"/>
    <xdr:sp macro="" textlink="">
      <xdr:nvSpPr>
        <xdr:cNvPr id="331" name="n_3mainValue【市民会館】&#10;有形固定資産減価償却率">
          <a:extLst>
            <a:ext uri="{FF2B5EF4-FFF2-40B4-BE49-F238E27FC236}">
              <a16:creationId xmlns:a16="http://schemas.microsoft.com/office/drawing/2014/main" id="{E14655A2-7C69-47E9-AB93-CA5C973F82B0}"/>
            </a:ext>
          </a:extLst>
        </xdr:cNvPr>
        <xdr:cNvSpPr txBox="1"/>
      </xdr:nvSpPr>
      <xdr:spPr>
        <a:xfrm>
          <a:off x="1816744"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62247</xdr:rowOff>
    </xdr:from>
    <xdr:ext cx="405111" cy="259045"/>
    <xdr:sp macro="" textlink="">
      <xdr:nvSpPr>
        <xdr:cNvPr id="332" name="n_4mainValue【市民会館】&#10;有形固定資産減価償却率">
          <a:extLst>
            <a:ext uri="{FF2B5EF4-FFF2-40B4-BE49-F238E27FC236}">
              <a16:creationId xmlns:a16="http://schemas.microsoft.com/office/drawing/2014/main" id="{304927D5-06E9-43CB-AB83-038DBC422D15}"/>
            </a:ext>
          </a:extLst>
        </xdr:cNvPr>
        <xdr:cNvSpPr txBox="1"/>
      </xdr:nvSpPr>
      <xdr:spPr>
        <a:xfrm>
          <a:off x="927744" y="182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3" name="正方形/長方形 332">
          <a:extLst>
            <a:ext uri="{FF2B5EF4-FFF2-40B4-BE49-F238E27FC236}">
              <a16:creationId xmlns:a16="http://schemas.microsoft.com/office/drawing/2014/main" id="{1AC24389-5E3E-499B-95FE-58C71899451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4" name="正方形/長方形 333">
          <a:extLst>
            <a:ext uri="{FF2B5EF4-FFF2-40B4-BE49-F238E27FC236}">
              <a16:creationId xmlns:a16="http://schemas.microsoft.com/office/drawing/2014/main" id="{F3756AA3-A046-484D-BACA-D7BF0B6EB05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5" name="正方形/長方形 334">
          <a:extLst>
            <a:ext uri="{FF2B5EF4-FFF2-40B4-BE49-F238E27FC236}">
              <a16:creationId xmlns:a16="http://schemas.microsoft.com/office/drawing/2014/main" id="{0B7C692E-3822-4A69-80ED-2FD872F1B3E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6" name="正方形/長方形 335">
          <a:extLst>
            <a:ext uri="{FF2B5EF4-FFF2-40B4-BE49-F238E27FC236}">
              <a16:creationId xmlns:a16="http://schemas.microsoft.com/office/drawing/2014/main" id="{E716FA95-4C85-4417-9745-BB03EAA4657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7" name="正方形/長方形 336">
          <a:extLst>
            <a:ext uri="{FF2B5EF4-FFF2-40B4-BE49-F238E27FC236}">
              <a16:creationId xmlns:a16="http://schemas.microsoft.com/office/drawing/2014/main" id="{79EFABD1-0156-4991-8C2F-1A436409162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8" name="正方形/長方形 337">
          <a:extLst>
            <a:ext uri="{FF2B5EF4-FFF2-40B4-BE49-F238E27FC236}">
              <a16:creationId xmlns:a16="http://schemas.microsoft.com/office/drawing/2014/main" id="{7CE75798-3D09-4B83-B972-9A00395A758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9" name="正方形/長方形 338">
          <a:extLst>
            <a:ext uri="{FF2B5EF4-FFF2-40B4-BE49-F238E27FC236}">
              <a16:creationId xmlns:a16="http://schemas.microsoft.com/office/drawing/2014/main" id="{9FAF12BD-3A0F-4251-92B4-991180A1638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id="{B6381FB0-4EEA-41EF-9435-5B2FC45BF07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1" name="テキスト ボックス 340">
          <a:extLst>
            <a:ext uri="{FF2B5EF4-FFF2-40B4-BE49-F238E27FC236}">
              <a16:creationId xmlns:a16="http://schemas.microsoft.com/office/drawing/2014/main" id="{35A222F2-2209-44AB-9954-DDC0C5615E6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2" name="直線コネクタ 341">
          <a:extLst>
            <a:ext uri="{FF2B5EF4-FFF2-40B4-BE49-F238E27FC236}">
              <a16:creationId xmlns:a16="http://schemas.microsoft.com/office/drawing/2014/main" id="{05FC751B-251D-40D7-B26D-96259C8DBAF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3" name="直線コネクタ 342">
          <a:extLst>
            <a:ext uri="{FF2B5EF4-FFF2-40B4-BE49-F238E27FC236}">
              <a16:creationId xmlns:a16="http://schemas.microsoft.com/office/drawing/2014/main" id="{8491D368-30CB-4FE4-BF9B-634536D767D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4" name="テキスト ボックス 343">
          <a:extLst>
            <a:ext uri="{FF2B5EF4-FFF2-40B4-BE49-F238E27FC236}">
              <a16:creationId xmlns:a16="http://schemas.microsoft.com/office/drawing/2014/main" id="{054BABE9-B42F-4CE4-A001-94FEEBFCFBA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5" name="直線コネクタ 344">
          <a:extLst>
            <a:ext uri="{FF2B5EF4-FFF2-40B4-BE49-F238E27FC236}">
              <a16:creationId xmlns:a16="http://schemas.microsoft.com/office/drawing/2014/main" id="{9A8EF35D-50D6-4BAF-A9D0-B7E7EBEBF1F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6" name="テキスト ボックス 345">
          <a:extLst>
            <a:ext uri="{FF2B5EF4-FFF2-40B4-BE49-F238E27FC236}">
              <a16:creationId xmlns:a16="http://schemas.microsoft.com/office/drawing/2014/main" id="{637C2D47-7E60-4BB4-AB67-91B70E2E24E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7" name="直線コネクタ 346">
          <a:extLst>
            <a:ext uri="{FF2B5EF4-FFF2-40B4-BE49-F238E27FC236}">
              <a16:creationId xmlns:a16="http://schemas.microsoft.com/office/drawing/2014/main" id="{D9BB903B-23C4-48B2-84FE-BC6060110A1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8" name="テキスト ボックス 347">
          <a:extLst>
            <a:ext uri="{FF2B5EF4-FFF2-40B4-BE49-F238E27FC236}">
              <a16:creationId xmlns:a16="http://schemas.microsoft.com/office/drawing/2014/main" id="{0507AD0D-533A-4675-B40C-8C39F58C1B0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9" name="直線コネクタ 348">
          <a:extLst>
            <a:ext uri="{FF2B5EF4-FFF2-40B4-BE49-F238E27FC236}">
              <a16:creationId xmlns:a16="http://schemas.microsoft.com/office/drawing/2014/main" id="{3A237130-058B-448E-B1F8-FB7550F5933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0" name="テキスト ボックス 349">
          <a:extLst>
            <a:ext uri="{FF2B5EF4-FFF2-40B4-BE49-F238E27FC236}">
              <a16:creationId xmlns:a16="http://schemas.microsoft.com/office/drawing/2014/main" id="{56F72F7F-A9AC-47AB-8DC5-A56FF82DF74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1" name="直線コネクタ 350">
          <a:extLst>
            <a:ext uri="{FF2B5EF4-FFF2-40B4-BE49-F238E27FC236}">
              <a16:creationId xmlns:a16="http://schemas.microsoft.com/office/drawing/2014/main" id="{62D2781B-594F-437A-86FA-4543EB31524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2" name="テキスト ボックス 351">
          <a:extLst>
            <a:ext uri="{FF2B5EF4-FFF2-40B4-BE49-F238E27FC236}">
              <a16:creationId xmlns:a16="http://schemas.microsoft.com/office/drawing/2014/main" id="{BD0A6C81-1AD5-450C-A157-A79E0BDEF79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id="{070D508A-F5FA-4A2F-B024-B06FB220D03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4" name="テキスト ボックス 353">
          <a:extLst>
            <a:ext uri="{FF2B5EF4-FFF2-40B4-BE49-F238E27FC236}">
              <a16:creationId xmlns:a16="http://schemas.microsoft.com/office/drawing/2014/main" id="{5C08921B-9C69-41D9-8B56-4B7D79CC294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市民会館】&#10;一人当たり面積グラフ枠">
          <a:extLst>
            <a:ext uri="{FF2B5EF4-FFF2-40B4-BE49-F238E27FC236}">
              <a16:creationId xmlns:a16="http://schemas.microsoft.com/office/drawing/2014/main" id="{6F735E62-33E9-4570-AF17-6A86A8C4D3A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0</xdr:rowOff>
    </xdr:from>
    <xdr:to>
      <xdr:col>54</xdr:col>
      <xdr:colOff>189865</xdr:colOff>
      <xdr:row>108</xdr:row>
      <xdr:rowOff>131445</xdr:rowOff>
    </xdr:to>
    <xdr:cxnSp macro="">
      <xdr:nvCxnSpPr>
        <xdr:cNvPr id="356" name="直線コネクタ 355">
          <a:extLst>
            <a:ext uri="{FF2B5EF4-FFF2-40B4-BE49-F238E27FC236}">
              <a16:creationId xmlns:a16="http://schemas.microsoft.com/office/drawing/2014/main" id="{3AA444EF-99E8-4455-AF4A-9FB70ECA8F8B}"/>
            </a:ext>
          </a:extLst>
        </xdr:cNvPr>
        <xdr:cNvCxnSpPr/>
      </xdr:nvCxnSpPr>
      <xdr:spPr>
        <a:xfrm flipV="1">
          <a:off x="10476865" y="1714500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135272</xdr:rowOff>
    </xdr:from>
    <xdr:ext cx="469744" cy="259045"/>
    <xdr:sp macro="" textlink="">
      <xdr:nvSpPr>
        <xdr:cNvPr id="357" name="【市民会館】&#10;一人当たり面積最小値テキスト">
          <a:extLst>
            <a:ext uri="{FF2B5EF4-FFF2-40B4-BE49-F238E27FC236}">
              <a16:creationId xmlns:a16="http://schemas.microsoft.com/office/drawing/2014/main" id="{782BD9B5-A319-43A0-ADC2-896FD9CD4059}"/>
            </a:ext>
          </a:extLst>
        </xdr:cNvPr>
        <xdr:cNvSpPr txBox="1"/>
      </xdr:nvSpPr>
      <xdr:spPr>
        <a:xfrm>
          <a:off x="10515600" y="1865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131445</xdr:rowOff>
    </xdr:from>
    <xdr:to>
      <xdr:col>55</xdr:col>
      <xdr:colOff>88900</xdr:colOff>
      <xdr:row>108</xdr:row>
      <xdr:rowOff>131445</xdr:rowOff>
    </xdr:to>
    <xdr:cxnSp macro="">
      <xdr:nvCxnSpPr>
        <xdr:cNvPr id="358" name="直線コネクタ 357">
          <a:extLst>
            <a:ext uri="{FF2B5EF4-FFF2-40B4-BE49-F238E27FC236}">
              <a16:creationId xmlns:a16="http://schemas.microsoft.com/office/drawing/2014/main" id="{3671DD06-B194-4A54-AFCC-7ACED267F4D7}"/>
            </a:ext>
          </a:extLst>
        </xdr:cNvPr>
        <xdr:cNvCxnSpPr/>
      </xdr:nvCxnSpPr>
      <xdr:spPr>
        <a:xfrm>
          <a:off x="10388600" y="1864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118127</xdr:rowOff>
    </xdr:from>
    <xdr:ext cx="469744" cy="259045"/>
    <xdr:sp macro="" textlink="">
      <xdr:nvSpPr>
        <xdr:cNvPr id="359" name="【市民会館】&#10;一人当たり面積最大値テキスト">
          <a:extLst>
            <a:ext uri="{FF2B5EF4-FFF2-40B4-BE49-F238E27FC236}">
              <a16:creationId xmlns:a16="http://schemas.microsoft.com/office/drawing/2014/main" id="{8AA02F0D-CB56-4386-A717-20B43A0637BD}"/>
            </a:ext>
          </a:extLst>
        </xdr:cNvPr>
        <xdr:cNvSpPr txBox="1"/>
      </xdr:nvSpPr>
      <xdr:spPr>
        <a:xfrm>
          <a:off x="105156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0</xdr:rowOff>
    </xdr:from>
    <xdr:to>
      <xdr:col>55</xdr:col>
      <xdr:colOff>88900</xdr:colOff>
      <xdr:row>100</xdr:row>
      <xdr:rowOff>0</xdr:rowOff>
    </xdr:to>
    <xdr:cxnSp macro="">
      <xdr:nvCxnSpPr>
        <xdr:cNvPr id="360" name="直線コネクタ 359">
          <a:extLst>
            <a:ext uri="{FF2B5EF4-FFF2-40B4-BE49-F238E27FC236}">
              <a16:creationId xmlns:a16="http://schemas.microsoft.com/office/drawing/2014/main" id="{AE2EB833-3BB0-477F-9F20-3B8BF40BC50B}"/>
            </a:ext>
          </a:extLst>
        </xdr:cNvPr>
        <xdr:cNvCxnSpPr/>
      </xdr:nvCxnSpPr>
      <xdr:spPr>
        <a:xfrm>
          <a:off x="10388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132097</xdr:rowOff>
    </xdr:from>
    <xdr:ext cx="469744" cy="259045"/>
    <xdr:sp macro="" textlink="">
      <xdr:nvSpPr>
        <xdr:cNvPr id="361" name="【市民会館】&#10;一人当たり面積平均値テキスト">
          <a:extLst>
            <a:ext uri="{FF2B5EF4-FFF2-40B4-BE49-F238E27FC236}">
              <a16:creationId xmlns:a16="http://schemas.microsoft.com/office/drawing/2014/main" id="{111A4302-D624-4DA6-AF74-D9B17D1F5B9A}"/>
            </a:ext>
          </a:extLst>
        </xdr:cNvPr>
        <xdr:cNvSpPr txBox="1"/>
      </xdr:nvSpPr>
      <xdr:spPr>
        <a:xfrm>
          <a:off x="10515600" y="18134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109220</xdr:rowOff>
    </xdr:from>
    <xdr:to>
      <xdr:col>55</xdr:col>
      <xdr:colOff>50800</xdr:colOff>
      <xdr:row>107</xdr:row>
      <xdr:rowOff>39370</xdr:rowOff>
    </xdr:to>
    <xdr:sp macro="" textlink="">
      <xdr:nvSpPr>
        <xdr:cNvPr id="362" name="フローチャート: 判断 361">
          <a:extLst>
            <a:ext uri="{FF2B5EF4-FFF2-40B4-BE49-F238E27FC236}">
              <a16:creationId xmlns:a16="http://schemas.microsoft.com/office/drawing/2014/main" id="{86E68EB1-56FE-4B45-A487-DF4A4FC35FCD}"/>
            </a:ext>
          </a:extLst>
        </xdr:cNvPr>
        <xdr:cNvSpPr/>
      </xdr:nvSpPr>
      <xdr:spPr>
        <a:xfrm>
          <a:off x="10426700" y="1828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111125</xdr:rowOff>
    </xdr:from>
    <xdr:to>
      <xdr:col>50</xdr:col>
      <xdr:colOff>165100</xdr:colOff>
      <xdr:row>107</xdr:row>
      <xdr:rowOff>41275</xdr:rowOff>
    </xdr:to>
    <xdr:sp macro="" textlink="">
      <xdr:nvSpPr>
        <xdr:cNvPr id="363" name="フローチャート: 判断 362">
          <a:extLst>
            <a:ext uri="{FF2B5EF4-FFF2-40B4-BE49-F238E27FC236}">
              <a16:creationId xmlns:a16="http://schemas.microsoft.com/office/drawing/2014/main" id="{75B3BE87-EC11-4EEA-99E1-6493F3D0D96D}"/>
            </a:ext>
          </a:extLst>
        </xdr:cNvPr>
        <xdr:cNvSpPr/>
      </xdr:nvSpPr>
      <xdr:spPr>
        <a:xfrm>
          <a:off x="9588500" y="1828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103505</xdr:rowOff>
    </xdr:from>
    <xdr:to>
      <xdr:col>46</xdr:col>
      <xdr:colOff>38100</xdr:colOff>
      <xdr:row>107</xdr:row>
      <xdr:rowOff>33655</xdr:rowOff>
    </xdr:to>
    <xdr:sp macro="" textlink="">
      <xdr:nvSpPr>
        <xdr:cNvPr id="364" name="フローチャート: 判断 363">
          <a:extLst>
            <a:ext uri="{FF2B5EF4-FFF2-40B4-BE49-F238E27FC236}">
              <a16:creationId xmlns:a16="http://schemas.microsoft.com/office/drawing/2014/main" id="{F14B357B-4162-485F-AAE6-CC07AB06B004}"/>
            </a:ext>
          </a:extLst>
        </xdr:cNvPr>
        <xdr:cNvSpPr/>
      </xdr:nvSpPr>
      <xdr:spPr>
        <a:xfrm>
          <a:off x="8699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99695</xdr:rowOff>
    </xdr:from>
    <xdr:to>
      <xdr:col>41</xdr:col>
      <xdr:colOff>101600</xdr:colOff>
      <xdr:row>107</xdr:row>
      <xdr:rowOff>29845</xdr:rowOff>
    </xdr:to>
    <xdr:sp macro="" textlink="">
      <xdr:nvSpPr>
        <xdr:cNvPr id="365" name="フローチャート: 判断 364">
          <a:extLst>
            <a:ext uri="{FF2B5EF4-FFF2-40B4-BE49-F238E27FC236}">
              <a16:creationId xmlns:a16="http://schemas.microsoft.com/office/drawing/2014/main" id="{153772A1-3509-4AD2-A4D9-2525BECEC77D}"/>
            </a:ext>
          </a:extLst>
        </xdr:cNvPr>
        <xdr:cNvSpPr/>
      </xdr:nvSpPr>
      <xdr:spPr>
        <a:xfrm>
          <a:off x="7810500" y="1827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116839</xdr:rowOff>
    </xdr:from>
    <xdr:to>
      <xdr:col>36</xdr:col>
      <xdr:colOff>165100</xdr:colOff>
      <xdr:row>107</xdr:row>
      <xdr:rowOff>46989</xdr:rowOff>
    </xdr:to>
    <xdr:sp macro="" textlink="">
      <xdr:nvSpPr>
        <xdr:cNvPr id="366" name="フローチャート: 判断 365">
          <a:extLst>
            <a:ext uri="{FF2B5EF4-FFF2-40B4-BE49-F238E27FC236}">
              <a16:creationId xmlns:a16="http://schemas.microsoft.com/office/drawing/2014/main" id="{938831C4-156C-48F9-982D-D7A4C31A713A}"/>
            </a:ext>
          </a:extLst>
        </xdr:cNvPr>
        <xdr:cNvSpPr/>
      </xdr:nvSpPr>
      <xdr:spPr>
        <a:xfrm>
          <a:off x="6921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7CE6C161-9112-483E-A35E-5411DD6AF53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5B62B0C8-89BF-457D-AEFB-CA8B23C0885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E5E27F18-66DD-47B1-A576-DF25C460A67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1DB8E006-60E6-43A9-B268-05045845509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595705A9-7CE1-4534-B837-09146FBF420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170180</xdr:rowOff>
    </xdr:from>
    <xdr:to>
      <xdr:col>55</xdr:col>
      <xdr:colOff>50800</xdr:colOff>
      <xdr:row>107</xdr:row>
      <xdr:rowOff>100330</xdr:rowOff>
    </xdr:to>
    <xdr:sp macro="" textlink="">
      <xdr:nvSpPr>
        <xdr:cNvPr id="372" name="楕円 371">
          <a:extLst>
            <a:ext uri="{FF2B5EF4-FFF2-40B4-BE49-F238E27FC236}">
              <a16:creationId xmlns:a16="http://schemas.microsoft.com/office/drawing/2014/main" id="{35E2211F-7417-453E-9371-5DAF3B0D4D3E}"/>
            </a:ext>
          </a:extLst>
        </xdr:cNvPr>
        <xdr:cNvSpPr/>
      </xdr:nvSpPr>
      <xdr:spPr>
        <a:xfrm>
          <a:off x="104267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148607</xdr:rowOff>
    </xdr:from>
    <xdr:ext cx="469744" cy="259045"/>
    <xdr:sp macro="" textlink="">
      <xdr:nvSpPr>
        <xdr:cNvPr id="373" name="【市民会館】&#10;一人当たり面積該当値テキスト">
          <a:extLst>
            <a:ext uri="{FF2B5EF4-FFF2-40B4-BE49-F238E27FC236}">
              <a16:creationId xmlns:a16="http://schemas.microsoft.com/office/drawing/2014/main" id="{B8512A13-A66D-4CE0-BC74-D5749F610E11}"/>
            </a:ext>
          </a:extLst>
        </xdr:cNvPr>
        <xdr:cNvSpPr txBox="1"/>
      </xdr:nvSpPr>
      <xdr:spPr>
        <a:xfrm>
          <a:off x="10515600"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2539</xdr:rowOff>
    </xdr:from>
    <xdr:to>
      <xdr:col>50</xdr:col>
      <xdr:colOff>165100</xdr:colOff>
      <xdr:row>107</xdr:row>
      <xdr:rowOff>104139</xdr:rowOff>
    </xdr:to>
    <xdr:sp macro="" textlink="">
      <xdr:nvSpPr>
        <xdr:cNvPr id="374" name="楕円 373">
          <a:extLst>
            <a:ext uri="{FF2B5EF4-FFF2-40B4-BE49-F238E27FC236}">
              <a16:creationId xmlns:a16="http://schemas.microsoft.com/office/drawing/2014/main" id="{05472BB6-BF06-40D5-B9E3-586ECF1D6337}"/>
            </a:ext>
          </a:extLst>
        </xdr:cNvPr>
        <xdr:cNvSpPr/>
      </xdr:nvSpPr>
      <xdr:spPr>
        <a:xfrm>
          <a:off x="9588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49530</xdr:rowOff>
    </xdr:from>
    <xdr:to>
      <xdr:col>55</xdr:col>
      <xdr:colOff>0</xdr:colOff>
      <xdr:row>107</xdr:row>
      <xdr:rowOff>53339</xdr:rowOff>
    </xdr:to>
    <xdr:cxnSp macro="">
      <xdr:nvCxnSpPr>
        <xdr:cNvPr id="375" name="直線コネクタ 374">
          <a:extLst>
            <a:ext uri="{FF2B5EF4-FFF2-40B4-BE49-F238E27FC236}">
              <a16:creationId xmlns:a16="http://schemas.microsoft.com/office/drawing/2014/main" id="{C9409D34-6305-4493-BF41-9F770FFDBF70}"/>
            </a:ext>
          </a:extLst>
        </xdr:cNvPr>
        <xdr:cNvCxnSpPr/>
      </xdr:nvCxnSpPr>
      <xdr:spPr>
        <a:xfrm flipV="1">
          <a:off x="9639300" y="183946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6350</xdr:rowOff>
    </xdr:from>
    <xdr:to>
      <xdr:col>46</xdr:col>
      <xdr:colOff>38100</xdr:colOff>
      <xdr:row>107</xdr:row>
      <xdr:rowOff>107950</xdr:rowOff>
    </xdr:to>
    <xdr:sp macro="" textlink="">
      <xdr:nvSpPr>
        <xdr:cNvPr id="376" name="楕円 375">
          <a:extLst>
            <a:ext uri="{FF2B5EF4-FFF2-40B4-BE49-F238E27FC236}">
              <a16:creationId xmlns:a16="http://schemas.microsoft.com/office/drawing/2014/main" id="{2045AEB8-DB57-47C7-8A87-B2C7B96788B8}"/>
            </a:ext>
          </a:extLst>
        </xdr:cNvPr>
        <xdr:cNvSpPr/>
      </xdr:nvSpPr>
      <xdr:spPr>
        <a:xfrm>
          <a:off x="8699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53339</xdr:rowOff>
    </xdr:from>
    <xdr:to>
      <xdr:col>50</xdr:col>
      <xdr:colOff>114300</xdr:colOff>
      <xdr:row>107</xdr:row>
      <xdr:rowOff>57150</xdr:rowOff>
    </xdr:to>
    <xdr:cxnSp macro="">
      <xdr:nvCxnSpPr>
        <xdr:cNvPr id="377" name="直線コネクタ 376">
          <a:extLst>
            <a:ext uri="{FF2B5EF4-FFF2-40B4-BE49-F238E27FC236}">
              <a16:creationId xmlns:a16="http://schemas.microsoft.com/office/drawing/2014/main" id="{423E5F68-27D9-4E2B-AE2B-57F3773C230F}"/>
            </a:ext>
          </a:extLst>
        </xdr:cNvPr>
        <xdr:cNvCxnSpPr/>
      </xdr:nvCxnSpPr>
      <xdr:spPr>
        <a:xfrm flipV="1">
          <a:off x="8750300" y="183984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8255</xdr:rowOff>
    </xdr:from>
    <xdr:to>
      <xdr:col>41</xdr:col>
      <xdr:colOff>101600</xdr:colOff>
      <xdr:row>107</xdr:row>
      <xdr:rowOff>109855</xdr:rowOff>
    </xdr:to>
    <xdr:sp macro="" textlink="">
      <xdr:nvSpPr>
        <xdr:cNvPr id="378" name="楕円 377">
          <a:extLst>
            <a:ext uri="{FF2B5EF4-FFF2-40B4-BE49-F238E27FC236}">
              <a16:creationId xmlns:a16="http://schemas.microsoft.com/office/drawing/2014/main" id="{70152FA9-994C-4C8D-B1C7-B813A568F073}"/>
            </a:ext>
          </a:extLst>
        </xdr:cNvPr>
        <xdr:cNvSpPr/>
      </xdr:nvSpPr>
      <xdr:spPr>
        <a:xfrm>
          <a:off x="7810500" y="183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57150</xdr:rowOff>
    </xdr:from>
    <xdr:to>
      <xdr:col>45</xdr:col>
      <xdr:colOff>177800</xdr:colOff>
      <xdr:row>107</xdr:row>
      <xdr:rowOff>59055</xdr:rowOff>
    </xdr:to>
    <xdr:cxnSp macro="">
      <xdr:nvCxnSpPr>
        <xdr:cNvPr id="379" name="直線コネクタ 378">
          <a:extLst>
            <a:ext uri="{FF2B5EF4-FFF2-40B4-BE49-F238E27FC236}">
              <a16:creationId xmlns:a16="http://schemas.microsoft.com/office/drawing/2014/main" id="{C9AF1830-769E-49E5-816A-7A6624C27B66}"/>
            </a:ext>
          </a:extLst>
        </xdr:cNvPr>
        <xdr:cNvCxnSpPr/>
      </xdr:nvCxnSpPr>
      <xdr:spPr>
        <a:xfrm flipV="1">
          <a:off x="7861300" y="184023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12064</xdr:rowOff>
    </xdr:from>
    <xdr:to>
      <xdr:col>36</xdr:col>
      <xdr:colOff>165100</xdr:colOff>
      <xdr:row>107</xdr:row>
      <xdr:rowOff>113664</xdr:rowOff>
    </xdr:to>
    <xdr:sp macro="" textlink="">
      <xdr:nvSpPr>
        <xdr:cNvPr id="380" name="楕円 379">
          <a:extLst>
            <a:ext uri="{FF2B5EF4-FFF2-40B4-BE49-F238E27FC236}">
              <a16:creationId xmlns:a16="http://schemas.microsoft.com/office/drawing/2014/main" id="{D932A44C-9051-4C9B-9764-E49C1346E071}"/>
            </a:ext>
          </a:extLst>
        </xdr:cNvPr>
        <xdr:cNvSpPr/>
      </xdr:nvSpPr>
      <xdr:spPr>
        <a:xfrm>
          <a:off x="6921500" y="183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59055</xdr:rowOff>
    </xdr:from>
    <xdr:to>
      <xdr:col>41</xdr:col>
      <xdr:colOff>50800</xdr:colOff>
      <xdr:row>107</xdr:row>
      <xdr:rowOff>62864</xdr:rowOff>
    </xdr:to>
    <xdr:cxnSp macro="">
      <xdr:nvCxnSpPr>
        <xdr:cNvPr id="381" name="直線コネクタ 380">
          <a:extLst>
            <a:ext uri="{FF2B5EF4-FFF2-40B4-BE49-F238E27FC236}">
              <a16:creationId xmlns:a16="http://schemas.microsoft.com/office/drawing/2014/main" id="{029F6C9D-431B-4CA3-A7E3-28AB3F565047}"/>
            </a:ext>
          </a:extLst>
        </xdr:cNvPr>
        <xdr:cNvCxnSpPr/>
      </xdr:nvCxnSpPr>
      <xdr:spPr>
        <a:xfrm flipV="1">
          <a:off x="6972300" y="184042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57802</xdr:rowOff>
    </xdr:from>
    <xdr:ext cx="469744" cy="259045"/>
    <xdr:sp macro="" textlink="">
      <xdr:nvSpPr>
        <xdr:cNvPr id="382" name="n_1aveValue【市民会館】&#10;一人当たり面積">
          <a:extLst>
            <a:ext uri="{FF2B5EF4-FFF2-40B4-BE49-F238E27FC236}">
              <a16:creationId xmlns:a16="http://schemas.microsoft.com/office/drawing/2014/main" id="{447B18FF-ECF1-4C04-B27C-8F7E2AA63CC7}"/>
            </a:ext>
          </a:extLst>
        </xdr:cNvPr>
        <xdr:cNvSpPr txBox="1"/>
      </xdr:nvSpPr>
      <xdr:spPr>
        <a:xfrm>
          <a:off x="9391727" y="1806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50182</xdr:rowOff>
    </xdr:from>
    <xdr:ext cx="469744" cy="259045"/>
    <xdr:sp macro="" textlink="">
      <xdr:nvSpPr>
        <xdr:cNvPr id="383" name="n_2aveValue【市民会館】&#10;一人当たり面積">
          <a:extLst>
            <a:ext uri="{FF2B5EF4-FFF2-40B4-BE49-F238E27FC236}">
              <a16:creationId xmlns:a16="http://schemas.microsoft.com/office/drawing/2014/main" id="{872CDCD8-489C-4209-9254-5D5E1D7AB77C}"/>
            </a:ext>
          </a:extLst>
        </xdr:cNvPr>
        <xdr:cNvSpPr txBox="1"/>
      </xdr:nvSpPr>
      <xdr:spPr>
        <a:xfrm>
          <a:off x="8515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46372</xdr:rowOff>
    </xdr:from>
    <xdr:ext cx="469744" cy="259045"/>
    <xdr:sp macro="" textlink="">
      <xdr:nvSpPr>
        <xdr:cNvPr id="384" name="n_3aveValue【市民会館】&#10;一人当たり面積">
          <a:extLst>
            <a:ext uri="{FF2B5EF4-FFF2-40B4-BE49-F238E27FC236}">
              <a16:creationId xmlns:a16="http://schemas.microsoft.com/office/drawing/2014/main" id="{D2D51D05-7B35-437E-9003-81380A2D3C25}"/>
            </a:ext>
          </a:extLst>
        </xdr:cNvPr>
        <xdr:cNvSpPr txBox="1"/>
      </xdr:nvSpPr>
      <xdr:spPr>
        <a:xfrm>
          <a:off x="7626427" y="1804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63516</xdr:rowOff>
    </xdr:from>
    <xdr:ext cx="469744" cy="259045"/>
    <xdr:sp macro="" textlink="">
      <xdr:nvSpPr>
        <xdr:cNvPr id="385" name="n_4aveValue【市民会館】&#10;一人当たり面積">
          <a:extLst>
            <a:ext uri="{FF2B5EF4-FFF2-40B4-BE49-F238E27FC236}">
              <a16:creationId xmlns:a16="http://schemas.microsoft.com/office/drawing/2014/main" id="{EA5B42FB-78D4-4755-91B5-44D7FE2C32EF}"/>
            </a:ext>
          </a:extLst>
        </xdr:cNvPr>
        <xdr:cNvSpPr txBox="1"/>
      </xdr:nvSpPr>
      <xdr:spPr>
        <a:xfrm>
          <a:off x="67374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95266</xdr:rowOff>
    </xdr:from>
    <xdr:ext cx="469744" cy="259045"/>
    <xdr:sp macro="" textlink="">
      <xdr:nvSpPr>
        <xdr:cNvPr id="386" name="n_1mainValue【市民会館】&#10;一人当たり面積">
          <a:extLst>
            <a:ext uri="{FF2B5EF4-FFF2-40B4-BE49-F238E27FC236}">
              <a16:creationId xmlns:a16="http://schemas.microsoft.com/office/drawing/2014/main" id="{B4D6675C-5191-4EF7-8604-2C6D3B6AF339}"/>
            </a:ext>
          </a:extLst>
        </xdr:cNvPr>
        <xdr:cNvSpPr txBox="1"/>
      </xdr:nvSpPr>
      <xdr:spPr>
        <a:xfrm>
          <a:off x="9391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99077</xdr:rowOff>
    </xdr:from>
    <xdr:ext cx="469744" cy="259045"/>
    <xdr:sp macro="" textlink="">
      <xdr:nvSpPr>
        <xdr:cNvPr id="387" name="n_2mainValue【市民会館】&#10;一人当たり面積">
          <a:extLst>
            <a:ext uri="{FF2B5EF4-FFF2-40B4-BE49-F238E27FC236}">
              <a16:creationId xmlns:a16="http://schemas.microsoft.com/office/drawing/2014/main" id="{422411D0-77A9-415B-A2D3-D555663A200F}"/>
            </a:ext>
          </a:extLst>
        </xdr:cNvPr>
        <xdr:cNvSpPr txBox="1"/>
      </xdr:nvSpPr>
      <xdr:spPr>
        <a:xfrm>
          <a:off x="85154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100982</xdr:rowOff>
    </xdr:from>
    <xdr:ext cx="469744" cy="259045"/>
    <xdr:sp macro="" textlink="">
      <xdr:nvSpPr>
        <xdr:cNvPr id="388" name="n_3mainValue【市民会館】&#10;一人当たり面積">
          <a:extLst>
            <a:ext uri="{FF2B5EF4-FFF2-40B4-BE49-F238E27FC236}">
              <a16:creationId xmlns:a16="http://schemas.microsoft.com/office/drawing/2014/main" id="{04BB70A3-C4E7-4F46-BD46-F566AB589EBE}"/>
            </a:ext>
          </a:extLst>
        </xdr:cNvPr>
        <xdr:cNvSpPr txBox="1"/>
      </xdr:nvSpPr>
      <xdr:spPr>
        <a:xfrm>
          <a:off x="7626427" y="1844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104791</xdr:rowOff>
    </xdr:from>
    <xdr:ext cx="469744" cy="259045"/>
    <xdr:sp macro="" textlink="">
      <xdr:nvSpPr>
        <xdr:cNvPr id="389" name="n_4mainValue【市民会館】&#10;一人当たり面積">
          <a:extLst>
            <a:ext uri="{FF2B5EF4-FFF2-40B4-BE49-F238E27FC236}">
              <a16:creationId xmlns:a16="http://schemas.microsoft.com/office/drawing/2014/main" id="{3B8A3BCC-6E29-449E-A7BA-44D9C2F8F572}"/>
            </a:ext>
          </a:extLst>
        </xdr:cNvPr>
        <xdr:cNvSpPr txBox="1"/>
      </xdr:nvSpPr>
      <xdr:spPr>
        <a:xfrm>
          <a:off x="6737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27E024A5-4F26-4292-A6F1-BEECB570597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9B89327F-0519-4480-9E9C-59BC6D4145F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B7EB1783-4D31-403C-A804-4F1756C649D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AC5FA3FF-BAFF-46BC-A12D-66CE1165548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F8951A88-E145-4B57-8298-1C1E1D25289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66FCB7E5-E059-442E-AD1B-1EC001DBB1F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AE70D59F-C2CE-497F-AFA6-9B79317F768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D9F59F3D-DB01-4505-85B7-39BB72781A7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6D6CB7A4-345B-4B7E-8D9A-4B35B789CB7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FADAC516-E7E9-43E8-8395-069B8C077A1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E4490755-6C52-4144-9D27-5491316C4C2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B0BB7777-4473-47E7-9D2D-A7B39EA5081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id="{63456A6B-5C73-463C-B36A-A4AE664F064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B54F2FD2-BC27-4EEA-88F1-812ABBC636E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5B79B708-09BD-4C39-85F7-CB5C9581C8A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7A43E6B9-6E8B-427D-B25B-A8AAA1FEF56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0D7DBE31-BAEB-465C-A144-8BF75AEEBD1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03A9DEAE-A149-48D6-B4DF-E3F93A47F90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7497340E-DE48-406A-A16A-5247084A3E8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BE1EFC8B-A73A-412C-AFDB-2DB4D078450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C55E025F-F046-482D-AC54-7B216A88C94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EE8BFABF-B8F3-4FB1-8329-5C7EAAFD236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99820559-139B-47CC-955A-75171ACFD01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一般廃棄物処理施設】&#10;有形固定資産減価償却率グラフ枠">
          <a:extLst>
            <a:ext uri="{FF2B5EF4-FFF2-40B4-BE49-F238E27FC236}">
              <a16:creationId xmlns:a16="http://schemas.microsoft.com/office/drawing/2014/main" id="{A322F8C3-CED1-4EA3-A8AA-258130FA038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41</xdr:row>
      <xdr:rowOff>104775</xdr:rowOff>
    </xdr:to>
    <xdr:cxnSp macro="">
      <xdr:nvCxnSpPr>
        <xdr:cNvPr id="414" name="直線コネクタ 413">
          <a:extLst>
            <a:ext uri="{FF2B5EF4-FFF2-40B4-BE49-F238E27FC236}">
              <a16:creationId xmlns:a16="http://schemas.microsoft.com/office/drawing/2014/main" id="{FE741E9C-7419-4085-85AB-3B043FF3EBCF}"/>
            </a:ext>
          </a:extLst>
        </xdr:cNvPr>
        <xdr:cNvCxnSpPr/>
      </xdr:nvCxnSpPr>
      <xdr:spPr>
        <a:xfrm flipV="1">
          <a:off x="16318864" y="563118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108602</xdr:rowOff>
    </xdr:from>
    <xdr:ext cx="405111" cy="259045"/>
    <xdr:sp macro="" textlink="">
      <xdr:nvSpPr>
        <xdr:cNvPr id="415" name="【一般廃棄物処理施設】&#10;有形固定資産減価償却率最小値テキスト">
          <a:extLst>
            <a:ext uri="{FF2B5EF4-FFF2-40B4-BE49-F238E27FC236}">
              <a16:creationId xmlns:a16="http://schemas.microsoft.com/office/drawing/2014/main" id="{A588D0AD-C58C-429D-A1DE-914A0FD9F0BC}"/>
            </a:ext>
          </a:extLst>
        </xdr:cNvPr>
        <xdr:cNvSpPr txBox="1"/>
      </xdr:nvSpPr>
      <xdr:spPr>
        <a:xfrm>
          <a:off x="16357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104775</xdr:rowOff>
    </xdr:from>
    <xdr:to>
      <xdr:col>86</xdr:col>
      <xdr:colOff>25400</xdr:colOff>
      <xdr:row>41</xdr:row>
      <xdr:rowOff>104775</xdr:rowOff>
    </xdr:to>
    <xdr:cxnSp macro="">
      <xdr:nvCxnSpPr>
        <xdr:cNvPr id="416" name="直線コネクタ 415">
          <a:extLst>
            <a:ext uri="{FF2B5EF4-FFF2-40B4-BE49-F238E27FC236}">
              <a16:creationId xmlns:a16="http://schemas.microsoft.com/office/drawing/2014/main" id="{DA8CE680-9A67-42E9-8651-DA21AE51C76D}"/>
            </a:ext>
          </a:extLst>
        </xdr:cNvPr>
        <xdr:cNvCxnSpPr/>
      </xdr:nvCxnSpPr>
      <xdr:spPr>
        <a:xfrm>
          <a:off x="16230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macro="" textlink="">
      <xdr:nvSpPr>
        <xdr:cNvPr id="417" name="【一般廃棄物処理施設】&#10;有形固定資産減価償却率最大値テキスト">
          <a:extLst>
            <a:ext uri="{FF2B5EF4-FFF2-40B4-BE49-F238E27FC236}">
              <a16:creationId xmlns:a16="http://schemas.microsoft.com/office/drawing/2014/main" id="{75D6FA72-3FC2-4872-89A9-F18E2C404F69}"/>
            </a:ext>
          </a:extLst>
        </xdr:cNvPr>
        <xdr:cNvSpPr txBox="1"/>
      </xdr:nvSpPr>
      <xdr:spPr>
        <a:xfrm>
          <a:off x="16357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418" name="直線コネクタ 417">
          <a:extLst>
            <a:ext uri="{FF2B5EF4-FFF2-40B4-BE49-F238E27FC236}">
              <a16:creationId xmlns:a16="http://schemas.microsoft.com/office/drawing/2014/main" id="{A6E84A3E-4472-4BC5-9B53-80E99EA4A72A}"/>
            </a:ext>
          </a:extLst>
        </xdr:cNvPr>
        <xdr:cNvCxnSpPr/>
      </xdr:nvCxnSpPr>
      <xdr:spPr>
        <a:xfrm>
          <a:off x="16230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15257</xdr:rowOff>
    </xdr:from>
    <xdr:ext cx="405111" cy="259045"/>
    <xdr:sp macro="" textlink="">
      <xdr:nvSpPr>
        <xdr:cNvPr id="419" name="【一般廃棄物処理施設】&#10;有形固定資産減価償却率平均値テキスト">
          <a:extLst>
            <a:ext uri="{FF2B5EF4-FFF2-40B4-BE49-F238E27FC236}">
              <a16:creationId xmlns:a16="http://schemas.microsoft.com/office/drawing/2014/main" id="{7FE0F38F-8A8D-4688-9669-EEE0480C74A1}"/>
            </a:ext>
          </a:extLst>
        </xdr:cNvPr>
        <xdr:cNvSpPr txBox="1"/>
      </xdr:nvSpPr>
      <xdr:spPr>
        <a:xfrm>
          <a:off x="1635760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36830</xdr:rowOff>
    </xdr:from>
    <xdr:to>
      <xdr:col>85</xdr:col>
      <xdr:colOff>177800</xdr:colOff>
      <xdr:row>37</xdr:row>
      <xdr:rowOff>138430</xdr:rowOff>
    </xdr:to>
    <xdr:sp macro="" textlink="">
      <xdr:nvSpPr>
        <xdr:cNvPr id="420" name="フローチャート: 判断 419">
          <a:extLst>
            <a:ext uri="{FF2B5EF4-FFF2-40B4-BE49-F238E27FC236}">
              <a16:creationId xmlns:a16="http://schemas.microsoft.com/office/drawing/2014/main" id="{D783868E-9598-4C71-91D8-3BE21A454C9E}"/>
            </a:ext>
          </a:extLst>
        </xdr:cNvPr>
        <xdr:cNvSpPr/>
      </xdr:nvSpPr>
      <xdr:spPr>
        <a:xfrm>
          <a:off x="16268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34925</xdr:rowOff>
    </xdr:from>
    <xdr:to>
      <xdr:col>81</xdr:col>
      <xdr:colOff>101600</xdr:colOff>
      <xdr:row>37</xdr:row>
      <xdr:rowOff>136525</xdr:rowOff>
    </xdr:to>
    <xdr:sp macro="" textlink="">
      <xdr:nvSpPr>
        <xdr:cNvPr id="421" name="フローチャート: 判断 420">
          <a:extLst>
            <a:ext uri="{FF2B5EF4-FFF2-40B4-BE49-F238E27FC236}">
              <a16:creationId xmlns:a16="http://schemas.microsoft.com/office/drawing/2014/main" id="{B11522A7-4886-431B-AB72-0B479B4C909F}"/>
            </a:ext>
          </a:extLst>
        </xdr:cNvPr>
        <xdr:cNvSpPr/>
      </xdr:nvSpPr>
      <xdr:spPr>
        <a:xfrm>
          <a:off x="15430500" y="63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33</xdr:row>
      <xdr:rowOff>42545</xdr:rowOff>
    </xdr:from>
    <xdr:to>
      <xdr:col>76</xdr:col>
      <xdr:colOff>165100</xdr:colOff>
      <xdr:row>33</xdr:row>
      <xdr:rowOff>144145</xdr:rowOff>
    </xdr:to>
    <xdr:sp macro="" textlink="">
      <xdr:nvSpPr>
        <xdr:cNvPr id="422" name="フローチャート: 判断 421">
          <a:extLst>
            <a:ext uri="{FF2B5EF4-FFF2-40B4-BE49-F238E27FC236}">
              <a16:creationId xmlns:a16="http://schemas.microsoft.com/office/drawing/2014/main" id="{294A30A9-6B92-481A-8064-FBDD65C87511}"/>
            </a:ext>
          </a:extLst>
        </xdr:cNvPr>
        <xdr:cNvSpPr/>
      </xdr:nvSpPr>
      <xdr:spPr>
        <a:xfrm>
          <a:off x="14541500" y="57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27305</xdr:rowOff>
    </xdr:from>
    <xdr:to>
      <xdr:col>72</xdr:col>
      <xdr:colOff>38100</xdr:colOff>
      <xdr:row>37</xdr:row>
      <xdr:rowOff>128905</xdr:rowOff>
    </xdr:to>
    <xdr:sp macro="" textlink="">
      <xdr:nvSpPr>
        <xdr:cNvPr id="423" name="フローチャート: 判断 422">
          <a:extLst>
            <a:ext uri="{FF2B5EF4-FFF2-40B4-BE49-F238E27FC236}">
              <a16:creationId xmlns:a16="http://schemas.microsoft.com/office/drawing/2014/main" id="{8E301A93-D346-4FDE-AF6E-60048ECC3113}"/>
            </a:ext>
          </a:extLst>
        </xdr:cNvPr>
        <xdr:cNvSpPr/>
      </xdr:nvSpPr>
      <xdr:spPr>
        <a:xfrm>
          <a:off x="13652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40640</xdr:rowOff>
    </xdr:from>
    <xdr:to>
      <xdr:col>67</xdr:col>
      <xdr:colOff>101600</xdr:colOff>
      <xdr:row>37</xdr:row>
      <xdr:rowOff>142240</xdr:rowOff>
    </xdr:to>
    <xdr:sp macro="" textlink="">
      <xdr:nvSpPr>
        <xdr:cNvPr id="424" name="フローチャート: 判断 423">
          <a:extLst>
            <a:ext uri="{FF2B5EF4-FFF2-40B4-BE49-F238E27FC236}">
              <a16:creationId xmlns:a16="http://schemas.microsoft.com/office/drawing/2014/main" id="{0C4B044C-7F6D-41BB-B125-4B9C18468AFF}"/>
            </a:ext>
          </a:extLst>
        </xdr:cNvPr>
        <xdr:cNvSpPr/>
      </xdr:nvSpPr>
      <xdr:spPr>
        <a:xfrm>
          <a:off x="12763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8675DEBD-5E0D-48B4-8A9C-C369E7BDC3C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E6CB6074-D4C7-43F4-8357-2F6A8B47BFB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11BA8A4-7B79-45D7-8966-CD5215FD5D7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868D833-3B9B-4455-9921-31F5BDC9104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62CB32F-0428-469A-9CC5-32027CCE232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122555</xdr:rowOff>
    </xdr:from>
    <xdr:to>
      <xdr:col>85</xdr:col>
      <xdr:colOff>177800</xdr:colOff>
      <xdr:row>37</xdr:row>
      <xdr:rowOff>52705</xdr:rowOff>
    </xdr:to>
    <xdr:sp macro="" textlink="">
      <xdr:nvSpPr>
        <xdr:cNvPr id="430" name="楕円 429">
          <a:extLst>
            <a:ext uri="{FF2B5EF4-FFF2-40B4-BE49-F238E27FC236}">
              <a16:creationId xmlns:a16="http://schemas.microsoft.com/office/drawing/2014/main" id="{FC6FD3A0-06AE-4AB8-A505-727700C727AE}"/>
            </a:ext>
          </a:extLst>
        </xdr:cNvPr>
        <xdr:cNvSpPr/>
      </xdr:nvSpPr>
      <xdr:spPr>
        <a:xfrm>
          <a:off x="162687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145432</xdr:rowOff>
    </xdr:from>
    <xdr:ext cx="405111" cy="259045"/>
    <xdr:sp macro="" textlink="">
      <xdr:nvSpPr>
        <xdr:cNvPr id="431" name="【一般廃棄物処理施設】&#10;有形固定資産減価償却率該当値テキスト">
          <a:extLst>
            <a:ext uri="{FF2B5EF4-FFF2-40B4-BE49-F238E27FC236}">
              <a16:creationId xmlns:a16="http://schemas.microsoft.com/office/drawing/2014/main" id="{7F98DA7B-0A74-4DFC-8E92-F95C1D1D0D6D}"/>
            </a:ext>
          </a:extLst>
        </xdr:cNvPr>
        <xdr:cNvSpPr txBox="1"/>
      </xdr:nvSpPr>
      <xdr:spPr>
        <a:xfrm>
          <a:off x="16357600"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63500</xdr:rowOff>
    </xdr:from>
    <xdr:to>
      <xdr:col>81</xdr:col>
      <xdr:colOff>101600</xdr:colOff>
      <xdr:row>36</xdr:row>
      <xdr:rowOff>165100</xdr:rowOff>
    </xdr:to>
    <xdr:sp macro="" textlink="">
      <xdr:nvSpPr>
        <xdr:cNvPr id="432" name="楕円 431">
          <a:extLst>
            <a:ext uri="{FF2B5EF4-FFF2-40B4-BE49-F238E27FC236}">
              <a16:creationId xmlns:a16="http://schemas.microsoft.com/office/drawing/2014/main" id="{0C0D5641-927D-4631-8C39-06533B026B57}"/>
            </a:ext>
          </a:extLst>
        </xdr:cNvPr>
        <xdr:cNvSpPr/>
      </xdr:nvSpPr>
      <xdr:spPr>
        <a:xfrm>
          <a:off x="15430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114300</xdr:rowOff>
    </xdr:from>
    <xdr:to>
      <xdr:col>85</xdr:col>
      <xdr:colOff>127000</xdr:colOff>
      <xdr:row>37</xdr:row>
      <xdr:rowOff>1905</xdr:rowOff>
    </xdr:to>
    <xdr:cxnSp macro="">
      <xdr:nvCxnSpPr>
        <xdr:cNvPr id="433" name="直線コネクタ 432">
          <a:extLst>
            <a:ext uri="{FF2B5EF4-FFF2-40B4-BE49-F238E27FC236}">
              <a16:creationId xmlns:a16="http://schemas.microsoft.com/office/drawing/2014/main" id="{9BCEC8BD-CFCC-4419-B8DB-B2321376A54A}"/>
            </a:ext>
          </a:extLst>
        </xdr:cNvPr>
        <xdr:cNvCxnSpPr/>
      </xdr:nvCxnSpPr>
      <xdr:spPr>
        <a:xfrm>
          <a:off x="15481300" y="6286500"/>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86360</xdr:rowOff>
    </xdr:from>
    <xdr:to>
      <xdr:col>76</xdr:col>
      <xdr:colOff>165100</xdr:colOff>
      <xdr:row>37</xdr:row>
      <xdr:rowOff>16510</xdr:rowOff>
    </xdr:to>
    <xdr:sp macro="" textlink="">
      <xdr:nvSpPr>
        <xdr:cNvPr id="434" name="楕円 433">
          <a:extLst>
            <a:ext uri="{FF2B5EF4-FFF2-40B4-BE49-F238E27FC236}">
              <a16:creationId xmlns:a16="http://schemas.microsoft.com/office/drawing/2014/main" id="{C5816464-5ACB-4935-BAEB-8FD345D3DAFF}"/>
            </a:ext>
          </a:extLst>
        </xdr:cNvPr>
        <xdr:cNvSpPr/>
      </xdr:nvSpPr>
      <xdr:spPr>
        <a:xfrm>
          <a:off x="14541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114300</xdr:rowOff>
    </xdr:from>
    <xdr:to>
      <xdr:col>81</xdr:col>
      <xdr:colOff>50800</xdr:colOff>
      <xdr:row>36</xdr:row>
      <xdr:rowOff>137160</xdr:rowOff>
    </xdr:to>
    <xdr:cxnSp macro="">
      <xdr:nvCxnSpPr>
        <xdr:cNvPr id="435" name="直線コネクタ 434">
          <a:extLst>
            <a:ext uri="{FF2B5EF4-FFF2-40B4-BE49-F238E27FC236}">
              <a16:creationId xmlns:a16="http://schemas.microsoft.com/office/drawing/2014/main" id="{A9A8EBA1-876C-46C3-97D7-5A870FB4CEE7}"/>
            </a:ext>
          </a:extLst>
        </xdr:cNvPr>
        <xdr:cNvCxnSpPr/>
      </xdr:nvCxnSpPr>
      <xdr:spPr>
        <a:xfrm flipV="1">
          <a:off x="14592300" y="6286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40640</xdr:rowOff>
    </xdr:from>
    <xdr:to>
      <xdr:col>72</xdr:col>
      <xdr:colOff>38100</xdr:colOff>
      <xdr:row>36</xdr:row>
      <xdr:rowOff>142240</xdr:rowOff>
    </xdr:to>
    <xdr:sp macro="" textlink="">
      <xdr:nvSpPr>
        <xdr:cNvPr id="436" name="楕円 435">
          <a:extLst>
            <a:ext uri="{FF2B5EF4-FFF2-40B4-BE49-F238E27FC236}">
              <a16:creationId xmlns:a16="http://schemas.microsoft.com/office/drawing/2014/main" id="{AE67E999-6BF2-4F45-8517-A34485D6D272}"/>
            </a:ext>
          </a:extLst>
        </xdr:cNvPr>
        <xdr:cNvSpPr/>
      </xdr:nvSpPr>
      <xdr:spPr>
        <a:xfrm>
          <a:off x="13652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91440</xdr:rowOff>
    </xdr:from>
    <xdr:to>
      <xdr:col>76</xdr:col>
      <xdr:colOff>114300</xdr:colOff>
      <xdr:row>36</xdr:row>
      <xdr:rowOff>137160</xdr:rowOff>
    </xdr:to>
    <xdr:cxnSp macro="">
      <xdr:nvCxnSpPr>
        <xdr:cNvPr id="437" name="直線コネクタ 436">
          <a:extLst>
            <a:ext uri="{FF2B5EF4-FFF2-40B4-BE49-F238E27FC236}">
              <a16:creationId xmlns:a16="http://schemas.microsoft.com/office/drawing/2014/main" id="{8BF6E4DF-6140-4C85-904D-D8172ECC39D8}"/>
            </a:ext>
          </a:extLst>
        </xdr:cNvPr>
        <xdr:cNvCxnSpPr/>
      </xdr:nvCxnSpPr>
      <xdr:spPr>
        <a:xfrm>
          <a:off x="13703300" y="62636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12065</xdr:rowOff>
    </xdr:from>
    <xdr:to>
      <xdr:col>67</xdr:col>
      <xdr:colOff>101600</xdr:colOff>
      <xdr:row>36</xdr:row>
      <xdr:rowOff>113665</xdr:rowOff>
    </xdr:to>
    <xdr:sp macro="" textlink="">
      <xdr:nvSpPr>
        <xdr:cNvPr id="438" name="楕円 437">
          <a:extLst>
            <a:ext uri="{FF2B5EF4-FFF2-40B4-BE49-F238E27FC236}">
              <a16:creationId xmlns:a16="http://schemas.microsoft.com/office/drawing/2014/main" id="{D424E06F-8664-4548-BA40-AD2F87F8C6FD}"/>
            </a:ext>
          </a:extLst>
        </xdr:cNvPr>
        <xdr:cNvSpPr/>
      </xdr:nvSpPr>
      <xdr:spPr>
        <a:xfrm>
          <a:off x="12763500" y="61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62865</xdr:rowOff>
    </xdr:from>
    <xdr:to>
      <xdr:col>71</xdr:col>
      <xdr:colOff>177800</xdr:colOff>
      <xdr:row>36</xdr:row>
      <xdr:rowOff>91440</xdr:rowOff>
    </xdr:to>
    <xdr:cxnSp macro="">
      <xdr:nvCxnSpPr>
        <xdr:cNvPr id="439" name="直線コネクタ 438">
          <a:extLst>
            <a:ext uri="{FF2B5EF4-FFF2-40B4-BE49-F238E27FC236}">
              <a16:creationId xmlns:a16="http://schemas.microsoft.com/office/drawing/2014/main" id="{30BB1F88-A73E-4B1C-A263-B5B7E49083D8}"/>
            </a:ext>
          </a:extLst>
        </xdr:cNvPr>
        <xdr:cNvCxnSpPr/>
      </xdr:nvCxnSpPr>
      <xdr:spPr>
        <a:xfrm>
          <a:off x="12814300" y="62350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127652</xdr:rowOff>
    </xdr:from>
    <xdr:ext cx="405111" cy="259045"/>
    <xdr:sp macro="" textlink="">
      <xdr:nvSpPr>
        <xdr:cNvPr id="440" name="n_1aveValue【一般廃棄物処理施設】&#10;有形固定資産減価償却率">
          <a:extLst>
            <a:ext uri="{FF2B5EF4-FFF2-40B4-BE49-F238E27FC236}">
              <a16:creationId xmlns:a16="http://schemas.microsoft.com/office/drawing/2014/main" id="{3BF489A4-AD70-4DB6-9937-1E1EB05E9278}"/>
            </a:ext>
          </a:extLst>
        </xdr:cNvPr>
        <xdr:cNvSpPr txBox="1"/>
      </xdr:nvSpPr>
      <xdr:spPr>
        <a:xfrm>
          <a:off x="15266044" y="647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160672</xdr:rowOff>
    </xdr:from>
    <xdr:ext cx="405111" cy="259045"/>
    <xdr:sp macro="" textlink="">
      <xdr:nvSpPr>
        <xdr:cNvPr id="441" name="n_2aveValue【一般廃棄物処理施設】&#10;有形固定資産減価償却率">
          <a:extLst>
            <a:ext uri="{FF2B5EF4-FFF2-40B4-BE49-F238E27FC236}">
              <a16:creationId xmlns:a16="http://schemas.microsoft.com/office/drawing/2014/main" id="{65DF0E4E-AE2B-4D6C-B5C4-80F9EB7C7252}"/>
            </a:ext>
          </a:extLst>
        </xdr:cNvPr>
        <xdr:cNvSpPr txBox="1"/>
      </xdr:nvSpPr>
      <xdr:spPr>
        <a:xfrm>
          <a:off x="14389744" y="54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120032</xdr:rowOff>
    </xdr:from>
    <xdr:ext cx="405111" cy="259045"/>
    <xdr:sp macro="" textlink="">
      <xdr:nvSpPr>
        <xdr:cNvPr id="442" name="n_3aveValue【一般廃棄物処理施設】&#10;有形固定資産減価償却率">
          <a:extLst>
            <a:ext uri="{FF2B5EF4-FFF2-40B4-BE49-F238E27FC236}">
              <a16:creationId xmlns:a16="http://schemas.microsoft.com/office/drawing/2014/main" id="{6BBED58D-74F0-4B92-9AEC-2D51D44E3B1F}"/>
            </a:ext>
          </a:extLst>
        </xdr:cNvPr>
        <xdr:cNvSpPr txBox="1"/>
      </xdr:nvSpPr>
      <xdr:spPr>
        <a:xfrm>
          <a:off x="13500744" y="646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133367</xdr:rowOff>
    </xdr:from>
    <xdr:ext cx="405111" cy="259045"/>
    <xdr:sp macro="" textlink="">
      <xdr:nvSpPr>
        <xdr:cNvPr id="443" name="n_4aveValue【一般廃棄物処理施設】&#10;有形固定資産減価償却率">
          <a:extLst>
            <a:ext uri="{FF2B5EF4-FFF2-40B4-BE49-F238E27FC236}">
              <a16:creationId xmlns:a16="http://schemas.microsoft.com/office/drawing/2014/main" id="{AC134A0E-6220-47A7-B4BF-8BDF2D9DB0AD}"/>
            </a:ext>
          </a:extLst>
        </xdr:cNvPr>
        <xdr:cNvSpPr txBox="1"/>
      </xdr:nvSpPr>
      <xdr:spPr>
        <a:xfrm>
          <a:off x="12611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10177</xdr:rowOff>
    </xdr:from>
    <xdr:ext cx="405111" cy="259045"/>
    <xdr:sp macro="" textlink="">
      <xdr:nvSpPr>
        <xdr:cNvPr id="444" name="n_1mainValue【一般廃棄物処理施設】&#10;有形固定資産減価償却率">
          <a:extLst>
            <a:ext uri="{FF2B5EF4-FFF2-40B4-BE49-F238E27FC236}">
              <a16:creationId xmlns:a16="http://schemas.microsoft.com/office/drawing/2014/main" id="{D8681D1B-3AC6-4B0D-917A-2013E1C7F8E7}"/>
            </a:ext>
          </a:extLst>
        </xdr:cNvPr>
        <xdr:cNvSpPr txBox="1"/>
      </xdr:nvSpPr>
      <xdr:spPr>
        <a:xfrm>
          <a:off x="152660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7637</xdr:rowOff>
    </xdr:from>
    <xdr:ext cx="405111" cy="259045"/>
    <xdr:sp macro="" textlink="">
      <xdr:nvSpPr>
        <xdr:cNvPr id="445" name="n_2mainValue【一般廃棄物処理施設】&#10;有形固定資産減価償却率">
          <a:extLst>
            <a:ext uri="{FF2B5EF4-FFF2-40B4-BE49-F238E27FC236}">
              <a16:creationId xmlns:a16="http://schemas.microsoft.com/office/drawing/2014/main" id="{4EE49EC9-A805-44BB-A830-4C2226B371FC}"/>
            </a:ext>
          </a:extLst>
        </xdr:cNvPr>
        <xdr:cNvSpPr txBox="1"/>
      </xdr:nvSpPr>
      <xdr:spPr>
        <a:xfrm>
          <a:off x="14389744" y="635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158767</xdr:rowOff>
    </xdr:from>
    <xdr:ext cx="405111" cy="259045"/>
    <xdr:sp macro="" textlink="">
      <xdr:nvSpPr>
        <xdr:cNvPr id="446" name="n_3mainValue【一般廃棄物処理施設】&#10;有形固定資産減価償却率">
          <a:extLst>
            <a:ext uri="{FF2B5EF4-FFF2-40B4-BE49-F238E27FC236}">
              <a16:creationId xmlns:a16="http://schemas.microsoft.com/office/drawing/2014/main" id="{75363B01-CF2F-4E22-A740-E7279F6E0F2C}"/>
            </a:ext>
          </a:extLst>
        </xdr:cNvPr>
        <xdr:cNvSpPr txBox="1"/>
      </xdr:nvSpPr>
      <xdr:spPr>
        <a:xfrm>
          <a:off x="13500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130192</xdr:rowOff>
    </xdr:from>
    <xdr:ext cx="405111" cy="259045"/>
    <xdr:sp macro="" textlink="">
      <xdr:nvSpPr>
        <xdr:cNvPr id="447" name="n_4mainValue【一般廃棄物処理施設】&#10;有形固定資産減価償却率">
          <a:extLst>
            <a:ext uri="{FF2B5EF4-FFF2-40B4-BE49-F238E27FC236}">
              <a16:creationId xmlns:a16="http://schemas.microsoft.com/office/drawing/2014/main" id="{31DFFDDE-464C-456C-93DE-0959F06FFA14}"/>
            </a:ext>
          </a:extLst>
        </xdr:cNvPr>
        <xdr:cNvSpPr txBox="1"/>
      </xdr:nvSpPr>
      <xdr:spPr>
        <a:xfrm>
          <a:off x="12611744"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90CFFFAC-DB20-4270-A49E-DC8329DC3FB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1EE49F80-D928-4FE9-A74D-96C02F2E1A6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68BE3286-0F51-4339-8669-56797AEF2F9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2B4B01F2-82C2-4B28-9326-BF2956263D1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8284AF33-4C0D-492C-9DF0-6012533F256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7F2A783C-4E13-4386-8396-3645A72D926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61109C7C-4D80-400F-8EEC-53FF928959B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C5873DEE-7562-4F16-BEA6-B164278EBF1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37EA10B1-4D01-4E22-97B5-5CCE8BDF8F2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134346A5-9832-408E-8265-120BFC7B6BA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8939D304-E1DA-4CAF-A570-29857320210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59" name="テキスト ボックス 458">
          <a:extLst>
            <a:ext uri="{FF2B5EF4-FFF2-40B4-BE49-F238E27FC236}">
              <a16:creationId xmlns:a16="http://schemas.microsoft.com/office/drawing/2014/main" id="{A23AC099-F3EF-4DE2-82F4-2D8B00754229}"/>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BCB7CC9D-B665-44D2-BF5E-4F839A9D689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1" name="テキスト ボックス 460">
          <a:extLst>
            <a:ext uri="{FF2B5EF4-FFF2-40B4-BE49-F238E27FC236}">
              <a16:creationId xmlns:a16="http://schemas.microsoft.com/office/drawing/2014/main" id="{7EEFCA90-8C8F-41D3-9BFF-8CC009FCDD8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9161AB8C-B32D-43C3-9C58-8E24629B6D8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3" name="テキスト ボックス 462">
          <a:extLst>
            <a:ext uri="{FF2B5EF4-FFF2-40B4-BE49-F238E27FC236}">
              <a16:creationId xmlns:a16="http://schemas.microsoft.com/office/drawing/2014/main" id="{4D253F87-1921-4370-A840-C34DEBCB8A8A}"/>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08919D8C-7DEA-4DCE-B0F0-D57FAEB3580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5" name="テキスト ボックス 464">
          <a:extLst>
            <a:ext uri="{FF2B5EF4-FFF2-40B4-BE49-F238E27FC236}">
              <a16:creationId xmlns:a16="http://schemas.microsoft.com/office/drawing/2014/main" id="{E77815EC-20F2-4942-B125-3C419506E67A}"/>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352DC935-80DE-4734-9727-04CC477B1FF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7" name="テキスト ボックス 466">
          <a:extLst>
            <a:ext uri="{FF2B5EF4-FFF2-40B4-BE49-F238E27FC236}">
              <a16:creationId xmlns:a16="http://schemas.microsoft.com/office/drawing/2014/main" id="{84BABD08-5BB9-4830-872D-152479021F8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一般廃棄物処理施設】&#10;一人当たり有形固定資産（償却資産）額グラフ枠">
          <a:extLst>
            <a:ext uri="{FF2B5EF4-FFF2-40B4-BE49-F238E27FC236}">
              <a16:creationId xmlns:a16="http://schemas.microsoft.com/office/drawing/2014/main" id="{7B59F197-B2A0-4259-801C-446DC1BD06B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60982</xdr:rowOff>
    </xdr:from>
    <xdr:to>
      <xdr:col>116</xdr:col>
      <xdr:colOff>62864</xdr:colOff>
      <xdr:row>41</xdr:row>
      <xdr:rowOff>133186</xdr:rowOff>
    </xdr:to>
    <xdr:cxnSp macro="">
      <xdr:nvCxnSpPr>
        <xdr:cNvPr id="469" name="直線コネクタ 468">
          <a:extLst>
            <a:ext uri="{FF2B5EF4-FFF2-40B4-BE49-F238E27FC236}">
              <a16:creationId xmlns:a16="http://schemas.microsoft.com/office/drawing/2014/main" id="{15A2B6DD-C376-4879-9A49-F7059A5ADC18}"/>
            </a:ext>
          </a:extLst>
        </xdr:cNvPr>
        <xdr:cNvCxnSpPr/>
      </xdr:nvCxnSpPr>
      <xdr:spPr>
        <a:xfrm flipV="1">
          <a:off x="22160864" y="5718832"/>
          <a:ext cx="0" cy="14438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137013</xdr:rowOff>
    </xdr:from>
    <xdr:ext cx="313932" cy="259045"/>
    <xdr:sp macro="" textlink="">
      <xdr:nvSpPr>
        <xdr:cNvPr id="470" name="【一般廃棄物処理施設】&#10;一人当たり有形固定資産（償却資産）額最小値テキスト">
          <a:extLst>
            <a:ext uri="{FF2B5EF4-FFF2-40B4-BE49-F238E27FC236}">
              <a16:creationId xmlns:a16="http://schemas.microsoft.com/office/drawing/2014/main" id="{E3D27022-A0BC-41EC-8E65-34236D34FA34}"/>
            </a:ext>
          </a:extLst>
        </xdr:cNvPr>
        <xdr:cNvSpPr txBox="1"/>
      </xdr:nvSpPr>
      <xdr:spPr>
        <a:xfrm>
          <a:off x="22199600" y="71664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133186</xdr:rowOff>
    </xdr:from>
    <xdr:to>
      <xdr:col>116</xdr:col>
      <xdr:colOff>152400</xdr:colOff>
      <xdr:row>41</xdr:row>
      <xdr:rowOff>133186</xdr:rowOff>
    </xdr:to>
    <xdr:cxnSp macro="">
      <xdr:nvCxnSpPr>
        <xdr:cNvPr id="471" name="直線コネクタ 470">
          <a:extLst>
            <a:ext uri="{FF2B5EF4-FFF2-40B4-BE49-F238E27FC236}">
              <a16:creationId xmlns:a16="http://schemas.microsoft.com/office/drawing/2014/main" id="{4A40C50F-858D-4B0C-8827-B23433F53445}"/>
            </a:ext>
          </a:extLst>
        </xdr:cNvPr>
        <xdr:cNvCxnSpPr/>
      </xdr:nvCxnSpPr>
      <xdr:spPr>
        <a:xfrm>
          <a:off x="22072600" y="7162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7659</xdr:rowOff>
    </xdr:from>
    <xdr:ext cx="599010" cy="259045"/>
    <xdr:sp macro="" textlink="">
      <xdr:nvSpPr>
        <xdr:cNvPr id="472" name="【一般廃棄物処理施設】&#10;一人当たり有形固定資産（償却資産）額最大値テキスト">
          <a:extLst>
            <a:ext uri="{FF2B5EF4-FFF2-40B4-BE49-F238E27FC236}">
              <a16:creationId xmlns:a16="http://schemas.microsoft.com/office/drawing/2014/main" id="{F36530AE-C1AD-443C-A9CE-B586CF9DFA1A}"/>
            </a:ext>
          </a:extLst>
        </xdr:cNvPr>
        <xdr:cNvSpPr txBox="1"/>
      </xdr:nvSpPr>
      <xdr:spPr>
        <a:xfrm>
          <a:off x="22199600" y="5494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60982</xdr:rowOff>
    </xdr:from>
    <xdr:to>
      <xdr:col>116</xdr:col>
      <xdr:colOff>152400</xdr:colOff>
      <xdr:row>33</xdr:row>
      <xdr:rowOff>60982</xdr:rowOff>
    </xdr:to>
    <xdr:cxnSp macro="">
      <xdr:nvCxnSpPr>
        <xdr:cNvPr id="473" name="直線コネクタ 472">
          <a:extLst>
            <a:ext uri="{FF2B5EF4-FFF2-40B4-BE49-F238E27FC236}">
              <a16:creationId xmlns:a16="http://schemas.microsoft.com/office/drawing/2014/main" id="{0CCCDB51-B01E-4B8E-B518-4C769BF541D9}"/>
            </a:ext>
          </a:extLst>
        </xdr:cNvPr>
        <xdr:cNvCxnSpPr/>
      </xdr:nvCxnSpPr>
      <xdr:spPr>
        <a:xfrm>
          <a:off x="22072600" y="5718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150775</xdr:rowOff>
    </xdr:from>
    <xdr:ext cx="599010" cy="259045"/>
    <xdr:sp macro="" textlink="">
      <xdr:nvSpPr>
        <xdr:cNvPr id="474" name="【一般廃棄物処理施設】&#10;一人当たり有形固定資産（償却資産）額平均値テキスト">
          <a:extLst>
            <a:ext uri="{FF2B5EF4-FFF2-40B4-BE49-F238E27FC236}">
              <a16:creationId xmlns:a16="http://schemas.microsoft.com/office/drawing/2014/main" id="{3F5DBE3F-9B26-480D-8C2D-35F80A903B9F}"/>
            </a:ext>
          </a:extLst>
        </xdr:cNvPr>
        <xdr:cNvSpPr txBox="1"/>
      </xdr:nvSpPr>
      <xdr:spPr>
        <a:xfrm>
          <a:off x="22199600" y="68373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898</xdr:rowOff>
    </xdr:from>
    <xdr:to>
      <xdr:col>116</xdr:col>
      <xdr:colOff>114300</xdr:colOff>
      <xdr:row>40</xdr:row>
      <xdr:rowOff>102498</xdr:rowOff>
    </xdr:to>
    <xdr:sp macro="" textlink="">
      <xdr:nvSpPr>
        <xdr:cNvPr id="475" name="フローチャート: 判断 474">
          <a:extLst>
            <a:ext uri="{FF2B5EF4-FFF2-40B4-BE49-F238E27FC236}">
              <a16:creationId xmlns:a16="http://schemas.microsoft.com/office/drawing/2014/main" id="{99AD4FD0-1778-495E-AA3C-782B6F8BBF2F}"/>
            </a:ext>
          </a:extLst>
        </xdr:cNvPr>
        <xdr:cNvSpPr/>
      </xdr:nvSpPr>
      <xdr:spPr>
        <a:xfrm>
          <a:off x="22110700" y="685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7185</xdr:rowOff>
    </xdr:from>
    <xdr:to>
      <xdr:col>112</xdr:col>
      <xdr:colOff>38100</xdr:colOff>
      <xdr:row>40</xdr:row>
      <xdr:rowOff>108785</xdr:rowOff>
    </xdr:to>
    <xdr:sp macro="" textlink="">
      <xdr:nvSpPr>
        <xdr:cNvPr id="476" name="フローチャート: 判断 475">
          <a:extLst>
            <a:ext uri="{FF2B5EF4-FFF2-40B4-BE49-F238E27FC236}">
              <a16:creationId xmlns:a16="http://schemas.microsoft.com/office/drawing/2014/main" id="{C1BC6CD0-9B4F-4471-8080-B298B229D180}"/>
            </a:ext>
          </a:extLst>
        </xdr:cNvPr>
        <xdr:cNvSpPr/>
      </xdr:nvSpPr>
      <xdr:spPr>
        <a:xfrm>
          <a:off x="21272500" y="686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117352</xdr:rowOff>
    </xdr:from>
    <xdr:to>
      <xdr:col>107</xdr:col>
      <xdr:colOff>101600</xdr:colOff>
      <xdr:row>38</xdr:row>
      <xdr:rowOff>47503</xdr:rowOff>
    </xdr:to>
    <xdr:sp macro="" textlink="">
      <xdr:nvSpPr>
        <xdr:cNvPr id="477" name="フローチャート: 判断 476">
          <a:extLst>
            <a:ext uri="{FF2B5EF4-FFF2-40B4-BE49-F238E27FC236}">
              <a16:creationId xmlns:a16="http://schemas.microsoft.com/office/drawing/2014/main" id="{226B0515-1AFC-4E96-A854-AB70CCF70CF7}"/>
            </a:ext>
          </a:extLst>
        </xdr:cNvPr>
        <xdr:cNvSpPr/>
      </xdr:nvSpPr>
      <xdr:spPr>
        <a:xfrm>
          <a:off x="20383500" y="646100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35424</xdr:rowOff>
    </xdr:from>
    <xdr:to>
      <xdr:col>102</xdr:col>
      <xdr:colOff>165100</xdr:colOff>
      <xdr:row>40</xdr:row>
      <xdr:rowOff>137024</xdr:rowOff>
    </xdr:to>
    <xdr:sp macro="" textlink="">
      <xdr:nvSpPr>
        <xdr:cNvPr id="478" name="フローチャート: 判断 477">
          <a:extLst>
            <a:ext uri="{FF2B5EF4-FFF2-40B4-BE49-F238E27FC236}">
              <a16:creationId xmlns:a16="http://schemas.microsoft.com/office/drawing/2014/main" id="{A3E56054-14F5-4CFB-9752-3D63FB179D0A}"/>
            </a:ext>
          </a:extLst>
        </xdr:cNvPr>
        <xdr:cNvSpPr/>
      </xdr:nvSpPr>
      <xdr:spPr>
        <a:xfrm>
          <a:off x="19494500" y="689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86123</xdr:rowOff>
    </xdr:from>
    <xdr:to>
      <xdr:col>98</xdr:col>
      <xdr:colOff>38100</xdr:colOff>
      <xdr:row>41</xdr:row>
      <xdr:rowOff>16273</xdr:rowOff>
    </xdr:to>
    <xdr:sp macro="" textlink="">
      <xdr:nvSpPr>
        <xdr:cNvPr id="479" name="フローチャート: 判断 478">
          <a:extLst>
            <a:ext uri="{FF2B5EF4-FFF2-40B4-BE49-F238E27FC236}">
              <a16:creationId xmlns:a16="http://schemas.microsoft.com/office/drawing/2014/main" id="{8219BCE5-E9AF-4A18-89CE-E5431DBC681F}"/>
            </a:ext>
          </a:extLst>
        </xdr:cNvPr>
        <xdr:cNvSpPr/>
      </xdr:nvSpPr>
      <xdr:spPr>
        <a:xfrm>
          <a:off x="18605500" y="694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79E7076B-C5AD-44EA-BFD5-94E514D700D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3AC00B4C-5710-46E1-9C8A-CA6F61DED36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2AE770C-B2B7-4069-B190-E7E79CC31CE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B5F7FF7-87DC-458C-8C15-D627EB96144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C4248DB-0BA5-430D-B146-B1154437138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164291</xdr:rowOff>
    </xdr:from>
    <xdr:to>
      <xdr:col>116</xdr:col>
      <xdr:colOff>114300</xdr:colOff>
      <xdr:row>39</xdr:row>
      <xdr:rowOff>94441</xdr:rowOff>
    </xdr:to>
    <xdr:sp macro="" textlink="">
      <xdr:nvSpPr>
        <xdr:cNvPr id="485" name="楕円 484">
          <a:extLst>
            <a:ext uri="{FF2B5EF4-FFF2-40B4-BE49-F238E27FC236}">
              <a16:creationId xmlns:a16="http://schemas.microsoft.com/office/drawing/2014/main" id="{85DA5373-66F5-411A-9DAE-6BEDF591AC70}"/>
            </a:ext>
          </a:extLst>
        </xdr:cNvPr>
        <xdr:cNvSpPr/>
      </xdr:nvSpPr>
      <xdr:spPr>
        <a:xfrm>
          <a:off x="22110700" y="667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15718</xdr:rowOff>
    </xdr:from>
    <xdr:ext cx="599010" cy="259045"/>
    <xdr:sp macro="" textlink="">
      <xdr:nvSpPr>
        <xdr:cNvPr id="486" name="【一般廃棄物処理施設】&#10;一人当たり有形固定資産（償却資産）額該当値テキスト">
          <a:extLst>
            <a:ext uri="{FF2B5EF4-FFF2-40B4-BE49-F238E27FC236}">
              <a16:creationId xmlns:a16="http://schemas.microsoft.com/office/drawing/2014/main" id="{971B04E5-2F96-4DEF-8033-E08873F993DB}"/>
            </a:ext>
          </a:extLst>
        </xdr:cNvPr>
        <xdr:cNvSpPr txBox="1"/>
      </xdr:nvSpPr>
      <xdr:spPr>
        <a:xfrm>
          <a:off x="22199600" y="6530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6129</xdr:rowOff>
    </xdr:from>
    <xdr:to>
      <xdr:col>112</xdr:col>
      <xdr:colOff>38100</xdr:colOff>
      <xdr:row>39</xdr:row>
      <xdr:rowOff>107729</xdr:rowOff>
    </xdr:to>
    <xdr:sp macro="" textlink="">
      <xdr:nvSpPr>
        <xdr:cNvPr id="487" name="楕円 486">
          <a:extLst>
            <a:ext uri="{FF2B5EF4-FFF2-40B4-BE49-F238E27FC236}">
              <a16:creationId xmlns:a16="http://schemas.microsoft.com/office/drawing/2014/main" id="{CF6021E6-B668-406C-A1C7-43686C5F5C8F}"/>
            </a:ext>
          </a:extLst>
        </xdr:cNvPr>
        <xdr:cNvSpPr/>
      </xdr:nvSpPr>
      <xdr:spPr>
        <a:xfrm>
          <a:off x="21272500" y="669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43641</xdr:rowOff>
    </xdr:from>
    <xdr:to>
      <xdr:col>116</xdr:col>
      <xdr:colOff>63500</xdr:colOff>
      <xdr:row>39</xdr:row>
      <xdr:rowOff>56929</xdr:rowOff>
    </xdr:to>
    <xdr:cxnSp macro="">
      <xdr:nvCxnSpPr>
        <xdr:cNvPr id="488" name="直線コネクタ 487">
          <a:extLst>
            <a:ext uri="{FF2B5EF4-FFF2-40B4-BE49-F238E27FC236}">
              <a16:creationId xmlns:a16="http://schemas.microsoft.com/office/drawing/2014/main" id="{6C62C1AD-5697-40C9-BF64-D6DFEC6EB218}"/>
            </a:ext>
          </a:extLst>
        </xdr:cNvPr>
        <xdr:cNvCxnSpPr/>
      </xdr:nvCxnSpPr>
      <xdr:spPr>
        <a:xfrm flipV="1">
          <a:off x="21323300" y="6730191"/>
          <a:ext cx="838200" cy="1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46349</xdr:rowOff>
    </xdr:from>
    <xdr:to>
      <xdr:col>107</xdr:col>
      <xdr:colOff>101600</xdr:colOff>
      <xdr:row>39</xdr:row>
      <xdr:rowOff>147949</xdr:rowOff>
    </xdr:to>
    <xdr:sp macro="" textlink="">
      <xdr:nvSpPr>
        <xdr:cNvPr id="489" name="楕円 488">
          <a:extLst>
            <a:ext uri="{FF2B5EF4-FFF2-40B4-BE49-F238E27FC236}">
              <a16:creationId xmlns:a16="http://schemas.microsoft.com/office/drawing/2014/main" id="{47E5D4FB-B954-4B03-B1B6-ECF5C37BB553}"/>
            </a:ext>
          </a:extLst>
        </xdr:cNvPr>
        <xdr:cNvSpPr/>
      </xdr:nvSpPr>
      <xdr:spPr>
        <a:xfrm>
          <a:off x="20383500" y="673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56929</xdr:rowOff>
    </xdr:from>
    <xdr:to>
      <xdr:col>111</xdr:col>
      <xdr:colOff>177800</xdr:colOff>
      <xdr:row>39</xdr:row>
      <xdr:rowOff>97149</xdr:rowOff>
    </xdr:to>
    <xdr:cxnSp macro="">
      <xdr:nvCxnSpPr>
        <xdr:cNvPr id="490" name="直線コネクタ 489">
          <a:extLst>
            <a:ext uri="{FF2B5EF4-FFF2-40B4-BE49-F238E27FC236}">
              <a16:creationId xmlns:a16="http://schemas.microsoft.com/office/drawing/2014/main" id="{BD510F6F-EB8E-471C-9EAB-4A32C18A85BD}"/>
            </a:ext>
          </a:extLst>
        </xdr:cNvPr>
        <xdr:cNvCxnSpPr/>
      </xdr:nvCxnSpPr>
      <xdr:spPr>
        <a:xfrm flipV="1">
          <a:off x="20434300" y="6743479"/>
          <a:ext cx="889000" cy="40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59681</xdr:rowOff>
    </xdr:from>
    <xdr:to>
      <xdr:col>102</xdr:col>
      <xdr:colOff>165100</xdr:colOff>
      <xdr:row>39</xdr:row>
      <xdr:rowOff>161281</xdr:rowOff>
    </xdr:to>
    <xdr:sp macro="" textlink="">
      <xdr:nvSpPr>
        <xdr:cNvPr id="491" name="楕円 490">
          <a:extLst>
            <a:ext uri="{FF2B5EF4-FFF2-40B4-BE49-F238E27FC236}">
              <a16:creationId xmlns:a16="http://schemas.microsoft.com/office/drawing/2014/main" id="{AC7C20AB-906B-4491-A832-C30B7C683CB4}"/>
            </a:ext>
          </a:extLst>
        </xdr:cNvPr>
        <xdr:cNvSpPr/>
      </xdr:nvSpPr>
      <xdr:spPr>
        <a:xfrm>
          <a:off x="19494500" y="674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97149</xdr:rowOff>
    </xdr:from>
    <xdr:to>
      <xdr:col>107</xdr:col>
      <xdr:colOff>50800</xdr:colOff>
      <xdr:row>39</xdr:row>
      <xdr:rowOff>110481</xdr:rowOff>
    </xdr:to>
    <xdr:cxnSp macro="">
      <xdr:nvCxnSpPr>
        <xdr:cNvPr id="492" name="直線コネクタ 491">
          <a:extLst>
            <a:ext uri="{FF2B5EF4-FFF2-40B4-BE49-F238E27FC236}">
              <a16:creationId xmlns:a16="http://schemas.microsoft.com/office/drawing/2014/main" id="{AD0B20AF-B81A-4A02-BC4B-6A092867ECA9}"/>
            </a:ext>
          </a:extLst>
        </xdr:cNvPr>
        <xdr:cNvCxnSpPr/>
      </xdr:nvCxnSpPr>
      <xdr:spPr>
        <a:xfrm flipV="1">
          <a:off x="19545300" y="6783699"/>
          <a:ext cx="889000" cy="1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65181</xdr:rowOff>
    </xdr:from>
    <xdr:to>
      <xdr:col>98</xdr:col>
      <xdr:colOff>38100</xdr:colOff>
      <xdr:row>39</xdr:row>
      <xdr:rowOff>166781</xdr:rowOff>
    </xdr:to>
    <xdr:sp macro="" textlink="">
      <xdr:nvSpPr>
        <xdr:cNvPr id="493" name="楕円 492">
          <a:extLst>
            <a:ext uri="{FF2B5EF4-FFF2-40B4-BE49-F238E27FC236}">
              <a16:creationId xmlns:a16="http://schemas.microsoft.com/office/drawing/2014/main" id="{1A9F8D9E-3319-4BE2-8CFE-8E78593353DE}"/>
            </a:ext>
          </a:extLst>
        </xdr:cNvPr>
        <xdr:cNvSpPr/>
      </xdr:nvSpPr>
      <xdr:spPr>
        <a:xfrm>
          <a:off x="18605500" y="675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110481</xdr:rowOff>
    </xdr:from>
    <xdr:to>
      <xdr:col>102</xdr:col>
      <xdr:colOff>114300</xdr:colOff>
      <xdr:row>39</xdr:row>
      <xdr:rowOff>115981</xdr:rowOff>
    </xdr:to>
    <xdr:cxnSp macro="">
      <xdr:nvCxnSpPr>
        <xdr:cNvPr id="494" name="直線コネクタ 493">
          <a:extLst>
            <a:ext uri="{FF2B5EF4-FFF2-40B4-BE49-F238E27FC236}">
              <a16:creationId xmlns:a16="http://schemas.microsoft.com/office/drawing/2014/main" id="{3DDA5C68-2625-4F2D-9EC0-10C6ECDF4573}"/>
            </a:ext>
          </a:extLst>
        </xdr:cNvPr>
        <xdr:cNvCxnSpPr/>
      </xdr:nvCxnSpPr>
      <xdr:spPr>
        <a:xfrm flipV="1">
          <a:off x="18656300" y="6797031"/>
          <a:ext cx="889000" cy="5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99912</xdr:rowOff>
    </xdr:from>
    <xdr:ext cx="599010" cy="259045"/>
    <xdr:sp macro="" textlink="">
      <xdr:nvSpPr>
        <xdr:cNvPr id="495" name="n_1aveValue【一般廃棄物処理施設】&#10;一人当たり有形固定資産（償却資産）額">
          <a:extLst>
            <a:ext uri="{FF2B5EF4-FFF2-40B4-BE49-F238E27FC236}">
              <a16:creationId xmlns:a16="http://schemas.microsoft.com/office/drawing/2014/main" id="{4E96A1D9-3895-40CC-A435-94587AF637DE}"/>
            </a:ext>
          </a:extLst>
        </xdr:cNvPr>
        <xdr:cNvSpPr txBox="1"/>
      </xdr:nvSpPr>
      <xdr:spPr>
        <a:xfrm>
          <a:off x="21011095" y="695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64029</xdr:rowOff>
    </xdr:from>
    <xdr:ext cx="599010" cy="259045"/>
    <xdr:sp macro="" textlink="">
      <xdr:nvSpPr>
        <xdr:cNvPr id="496" name="n_2aveValue【一般廃棄物処理施設】&#10;一人当たり有形固定資産（償却資産）額">
          <a:extLst>
            <a:ext uri="{FF2B5EF4-FFF2-40B4-BE49-F238E27FC236}">
              <a16:creationId xmlns:a16="http://schemas.microsoft.com/office/drawing/2014/main" id="{B6E391DF-D3F8-4D34-A6D0-8346C67C1E93}"/>
            </a:ext>
          </a:extLst>
        </xdr:cNvPr>
        <xdr:cNvSpPr txBox="1"/>
      </xdr:nvSpPr>
      <xdr:spPr>
        <a:xfrm>
          <a:off x="20134795" y="6236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128151</xdr:rowOff>
    </xdr:from>
    <xdr:ext cx="534377" cy="259045"/>
    <xdr:sp macro="" textlink="">
      <xdr:nvSpPr>
        <xdr:cNvPr id="497" name="n_3aveValue【一般廃棄物処理施設】&#10;一人当たり有形固定資産（償却資産）額">
          <a:extLst>
            <a:ext uri="{FF2B5EF4-FFF2-40B4-BE49-F238E27FC236}">
              <a16:creationId xmlns:a16="http://schemas.microsoft.com/office/drawing/2014/main" id="{552A8414-915C-4850-BC7A-C1055912A5F5}"/>
            </a:ext>
          </a:extLst>
        </xdr:cNvPr>
        <xdr:cNvSpPr txBox="1"/>
      </xdr:nvSpPr>
      <xdr:spPr>
        <a:xfrm>
          <a:off x="19278111" y="698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7400</xdr:rowOff>
    </xdr:from>
    <xdr:ext cx="534377" cy="259045"/>
    <xdr:sp macro="" textlink="">
      <xdr:nvSpPr>
        <xdr:cNvPr id="498" name="n_4aveValue【一般廃棄物処理施設】&#10;一人当たり有形固定資産（償却資産）額">
          <a:extLst>
            <a:ext uri="{FF2B5EF4-FFF2-40B4-BE49-F238E27FC236}">
              <a16:creationId xmlns:a16="http://schemas.microsoft.com/office/drawing/2014/main" id="{8823D509-FF23-43D0-BAAF-D33CE93E325A}"/>
            </a:ext>
          </a:extLst>
        </xdr:cNvPr>
        <xdr:cNvSpPr txBox="1"/>
      </xdr:nvSpPr>
      <xdr:spPr>
        <a:xfrm>
          <a:off x="18389111" y="7036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124256</xdr:rowOff>
    </xdr:from>
    <xdr:ext cx="599010" cy="259045"/>
    <xdr:sp macro="" textlink="">
      <xdr:nvSpPr>
        <xdr:cNvPr id="499" name="n_1mainValue【一般廃棄物処理施設】&#10;一人当たり有形固定資産（償却資産）額">
          <a:extLst>
            <a:ext uri="{FF2B5EF4-FFF2-40B4-BE49-F238E27FC236}">
              <a16:creationId xmlns:a16="http://schemas.microsoft.com/office/drawing/2014/main" id="{6499DFB6-24E7-4AFF-92C6-232EDB7793D7}"/>
            </a:ext>
          </a:extLst>
        </xdr:cNvPr>
        <xdr:cNvSpPr txBox="1"/>
      </xdr:nvSpPr>
      <xdr:spPr>
        <a:xfrm>
          <a:off x="21011095" y="6467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139076</xdr:rowOff>
    </xdr:from>
    <xdr:ext cx="599010" cy="259045"/>
    <xdr:sp macro="" textlink="">
      <xdr:nvSpPr>
        <xdr:cNvPr id="500" name="n_2mainValue【一般廃棄物処理施設】&#10;一人当たり有形固定資産（償却資産）額">
          <a:extLst>
            <a:ext uri="{FF2B5EF4-FFF2-40B4-BE49-F238E27FC236}">
              <a16:creationId xmlns:a16="http://schemas.microsoft.com/office/drawing/2014/main" id="{A72AC8E6-3890-4493-95BF-E6056A684B67}"/>
            </a:ext>
          </a:extLst>
        </xdr:cNvPr>
        <xdr:cNvSpPr txBox="1"/>
      </xdr:nvSpPr>
      <xdr:spPr>
        <a:xfrm>
          <a:off x="20134795" y="6825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6358</xdr:rowOff>
    </xdr:from>
    <xdr:ext cx="599010" cy="259045"/>
    <xdr:sp macro="" textlink="">
      <xdr:nvSpPr>
        <xdr:cNvPr id="501" name="n_3mainValue【一般廃棄物処理施設】&#10;一人当たり有形固定資産（償却資産）額">
          <a:extLst>
            <a:ext uri="{FF2B5EF4-FFF2-40B4-BE49-F238E27FC236}">
              <a16:creationId xmlns:a16="http://schemas.microsoft.com/office/drawing/2014/main" id="{3456F2A3-79AC-46F6-9A34-BA9D3A7B7CCB}"/>
            </a:ext>
          </a:extLst>
        </xdr:cNvPr>
        <xdr:cNvSpPr txBox="1"/>
      </xdr:nvSpPr>
      <xdr:spPr>
        <a:xfrm>
          <a:off x="19245795" y="6521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11858</xdr:rowOff>
    </xdr:from>
    <xdr:ext cx="599010" cy="259045"/>
    <xdr:sp macro="" textlink="">
      <xdr:nvSpPr>
        <xdr:cNvPr id="502" name="n_4mainValue【一般廃棄物処理施設】&#10;一人当たり有形固定資産（償却資産）額">
          <a:extLst>
            <a:ext uri="{FF2B5EF4-FFF2-40B4-BE49-F238E27FC236}">
              <a16:creationId xmlns:a16="http://schemas.microsoft.com/office/drawing/2014/main" id="{BFA73773-E595-4133-9460-7F2BC1B39A10}"/>
            </a:ext>
          </a:extLst>
        </xdr:cNvPr>
        <xdr:cNvSpPr txBox="1"/>
      </xdr:nvSpPr>
      <xdr:spPr>
        <a:xfrm>
          <a:off x="18356795" y="652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E1A0A04F-1DEE-4F01-BECE-F046A852E1F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49EDB310-AE53-4FA6-A1C0-EE6730813F8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998EA7FA-9E93-4C9B-9B26-28C7BE9E621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504DD6DB-3C6E-4E6A-89D2-CE0DE3B1CC5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C5D7BA00-948E-4E4C-85B8-82A09D48992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E8E1FEA7-131C-4DC8-85E8-B626B984E08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7AD0B190-F81E-4B6C-9917-A3F16224F92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F42F5583-3DAB-4AFF-A950-6DB61304786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FA67C74D-C2C5-4AD2-B584-47975A0FF92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98EE6B2E-07ED-4FE8-A23C-EDD40D33C27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299668B1-C0CA-4D91-9FF4-DD79E2B91A9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4" name="直線コネクタ 513">
          <a:extLst>
            <a:ext uri="{FF2B5EF4-FFF2-40B4-BE49-F238E27FC236}">
              <a16:creationId xmlns:a16="http://schemas.microsoft.com/office/drawing/2014/main" id="{72183A2C-6AF5-4876-85F1-A1EBC3C4466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5" name="テキスト ボックス 514">
          <a:extLst>
            <a:ext uri="{FF2B5EF4-FFF2-40B4-BE49-F238E27FC236}">
              <a16:creationId xmlns:a16="http://schemas.microsoft.com/office/drawing/2014/main" id="{7889CC07-6EBB-4E66-AEB2-469CA6A77556}"/>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6" name="直線コネクタ 515">
          <a:extLst>
            <a:ext uri="{FF2B5EF4-FFF2-40B4-BE49-F238E27FC236}">
              <a16:creationId xmlns:a16="http://schemas.microsoft.com/office/drawing/2014/main" id="{1D1C726C-1256-4EE5-9D64-90E3415BDAB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7" name="テキスト ボックス 516">
          <a:extLst>
            <a:ext uri="{FF2B5EF4-FFF2-40B4-BE49-F238E27FC236}">
              <a16:creationId xmlns:a16="http://schemas.microsoft.com/office/drawing/2014/main" id="{5526FBE3-D012-4B9B-B3C0-D49A7DC49F4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8" name="直線コネクタ 517">
          <a:extLst>
            <a:ext uri="{FF2B5EF4-FFF2-40B4-BE49-F238E27FC236}">
              <a16:creationId xmlns:a16="http://schemas.microsoft.com/office/drawing/2014/main" id="{3A45A514-5601-40C2-87DA-13CBBFDB5FB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9" name="テキスト ボックス 518">
          <a:extLst>
            <a:ext uri="{FF2B5EF4-FFF2-40B4-BE49-F238E27FC236}">
              <a16:creationId xmlns:a16="http://schemas.microsoft.com/office/drawing/2014/main" id="{54BB54AB-C265-480C-8DC2-0D7212FBECE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0" name="直線コネクタ 519">
          <a:extLst>
            <a:ext uri="{FF2B5EF4-FFF2-40B4-BE49-F238E27FC236}">
              <a16:creationId xmlns:a16="http://schemas.microsoft.com/office/drawing/2014/main" id="{6B858A00-C0AA-4E2A-8D57-C7DBE99A86D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1" name="テキスト ボックス 520">
          <a:extLst>
            <a:ext uri="{FF2B5EF4-FFF2-40B4-BE49-F238E27FC236}">
              <a16:creationId xmlns:a16="http://schemas.microsoft.com/office/drawing/2014/main" id="{0A7590C8-4A66-4FDC-BE72-C080894B698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2" name="直線コネクタ 521">
          <a:extLst>
            <a:ext uri="{FF2B5EF4-FFF2-40B4-BE49-F238E27FC236}">
              <a16:creationId xmlns:a16="http://schemas.microsoft.com/office/drawing/2014/main" id="{993CABAF-BFF2-416C-925C-D0585D2EBAD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3" name="テキスト ボックス 522">
          <a:extLst>
            <a:ext uri="{FF2B5EF4-FFF2-40B4-BE49-F238E27FC236}">
              <a16:creationId xmlns:a16="http://schemas.microsoft.com/office/drawing/2014/main" id="{1B9B7434-BA0C-4FE1-BC0A-35F76C793C1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4" name="直線コネクタ 523">
          <a:extLst>
            <a:ext uri="{FF2B5EF4-FFF2-40B4-BE49-F238E27FC236}">
              <a16:creationId xmlns:a16="http://schemas.microsoft.com/office/drawing/2014/main" id="{AA6575E5-0C7E-4A21-84EF-E09D0CB03FC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5" name="テキスト ボックス 524">
          <a:extLst>
            <a:ext uri="{FF2B5EF4-FFF2-40B4-BE49-F238E27FC236}">
              <a16:creationId xmlns:a16="http://schemas.microsoft.com/office/drawing/2014/main" id="{D3E4C8ED-CFC7-4AC7-BC7E-CE2283188B4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4F7D0C48-9875-4D7C-9587-8098BA9ADC3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7" name="【保健センター・保健所】&#10;有形固定資産減価償却率グラフ枠">
          <a:extLst>
            <a:ext uri="{FF2B5EF4-FFF2-40B4-BE49-F238E27FC236}">
              <a16:creationId xmlns:a16="http://schemas.microsoft.com/office/drawing/2014/main" id="{D116CAA2-295C-4558-9ADB-76159C8D1EF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47353</xdr:rowOff>
    </xdr:from>
    <xdr:to>
      <xdr:col>85</xdr:col>
      <xdr:colOff>126364</xdr:colOff>
      <xdr:row>64</xdr:row>
      <xdr:rowOff>130628</xdr:rowOff>
    </xdr:to>
    <xdr:cxnSp macro="">
      <xdr:nvCxnSpPr>
        <xdr:cNvPr id="528" name="直線コネクタ 527">
          <a:extLst>
            <a:ext uri="{FF2B5EF4-FFF2-40B4-BE49-F238E27FC236}">
              <a16:creationId xmlns:a16="http://schemas.microsoft.com/office/drawing/2014/main" id="{96CAEBE9-A4ED-490D-8A71-E301277B6D22}"/>
            </a:ext>
          </a:extLst>
        </xdr:cNvPr>
        <xdr:cNvCxnSpPr/>
      </xdr:nvCxnSpPr>
      <xdr:spPr>
        <a:xfrm flipV="1">
          <a:off x="16318864" y="9648553"/>
          <a:ext cx="0" cy="14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29" name="【保健センター・保健所】&#10;有形固定資産減価償却率最小値テキスト">
          <a:extLst>
            <a:ext uri="{FF2B5EF4-FFF2-40B4-BE49-F238E27FC236}">
              <a16:creationId xmlns:a16="http://schemas.microsoft.com/office/drawing/2014/main" id="{C24CC987-9B6A-424D-B2A7-69FD8177565A}"/>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0" name="直線コネクタ 529">
          <a:extLst>
            <a:ext uri="{FF2B5EF4-FFF2-40B4-BE49-F238E27FC236}">
              <a16:creationId xmlns:a16="http://schemas.microsoft.com/office/drawing/2014/main" id="{DB717D63-6B32-4D97-BB66-3840B49E3C66}"/>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165480</xdr:rowOff>
    </xdr:from>
    <xdr:ext cx="405111" cy="259045"/>
    <xdr:sp macro="" textlink="">
      <xdr:nvSpPr>
        <xdr:cNvPr id="531" name="【保健センター・保健所】&#10;有形固定資産減価償却率最大値テキスト">
          <a:extLst>
            <a:ext uri="{FF2B5EF4-FFF2-40B4-BE49-F238E27FC236}">
              <a16:creationId xmlns:a16="http://schemas.microsoft.com/office/drawing/2014/main" id="{EFFCE7B3-184A-4CA8-B505-FC56A5791D6C}"/>
            </a:ext>
          </a:extLst>
        </xdr:cNvPr>
        <xdr:cNvSpPr txBox="1"/>
      </xdr:nvSpPr>
      <xdr:spPr>
        <a:xfrm>
          <a:off x="16357600" y="9423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47353</xdr:rowOff>
    </xdr:from>
    <xdr:to>
      <xdr:col>86</xdr:col>
      <xdr:colOff>25400</xdr:colOff>
      <xdr:row>56</xdr:row>
      <xdr:rowOff>47353</xdr:rowOff>
    </xdr:to>
    <xdr:cxnSp macro="">
      <xdr:nvCxnSpPr>
        <xdr:cNvPr id="532" name="直線コネクタ 531">
          <a:extLst>
            <a:ext uri="{FF2B5EF4-FFF2-40B4-BE49-F238E27FC236}">
              <a16:creationId xmlns:a16="http://schemas.microsoft.com/office/drawing/2014/main" id="{66CC90F6-3BA6-4A22-94B7-95B9197DEB5B}"/>
            </a:ext>
          </a:extLst>
        </xdr:cNvPr>
        <xdr:cNvCxnSpPr/>
      </xdr:nvCxnSpPr>
      <xdr:spPr>
        <a:xfrm>
          <a:off x="16230600" y="9648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104339</xdr:rowOff>
    </xdr:from>
    <xdr:ext cx="405111" cy="259045"/>
    <xdr:sp macro="" textlink="">
      <xdr:nvSpPr>
        <xdr:cNvPr id="533" name="【保健センター・保健所】&#10;有形固定資産減価償却率平均値テキスト">
          <a:extLst>
            <a:ext uri="{FF2B5EF4-FFF2-40B4-BE49-F238E27FC236}">
              <a16:creationId xmlns:a16="http://schemas.microsoft.com/office/drawing/2014/main" id="{5AC33873-9A68-4043-85AD-ED0A511E63B0}"/>
            </a:ext>
          </a:extLst>
        </xdr:cNvPr>
        <xdr:cNvSpPr txBox="1"/>
      </xdr:nvSpPr>
      <xdr:spPr>
        <a:xfrm>
          <a:off x="16357600" y="100484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81462</xdr:rowOff>
    </xdr:from>
    <xdr:to>
      <xdr:col>85</xdr:col>
      <xdr:colOff>177800</xdr:colOff>
      <xdr:row>60</xdr:row>
      <xdr:rowOff>11612</xdr:rowOff>
    </xdr:to>
    <xdr:sp macro="" textlink="">
      <xdr:nvSpPr>
        <xdr:cNvPr id="534" name="フローチャート: 判断 533">
          <a:extLst>
            <a:ext uri="{FF2B5EF4-FFF2-40B4-BE49-F238E27FC236}">
              <a16:creationId xmlns:a16="http://schemas.microsoft.com/office/drawing/2014/main" id="{2558D481-9077-4166-BA77-1898B1212812}"/>
            </a:ext>
          </a:extLst>
        </xdr:cNvPr>
        <xdr:cNvSpPr/>
      </xdr:nvSpPr>
      <xdr:spPr>
        <a:xfrm>
          <a:off x="162687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66766</xdr:rowOff>
    </xdr:from>
    <xdr:to>
      <xdr:col>81</xdr:col>
      <xdr:colOff>101600</xdr:colOff>
      <xdr:row>59</xdr:row>
      <xdr:rowOff>168366</xdr:rowOff>
    </xdr:to>
    <xdr:sp macro="" textlink="">
      <xdr:nvSpPr>
        <xdr:cNvPr id="535" name="フローチャート: 判断 534">
          <a:extLst>
            <a:ext uri="{FF2B5EF4-FFF2-40B4-BE49-F238E27FC236}">
              <a16:creationId xmlns:a16="http://schemas.microsoft.com/office/drawing/2014/main" id="{C200C82F-3758-4C75-AEE3-F1C1F9ED1EA4}"/>
            </a:ext>
          </a:extLst>
        </xdr:cNvPr>
        <xdr:cNvSpPr/>
      </xdr:nvSpPr>
      <xdr:spPr>
        <a:xfrm>
          <a:off x="15430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24312</xdr:rowOff>
    </xdr:from>
    <xdr:to>
      <xdr:col>76</xdr:col>
      <xdr:colOff>165100</xdr:colOff>
      <xdr:row>59</xdr:row>
      <xdr:rowOff>125912</xdr:rowOff>
    </xdr:to>
    <xdr:sp macro="" textlink="">
      <xdr:nvSpPr>
        <xdr:cNvPr id="536" name="フローチャート: 判断 535">
          <a:extLst>
            <a:ext uri="{FF2B5EF4-FFF2-40B4-BE49-F238E27FC236}">
              <a16:creationId xmlns:a16="http://schemas.microsoft.com/office/drawing/2014/main" id="{704487F2-D83F-4FBB-AB34-E0D621E15AE6}"/>
            </a:ext>
          </a:extLst>
        </xdr:cNvPr>
        <xdr:cNvSpPr/>
      </xdr:nvSpPr>
      <xdr:spPr>
        <a:xfrm>
          <a:off x="14541500" y="1013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37" name="フローチャート: 判断 536">
          <a:extLst>
            <a:ext uri="{FF2B5EF4-FFF2-40B4-BE49-F238E27FC236}">
              <a16:creationId xmlns:a16="http://schemas.microsoft.com/office/drawing/2014/main" id="{68117065-B613-4412-B6A2-5EA65061594D}"/>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4717</xdr:rowOff>
    </xdr:from>
    <xdr:to>
      <xdr:col>67</xdr:col>
      <xdr:colOff>101600</xdr:colOff>
      <xdr:row>59</xdr:row>
      <xdr:rowOff>106317</xdr:rowOff>
    </xdr:to>
    <xdr:sp macro="" textlink="">
      <xdr:nvSpPr>
        <xdr:cNvPr id="538" name="フローチャート: 判断 537">
          <a:extLst>
            <a:ext uri="{FF2B5EF4-FFF2-40B4-BE49-F238E27FC236}">
              <a16:creationId xmlns:a16="http://schemas.microsoft.com/office/drawing/2014/main" id="{E6B01177-6FF0-4209-B5C1-9DF9F17C8472}"/>
            </a:ext>
          </a:extLst>
        </xdr:cNvPr>
        <xdr:cNvSpPr/>
      </xdr:nvSpPr>
      <xdr:spPr>
        <a:xfrm>
          <a:off x="12763500" y="1012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47650045-40BE-47DD-8E6E-6220FCC34A3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EBDEDB59-62C9-49BB-B99F-CFEDF356545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EE4C10C-1D5A-4BBF-A6F2-FF22C949F9F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B906457A-8FBC-434B-A3BA-EB330824622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5942FAD-84E1-4276-88BE-7547EC47A1C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158206</xdr:rowOff>
    </xdr:from>
    <xdr:to>
      <xdr:col>85</xdr:col>
      <xdr:colOff>177800</xdr:colOff>
      <xdr:row>62</xdr:row>
      <xdr:rowOff>88356</xdr:rowOff>
    </xdr:to>
    <xdr:sp macro="" textlink="">
      <xdr:nvSpPr>
        <xdr:cNvPr id="544" name="楕円 543">
          <a:extLst>
            <a:ext uri="{FF2B5EF4-FFF2-40B4-BE49-F238E27FC236}">
              <a16:creationId xmlns:a16="http://schemas.microsoft.com/office/drawing/2014/main" id="{CA9345D5-3909-4520-9A9B-E9D0E68338BB}"/>
            </a:ext>
          </a:extLst>
        </xdr:cNvPr>
        <xdr:cNvSpPr/>
      </xdr:nvSpPr>
      <xdr:spPr>
        <a:xfrm>
          <a:off x="162687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136633</xdr:rowOff>
    </xdr:from>
    <xdr:ext cx="405111" cy="259045"/>
    <xdr:sp macro="" textlink="">
      <xdr:nvSpPr>
        <xdr:cNvPr id="545" name="【保健センター・保健所】&#10;有形固定資産減価償却率該当値テキスト">
          <a:extLst>
            <a:ext uri="{FF2B5EF4-FFF2-40B4-BE49-F238E27FC236}">
              <a16:creationId xmlns:a16="http://schemas.microsoft.com/office/drawing/2014/main" id="{414994D9-19CD-41C0-991B-BFBBE136AF03}"/>
            </a:ext>
          </a:extLst>
        </xdr:cNvPr>
        <xdr:cNvSpPr txBox="1"/>
      </xdr:nvSpPr>
      <xdr:spPr>
        <a:xfrm>
          <a:off x="16357600"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115751</xdr:rowOff>
    </xdr:from>
    <xdr:to>
      <xdr:col>81</xdr:col>
      <xdr:colOff>101600</xdr:colOff>
      <xdr:row>62</xdr:row>
      <xdr:rowOff>45901</xdr:rowOff>
    </xdr:to>
    <xdr:sp macro="" textlink="">
      <xdr:nvSpPr>
        <xdr:cNvPr id="546" name="楕円 545">
          <a:extLst>
            <a:ext uri="{FF2B5EF4-FFF2-40B4-BE49-F238E27FC236}">
              <a16:creationId xmlns:a16="http://schemas.microsoft.com/office/drawing/2014/main" id="{88CEFBDF-262C-474C-A67C-308D31F462B6}"/>
            </a:ext>
          </a:extLst>
        </xdr:cNvPr>
        <xdr:cNvSpPr/>
      </xdr:nvSpPr>
      <xdr:spPr>
        <a:xfrm>
          <a:off x="1543050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166551</xdr:rowOff>
    </xdr:from>
    <xdr:to>
      <xdr:col>85</xdr:col>
      <xdr:colOff>127000</xdr:colOff>
      <xdr:row>62</xdr:row>
      <xdr:rowOff>37556</xdr:rowOff>
    </xdr:to>
    <xdr:cxnSp macro="">
      <xdr:nvCxnSpPr>
        <xdr:cNvPr id="547" name="直線コネクタ 546">
          <a:extLst>
            <a:ext uri="{FF2B5EF4-FFF2-40B4-BE49-F238E27FC236}">
              <a16:creationId xmlns:a16="http://schemas.microsoft.com/office/drawing/2014/main" id="{533E95ED-2DF2-4235-8C32-84DEB0C1609A}"/>
            </a:ext>
          </a:extLst>
        </xdr:cNvPr>
        <xdr:cNvCxnSpPr/>
      </xdr:nvCxnSpPr>
      <xdr:spPr>
        <a:xfrm>
          <a:off x="15481300" y="10625001"/>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73297</xdr:rowOff>
    </xdr:from>
    <xdr:to>
      <xdr:col>76</xdr:col>
      <xdr:colOff>165100</xdr:colOff>
      <xdr:row>62</xdr:row>
      <xdr:rowOff>3447</xdr:rowOff>
    </xdr:to>
    <xdr:sp macro="" textlink="">
      <xdr:nvSpPr>
        <xdr:cNvPr id="548" name="楕円 547">
          <a:extLst>
            <a:ext uri="{FF2B5EF4-FFF2-40B4-BE49-F238E27FC236}">
              <a16:creationId xmlns:a16="http://schemas.microsoft.com/office/drawing/2014/main" id="{5CCEB84E-C9CF-4010-B8AA-F50F7175E7A7}"/>
            </a:ext>
          </a:extLst>
        </xdr:cNvPr>
        <xdr:cNvSpPr/>
      </xdr:nvSpPr>
      <xdr:spPr>
        <a:xfrm>
          <a:off x="145415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124097</xdr:rowOff>
    </xdr:from>
    <xdr:to>
      <xdr:col>81</xdr:col>
      <xdr:colOff>50800</xdr:colOff>
      <xdr:row>61</xdr:row>
      <xdr:rowOff>166551</xdr:rowOff>
    </xdr:to>
    <xdr:cxnSp macro="">
      <xdr:nvCxnSpPr>
        <xdr:cNvPr id="549" name="直線コネクタ 548">
          <a:extLst>
            <a:ext uri="{FF2B5EF4-FFF2-40B4-BE49-F238E27FC236}">
              <a16:creationId xmlns:a16="http://schemas.microsoft.com/office/drawing/2014/main" id="{CC011B10-C950-4C20-A278-CBB78F92705D}"/>
            </a:ext>
          </a:extLst>
        </xdr:cNvPr>
        <xdr:cNvCxnSpPr/>
      </xdr:nvCxnSpPr>
      <xdr:spPr>
        <a:xfrm>
          <a:off x="14592300" y="10582547"/>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32476</xdr:rowOff>
    </xdr:from>
    <xdr:to>
      <xdr:col>72</xdr:col>
      <xdr:colOff>38100</xdr:colOff>
      <xdr:row>61</xdr:row>
      <xdr:rowOff>134076</xdr:rowOff>
    </xdr:to>
    <xdr:sp macro="" textlink="">
      <xdr:nvSpPr>
        <xdr:cNvPr id="550" name="楕円 549">
          <a:extLst>
            <a:ext uri="{FF2B5EF4-FFF2-40B4-BE49-F238E27FC236}">
              <a16:creationId xmlns:a16="http://schemas.microsoft.com/office/drawing/2014/main" id="{3418ACB9-58AC-4AB7-AD4A-A92F0139A898}"/>
            </a:ext>
          </a:extLst>
        </xdr:cNvPr>
        <xdr:cNvSpPr/>
      </xdr:nvSpPr>
      <xdr:spPr>
        <a:xfrm>
          <a:off x="13652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83276</xdr:rowOff>
    </xdr:from>
    <xdr:to>
      <xdr:col>76</xdr:col>
      <xdr:colOff>114300</xdr:colOff>
      <xdr:row>61</xdr:row>
      <xdr:rowOff>124097</xdr:rowOff>
    </xdr:to>
    <xdr:cxnSp macro="">
      <xdr:nvCxnSpPr>
        <xdr:cNvPr id="551" name="直線コネクタ 550">
          <a:extLst>
            <a:ext uri="{FF2B5EF4-FFF2-40B4-BE49-F238E27FC236}">
              <a16:creationId xmlns:a16="http://schemas.microsoft.com/office/drawing/2014/main" id="{EFC06641-B106-4F53-AA4B-1EE9AD0714B2}"/>
            </a:ext>
          </a:extLst>
        </xdr:cNvPr>
        <xdr:cNvCxnSpPr/>
      </xdr:nvCxnSpPr>
      <xdr:spPr>
        <a:xfrm>
          <a:off x="13703300" y="1054172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161472</xdr:rowOff>
    </xdr:from>
    <xdr:to>
      <xdr:col>67</xdr:col>
      <xdr:colOff>101600</xdr:colOff>
      <xdr:row>61</xdr:row>
      <xdr:rowOff>91622</xdr:rowOff>
    </xdr:to>
    <xdr:sp macro="" textlink="">
      <xdr:nvSpPr>
        <xdr:cNvPr id="552" name="楕円 551">
          <a:extLst>
            <a:ext uri="{FF2B5EF4-FFF2-40B4-BE49-F238E27FC236}">
              <a16:creationId xmlns:a16="http://schemas.microsoft.com/office/drawing/2014/main" id="{33B6781F-74DE-4585-8945-8A52403C86B1}"/>
            </a:ext>
          </a:extLst>
        </xdr:cNvPr>
        <xdr:cNvSpPr/>
      </xdr:nvSpPr>
      <xdr:spPr>
        <a:xfrm>
          <a:off x="12763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40822</xdr:rowOff>
    </xdr:from>
    <xdr:to>
      <xdr:col>71</xdr:col>
      <xdr:colOff>177800</xdr:colOff>
      <xdr:row>61</xdr:row>
      <xdr:rowOff>83276</xdr:rowOff>
    </xdr:to>
    <xdr:cxnSp macro="">
      <xdr:nvCxnSpPr>
        <xdr:cNvPr id="553" name="直線コネクタ 552">
          <a:extLst>
            <a:ext uri="{FF2B5EF4-FFF2-40B4-BE49-F238E27FC236}">
              <a16:creationId xmlns:a16="http://schemas.microsoft.com/office/drawing/2014/main" id="{B16FD9FD-D62F-45CC-8F8A-664BE3F41D68}"/>
            </a:ext>
          </a:extLst>
        </xdr:cNvPr>
        <xdr:cNvCxnSpPr/>
      </xdr:nvCxnSpPr>
      <xdr:spPr>
        <a:xfrm>
          <a:off x="12814300" y="1049927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13443</xdr:rowOff>
    </xdr:from>
    <xdr:ext cx="405111" cy="259045"/>
    <xdr:sp macro="" textlink="">
      <xdr:nvSpPr>
        <xdr:cNvPr id="554" name="n_1aveValue【保健センター・保健所】&#10;有形固定資産減価償却率">
          <a:extLst>
            <a:ext uri="{FF2B5EF4-FFF2-40B4-BE49-F238E27FC236}">
              <a16:creationId xmlns:a16="http://schemas.microsoft.com/office/drawing/2014/main" id="{8A0EB8E8-13C7-4CBC-961A-29073B624CBF}"/>
            </a:ext>
          </a:extLst>
        </xdr:cNvPr>
        <xdr:cNvSpPr txBox="1"/>
      </xdr:nvSpPr>
      <xdr:spPr>
        <a:xfrm>
          <a:off x="1526604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142439</xdr:rowOff>
    </xdr:from>
    <xdr:ext cx="405111" cy="259045"/>
    <xdr:sp macro="" textlink="">
      <xdr:nvSpPr>
        <xdr:cNvPr id="555" name="n_2aveValue【保健センター・保健所】&#10;有形固定資産減価償却率">
          <a:extLst>
            <a:ext uri="{FF2B5EF4-FFF2-40B4-BE49-F238E27FC236}">
              <a16:creationId xmlns:a16="http://schemas.microsoft.com/office/drawing/2014/main" id="{0ED5138C-5719-4B6E-9310-169FF934A06D}"/>
            </a:ext>
          </a:extLst>
        </xdr:cNvPr>
        <xdr:cNvSpPr txBox="1"/>
      </xdr:nvSpPr>
      <xdr:spPr>
        <a:xfrm>
          <a:off x="14389744" y="991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56" name="n_3aveValue【保健センター・保健所】&#10;有形固定資産減価償却率">
          <a:extLst>
            <a:ext uri="{FF2B5EF4-FFF2-40B4-BE49-F238E27FC236}">
              <a16:creationId xmlns:a16="http://schemas.microsoft.com/office/drawing/2014/main" id="{1EBB2DDC-7D12-40C0-B06B-B4053A4A96AC}"/>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122844</xdr:rowOff>
    </xdr:from>
    <xdr:ext cx="405111" cy="259045"/>
    <xdr:sp macro="" textlink="">
      <xdr:nvSpPr>
        <xdr:cNvPr id="557" name="n_4aveValue【保健センター・保健所】&#10;有形固定資産減価償却率">
          <a:extLst>
            <a:ext uri="{FF2B5EF4-FFF2-40B4-BE49-F238E27FC236}">
              <a16:creationId xmlns:a16="http://schemas.microsoft.com/office/drawing/2014/main" id="{FEC661AF-2E6A-4839-BA45-C0F3B7A854EB}"/>
            </a:ext>
          </a:extLst>
        </xdr:cNvPr>
        <xdr:cNvSpPr txBox="1"/>
      </xdr:nvSpPr>
      <xdr:spPr>
        <a:xfrm>
          <a:off x="12611744" y="989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37028</xdr:rowOff>
    </xdr:from>
    <xdr:ext cx="405111" cy="259045"/>
    <xdr:sp macro="" textlink="">
      <xdr:nvSpPr>
        <xdr:cNvPr id="558" name="n_1mainValue【保健センター・保健所】&#10;有形固定資産減価償却率">
          <a:extLst>
            <a:ext uri="{FF2B5EF4-FFF2-40B4-BE49-F238E27FC236}">
              <a16:creationId xmlns:a16="http://schemas.microsoft.com/office/drawing/2014/main" id="{2F8624F9-6B1C-4192-B2CB-2D73196D45DB}"/>
            </a:ext>
          </a:extLst>
        </xdr:cNvPr>
        <xdr:cNvSpPr txBox="1"/>
      </xdr:nvSpPr>
      <xdr:spPr>
        <a:xfrm>
          <a:off x="15266044" y="1066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166024</xdr:rowOff>
    </xdr:from>
    <xdr:ext cx="405111" cy="259045"/>
    <xdr:sp macro="" textlink="">
      <xdr:nvSpPr>
        <xdr:cNvPr id="559" name="n_2mainValue【保健センター・保健所】&#10;有形固定資産減価償却率">
          <a:extLst>
            <a:ext uri="{FF2B5EF4-FFF2-40B4-BE49-F238E27FC236}">
              <a16:creationId xmlns:a16="http://schemas.microsoft.com/office/drawing/2014/main" id="{3B0AA18C-009C-4B90-8316-8565E68BBB76}"/>
            </a:ext>
          </a:extLst>
        </xdr:cNvPr>
        <xdr:cNvSpPr txBox="1"/>
      </xdr:nvSpPr>
      <xdr:spPr>
        <a:xfrm>
          <a:off x="14389744"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125203</xdr:rowOff>
    </xdr:from>
    <xdr:ext cx="405111" cy="259045"/>
    <xdr:sp macro="" textlink="">
      <xdr:nvSpPr>
        <xdr:cNvPr id="560" name="n_3mainValue【保健センター・保健所】&#10;有形固定資産減価償却率">
          <a:extLst>
            <a:ext uri="{FF2B5EF4-FFF2-40B4-BE49-F238E27FC236}">
              <a16:creationId xmlns:a16="http://schemas.microsoft.com/office/drawing/2014/main" id="{AC2AE200-26A9-432B-962A-F30CD0D4EDC4}"/>
            </a:ext>
          </a:extLst>
        </xdr:cNvPr>
        <xdr:cNvSpPr txBox="1"/>
      </xdr:nvSpPr>
      <xdr:spPr>
        <a:xfrm>
          <a:off x="13500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82749</xdr:rowOff>
    </xdr:from>
    <xdr:ext cx="405111" cy="259045"/>
    <xdr:sp macro="" textlink="">
      <xdr:nvSpPr>
        <xdr:cNvPr id="561" name="n_4mainValue【保健センター・保健所】&#10;有形固定資産減価償却率">
          <a:extLst>
            <a:ext uri="{FF2B5EF4-FFF2-40B4-BE49-F238E27FC236}">
              <a16:creationId xmlns:a16="http://schemas.microsoft.com/office/drawing/2014/main" id="{95B6EC03-595F-4D00-9B65-38C50BA0057D}"/>
            </a:ext>
          </a:extLst>
        </xdr:cNvPr>
        <xdr:cNvSpPr txBox="1"/>
      </xdr:nvSpPr>
      <xdr:spPr>
        <a:xfrm>
          <a:off x="12611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0745301D-5A0A-420F-B59A-A2E57864A19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3F1D0A0B-F9A9-4247-AAE8-3D70238DDAD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6BF534B5-4739-40D4-9929-DE3C8ADAF55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81F9218F-6452-419F-AC86-7830228B36D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428AAF4D-AA14-440D-ABF1-E9C194A900A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AA26FA96-B811-43DE-AD23-F9731A90F8F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5F50958B-E24D-4B0E-9071-600696A91E4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61A5B284-D702-43F7-92AF-81D4CE30D13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25AA165D-6D6C-4500-A0F4-0028442443D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97790036-1AEE-48B9-AECE-0997CC68C64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2" name="直線コネクタ 571">
          <a:extLst>
            <a:ext uri="{FF2B5EF4-FFF2-40B4-BE49-F238E27FC236}">
              <a16:creationId xmlns:a16="http://schemas.microsoft.com/office/drawing/2014/main" id="{128FC16B-C89B-4A10-9E18-2C777B90C77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3" name="テキスト ボックス 572">
          <a:extLst>
            <a:ext uri="{FF2B5EF4-FFF2-40B4-BE49-F238E27FC236}">
              <a16:creationId xmlns:a16="http://schemas.microsoft.com/office/drawing/2014/main" id="{C9CA91AC-D2D2-4C8D-A9BA-605519C3D8B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4" name="直線コネクタ 573">
          <a:extLst>
            <a:ext uri="{FF2B5EF4-FFF2-40B4-BE49-F238E27FC236}">
              <a16:creationId xmlns:a16="http://schemas.microsoft.com/office/drawing/2014/main" id="{79269C60-B925-4A88-98D8-6A79BE13611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5" name="テキスト ボックス 574">
          <a:extLst>
            <a:ext uri="{FF2B5EF4-FFF2-40B4-BE49-F238E27FC236}">
              <a16:creationId xmlns:a16="http://schemas.microsoft.com/office/drawing/2014/main" id="{A34E04CC-7DE0-4698-B1B5-74F835CEA9A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6" name="直線コネクタ 575">
          <a:extLst>
            <a:ext uri="{FF2B5EF4-FFF2-40B4-BE49-F238E27FC236}">
              <a16:creationId xmlns:a16="http://schemas.microsoft.com/office/drawing/2014/main" id="{F38D687A-4463-45FC-BEC2-436B6A2BAD8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7" name="テキスト ボックス 576">
          <a:extLst>
            <a:ext uri="{FF2B5EF4-FFF2-40B4-BE49-F238E27FC236}">
              <a16:creationId xmlns:a16="http://schemas.microsoft.com/office/drawing/2014/main" id="{61F89157-D95C-4F22-8D38-56F8B208B7C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8" name="直線コネクタ 577">
          <a:extLst>
            <a:ext uri="{FF2B5EF4-FFF2-40B4-BE49-F238E27FC236}">
              <a16:creationId xmlns:a16="http://schemas.microsoft.com/office/drawing/2014/main" id="{A274607F-8064-47EF-B36A-C15D452BB04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9" name="テキスト ボックス 578">
          <a:extLst>
            <a:ext uri="{FF2B5EF4-FFF2-40B4-BE49-F238E27FC236}">
              <a16:creationId xmlns:a16="http://schemas.microsoft.com/office/drawing/2014/main" id="{BAFFB774-22E4-4B1E-B930-AF3937AF7A1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0" name="直線コネクタ 579">
          <a:extLst>
            <a:ext uri="{FF2B5EF4-FFF2-40B4-BE49-F238E27FC236}">
              <a16:creationId xmlns:a16="http://schemas.microsoft.com/office/drawing/2014/main" id="{2C05484D-6540-405E-947C-E84C30D5461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1" name="テキスト ボックス 580">
          <a:extLst>
            <a:ext uri="{FF2B5EF4-FFF2-40B4-BE49-F238E27FC236}">
              <a16:creationId xmlns:a16="http://schemas.microsoft.com/office/drawing/2014/main" id="{A481B461-6394-42FE-8BC0-9EAD6AEE57E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01466C3E-5CAE-4B54-BD3D-C2972F55732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3260C468-1540-4D8A-B43E-B165DA07F5D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id="{2FF1AFAF-4E8A-47A7-8203-3247E1B1780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xdr:rowOff>
    </xdr:from>
    <xdr:to>
      <xdr:col>116</xdr:col>
      <xdr:colOff>62864</xdr:colOff>
      <xdr:row>64</xdr:row>
      <xdr:rowOff>64770</xdr:rowOff>
    </xdr:to>
    <xdr:cxnSp macro="">
      <xdr:nvCxnSpPr>
        <xdr:cNvPr id="585" name="直線コネクタ 584">
          <a:extLst>
            <a:ext uri="{FF2B5EF4-FFF2-40B4-BE49-F238E27FC236}">
              <a16:creationId xmlns:a16="http://schemas.microsoft.com/office/drawing/2014/main" id="{D619E61B-CDBD-4259-B3BF-C11F61C7CFE0}"/>
            </a:ext>
          </a:extLst>
        </xdr:cNvPr>
        <xdr:cNvCxnSpPr/>
      </xdr:nvCxnSpPr>
      <xdr:spPr>
        <a:xfrm flipV="1">
          <a:off x="22160864" y="961263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586" name="【保健センター・保健所】&#10;一人当たり面積最小値テキスト">
          <a:extLst>
            <a:ext uri="{FF2B5EF4-FFF2-40B4-BE49-F238E27FC236}">
              <a16:creationId xmlns:a16="http://schemas.microsoft.com/office/drawing/2014/main" id="{3199EA6C-83BB-4BF2-BEFE-7284D9FB4250}"/>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587" name="直線コネクタ 586">
          <a:extLst>
            <a:ext uri="{FF2B5EF4-FFF2-40B4-BE49-F238E27FC236}">
              <a16:creationId xmlns:a16="http://schemas.microsoft.com/office/drawing/2014/main" id="{AF77E986-25CF-43FB-A2C7-AEF78DEDFFF5}"/>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129557</xdr:rowOff>
    </xdr:from>
    <xdr:ext cx="469744" cy="259045"/>
    <xdr:sp macro="" textlink="">
      <xdr:nvSpPr>
        <xdr:cNvPr id="588" name="【保健センター・保健所】&#10;一人当たり面積最大値テキスト">
          <a:extLst>
            <a:ext uri="{FF2B5EF4-FFF2-40B4-BE49-F238E27FC236}">
              <a16:creationId xmlns:a16="http://schemas.microsoft.com/office/drawing/2014/main" id="{D4522594-FC49-452C-8631-2E95AF315427}"/>
            </a:ext>
          </a:extLst>
        </xdr:cNvPr>
        <xdr:cNvSpPr txBox="1"/>
      </xdr:nvSpPr>
      <xdr:spPr>
        <a:xfrm>
          <a:off x="22199600" y="938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xdr:rowOff>
    </xdr:from>
    <xdr:to>
      <xdr:col>116</xdr:col>
      <xdr:colOff>152400</xdr:colOff>
      <xdr:row>56</xdr:row>
      <xdr:rowOff>11430</xdr:rowOff>
    </xdr:to>
    <xdr:cxnSp macro="">
      <xdr:nvCxnSpPr>
        <xdr:cNvPr id="589" name="直線コネクタ 588">
          <a:extLst>
            <a:ext uri="{FF2B5EF4-FFF2-40B4-BE49-F238E27FC236}">
              <a16:creationId xmlns:a16="http://schemas.microsoft.com/office/drawing/2014/main" id="{C7B10CF6-3CCA-4460-BB92-099FD9302555}"/>
            </a:ext>
          </a:extLst>
        </xdr:cNvPr>
        <xdr:cNvCxnSpPr/>
      </xdr:nvCxnSpPr>
      <xdr:spPr>
        <a:xfrm>
          <a:off x="22072600" y="961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97807</xdr:rowOff>
    </xdr:from>
    <xdr:ext cx="469744" cy="259045"/>
    <xdr:sp macro="" textlink="">
      <xdr:nvSpPr>
        <xdr:cNvPr id="590" name="【保健センター・保健所】&#10;一人当たり面積平均値テキスト">
          <a:extLst>
            <a:ext uri="{FF2B5EF4-FFF2-40B4-BE49-F238E27FC236}">
              <a16:creationId xmlns:a16="http://schemas.microsoft.com/office/drawing/2014/main" id="{D3DA49B2-95E2-468E-8A94-643D596E8987}"/>
            </a:ext>
          </a:extLst>
        </xdr:cNvPr>
        <xdr:cNvSpPr txBox="1"/>
      </xdr:nvSpPr>
      <xdr:spPr>
        <a:xfrm>
          <a:off x="22199600" y="1055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74930</xdr:rowOff>
    </xdr:from>
    <xdr:to>
      <xdr:col>116</xdr:col>
      <xdr:colOff>114300</xdr:colOff>
      <xdr:row>63</xdr:row>
      <xdr:rowOff>5080</xdr:rowOff>
    </xdr:to>
    <xdr:sp macro="" textlink="">
      <xdr:nvSpPr>
        <xdr:cNvPr id="591" name="フローチャート: 判断 590">
          <a:extLst>
            <a:ext uri="{FF2B5EF4-FFF2-40B4-BE49-F238E27FC236}">
              <a16:creationId xmlns:a16="http://schemas.microsoft.com/office/drawing/2014/main" id="{9037C6AA-0789-4BC9-B573-209464D35105}"/>
            </a:ext>
          </a:extLst>
        </xdr:cNvPr>
        <xdr:cNvSpPr/>
      </xdr:nvSpPr>
      <xdr:spPr>
        <a:xfrm>
          <a:off x="221107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592" name="フローチャート: 判断 591">
          <a:extLst>
            <a:ext uri="{FF2B5EF4-FFF2-40B4-BE49-F238E27FC236}">
              <a16:creationId xmlns:a16="http://schemas.microsoft.com/office/drawing/2014/main" id="{9C210411-925A-4B12-B7F7-7E2F3C302595}"/>
            </a:ext>
          </a:extLst>
        </xdr:cNvPr>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97790</xdr:rowOff>
    </xdr:from>
    <xdr:to>
      <xdr:col>107</xdr:col>
      <xdr:colOff>101600</xdr:colOff>
      <xdr:row>63</xdr:row>
      <xdr:rowOff>27940</xdr:rowOff>
    </xdr:to>
    <xdr:sp macro="" textlink="">
      <xdr:nvSpPr>
        <xdr:cNvPr id="593" name="フローチャート: 判断 592">
          <a:extLst>
            <a:ext uri="{FF2B5EF4-FFF2-40B4-BE49-F238E27FC236}">
              <a16:creationId xmlns:a16="http://schemas.microsoft.com/office/drawing/2014/main" id="{61511E0E-5700-498A-B170-D74DD95A9FC9}"/>
            </a:ext>
          </a:extLst>
        </xdr:cNvPr>
        <xdr:cNvSpPr/>
      </xdr:nvSpPr>
      <xdr:spPr>
        <a:xfrm>
          <a:off x="203835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594" name="フローチャート: 判断 593">
          <a:extLst>
            <a:ext uri="{FF2B5EF4-FFF2-40B4-BE49-F238E27FC236}">
              <a16:creationId xmlns:a16="http://schemas.microsoft.com/office/drawing/2014/main" id="{410371B1-36E1-4A29-819A-A1C0232722C2}"/>
            </a:ext>
          </a:extLst>
        </xdr:cNvPr>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82550</xdr:rowOff>
    </xdr:from>
    <xdr:to>
      <xdr:col>98</xdr:col>
      <xdr:colOff>38100</xdr:colOff>
      <xdr:row>63</xdr:row>
      <xdr:rowOff>12700</xdr:rowOff>
    </xdr:to>
    <xdr:sp macro="" textlink="">
      <xdr:nvSpPr>
        <xdr:cNvPr id="595" name="フローチャート: 判断 594">
          <a:extLst>
            <a:ext uri="{FF2B5EF4-FFF2-40B4-BE49-F238E27FC236}">
              <a16:creationId xmlns:a16="http://schemas.microsoft.com/office/drawing/2014/main" id="{88361063-B4EF-4A3C-BBF1-0223BDF35422}"/>
            </a:ext>
          </a:extLst>
        </xdr:cNvPr>
        <xdr:cNvSpPr/>
      </xdr:nvSpPr>
      <xdr:spPr>
        <a:xfrm>
          <a:off x="186055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C88CEB26-DB2A-4362-B594-CA53906C988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EEC72380-DE50-49C5-8FD8-F8B9408B2E9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F2E52775-C583-41A4-9B9E-C33B3D54DE8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810CE06-A8DE-4803-8176-F6DDF69C203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3958225-7A10-4C66-9FC6-CF438D8B268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151130</xdr:rowOff>
    </xdr:from>
    <xdr:to>
      <xdr:col>116</xdr:col>
      <xdr:colOff>114300</xdr:colOff>
      <xdr:row>64</xdr:row>
      <xdr:rowOff>81280</xdr:rowOff>
    </xdr:to>
    <xdr:sp macro="" textlink="">
      <xdr:nvSpPr>
        <xdr:cNvPr id="601" name="楕円 600">
          <a:extLst>
            <a:ext uri="{FF2B5EF4-FFF2-40B4-BE49-F238E27FC236}">
              <a16:creationId xmlns:a16="http://schemas.microsoft.com/office/drawing/2014/main" id="{A479BD4B-BBC5-4A64-921E-982FBF8FD666}"/>
            </a:ext>
          </a:extLst>
        </xdr:cNvPr>
        <xdr:cNvSpPr/>
      </xdr:nvSpPr>
      <xdr:spPr>
        <a:xfrm>
          <a:off x="221107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66057</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id="{74EC3493-690B-4290-BA9B-60D34354574C}"/>
            </a:ext>
          </a:extLst>
        </xdr:cNvPr>
        <xdr:cNvSpPr txBox="1"/>
      </xdr:nvSpPr>
      <xdr:spPr>
        <a:xfrm>
          <a:off x="22199600" y="1086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151130</xdr:rowOff>
    </xdr:from>
    <xdr:to>
      <xdr:col>112</xdr:col>
      <xdr:colOff>38100</xdr:colOff>
      <xdr:row>64</xdr:row>
      <xdr:rowOff>81280</xdr:rowOff>
    </xdr:to>
    <xdr:sp macro="" textlink="">
      <xdr:nvSpPr>
        <xdr:cNvPr id="603" name="楕円 602">
          <a:extLst>
            <a:ext uri="{FF2B5EF4-FFF2-40B4-BE49-F238E27FC236}">
              <a16:creationId xmlns:a16="http://schemas.microsoft.com/office/drawing/2014/main" id="{BCF1D929-AB4C-4628-85A2-739FE2BFBA0C}"/>
            </a:ext>
          </a:extLst>
        </xdr:cNvPr>
        <xdr:cNvSpPr/>
      </xdr:nvSpPr>
      <xdr:spPr>
        <a:xfrm>
          <a:off x="21272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30480</xdr:rowOff>
    </xdr:from>
    <xdr:to>
      <xdr:col>116</xdr:col>
      <xdr:colOff>63500</xdr:colOff>
      <xdr:row>64</xdr:row>
      <xdr:rowOff>30480</xdr:rowOff>
    </xdr:to>
    <xdr:cxnSp macro="">
      <xdr:nvCxnSpPr>
        <xdr:cNvPr id="604" name="直線コネクタ 603">
          <a:extLst>
            <a:ext uri="{FF2B5EF4-FFF2-40B4-BE49-F238E27FC236}">
              <a16:creationId xmlns:a16="http://schemas.microsoft.com/office/drawing/2014/main" id="{C1A6F0FF-C27C-47E4-B3CC-E111B7601D23}"/>
            </a:ext>
          </a:extLst>
        </xdr:cNvPr>
        <xdr:cNvCxnSpPr/>
      </xdr:nvCxnSpPr>
      <xdr:spPr>
        <a:xfrm>
          <a:off x="21323300" y="11003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151130</xdr:rowOff>
    </xdr:from>
    <xdr:to>
      <xdr:col>107</xdr:col>
      <xdr:colOff>101600</xdr:colOff>
      <xdr:row>64</xdr:row>
      <xdr:rowOff>81280</xdr:rowOff>
    </xdr:to>
    <xdr:sp macro="" textlink="">
      <xdr:nvSpPr>
        <xdr:cNvPr id="605" name="楕円 604">
          <a:extLst>
            <a:ext uri="{FF2B5EF4-FFF2-40B4-BE49-F238E27FC236}">
              <a16:creationId xmlns:a16="http://schemas.microsoft.com/office/drawing/2014/main" id="{95470B41-4465-4514-A5D8-BE37197BF61A}"/>
            </a:ext>
          </a:extLst>
        </xdr:cNvPr>
        <xdr:cNvSpPr/>
      </xdr:nvSpPr>
      <xdr:spPr>
        <a:xfrm>
          <a:off x="20383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30480</xdr:rowOff>
    </xdr:from>
    <xdr:to>
      <xdr:col>111</xdr:col>
      <xdr:colOff>177800</xdr:colOff>
      <xdr:row>64</xdr:row>
      <xdr:rowOff>30480</xdr:rowOff>
    </xdr:to>
    <xdr:cxnSp macro="">
      <xdr:nvCxnSpPr>
        <xdr:cNvPr id="606" name="直線コネクタ 605">
          <a:extLst>
            <a:ext uri="{FF2B5EF4-FFF2-40B4-BE49-F238E27FC236}">
              <a16:creationId xmlns:a16="http://schemas.microsoft.com/office/drawing/2014/main" id="{C3F3FF58-AA29-4C39-9086-6FDAFE43A766}"/>
            </a:ext>
          </a:extLst>
        </xdr:cNvPr>
        <xdr:cNvCxnSpPr/>
      </xdr:nvCxnSpPr>
      <xdr:spPr>
        <a:xfrm>
          <a:off x="20434300" y="1100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151130</xdr:rowOff>
    </xdr:from>
    <xdr:to>
      <xdr:col>102</xdr:col>
      <xdr:colOff>165100</xdr:colOff>
      <xdr:row>64</xdr:row>
      <xdr:rowOff>81280</xdr:rowOff>
    </xdr:to>
    <xdr:sp macro="" textlink="">
      <xdr:nvSpPr>
        <xdr:cNvPr id="607" name="楕円 606">
          <a:extLst>
            <a:ext uri="{FF2B5EF4-FFF2-40B4-BE49-F238E27FC236}">
              <a16:creationId xmlns:a16="http://schemas.microsoft.com/office/drawing/2014/main" id="{0E63F616-1DB0-46EC-85E4-B0D84F6B7920}"/>
            </a:ext>
          </a:extLst>
        </xdr:cNvPr>
        <xdr:cNvSpPr/>
      </xdr:nvSpPr>
      <xdr:spPr>
        <a:xfrm>
          <a:off x="19494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30480</xdr:rowOff>
    </xdr:from>
    <xdr:to>
      <xdr:col>107</xdr:col>
      <xdr:colOff>50800</xdr:colOff>
      <xdr:row>64</xdr:row>
      <xdr:rowOff>30480</xdr:rowOff>
    </xdr:to>
    <xdr:cxnSp macro="">
      <xdr:nvCxnSpPr>
        <xdr:cNvPr id="608" name="直線コネクタ 607">
          <a:extLst>
            <a:ext uri="{FF2B5EF4-FFF2-40B4-BE49-F238E27FC236}">
              <a16:creationId xmlns:a16="http://schemas.microsoft.com/office/drawing/2014/main" id="{EFC65D2F-9BA0-4E3B-A961-D0BA04449558}"/>
            </a:ext>
          </a:extLst>
        </xdr:cNvPr>
        <xdr:cNvCxnSpPr/>
      </xdr:nvCxnSpPr>
      <xdr:spPr>
        <a:xfrm>
          <a:off x="19545300" y="1100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151130</xdr:rowOff>
    </xdr:from>
    <xdr:to>
      <xdr:col>98</xdr:col>
      <xdr:colOff>38100</xdr:colOff>
      <xdr:row>64</xdr:row>
      <xdr:rowOff>81280</xdr:rowOff>
    </xdr:to>
    <xdr:sp macro="" textlink="">
      <xdr:nvSpPr>
        <xdr:cNvPr id="609" name="楕円 608">
          <a:extLst>
            <a:ext uri="{FF2B5EF4-FFF2-40B4-BE49-F238E27FC236}">
              <a16:creationId xmlns:a16="http://schemas.microsoft.com/office/drawing/2014/main" id="{29605F21-48CD-4C42-9CF4-CCAEFF3ED8D8}"/>
            </a:ext>
          </a:extLst>
        </xdr:cNvPr>
        <xdr:cNvSpPr/>
      </xdr:nvSpPr>
      <xdr:spPr>
        <a:xfrm>
          <a:off x="18605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30480</xdr:rowOff>
    </xdr:from>
    <xdr:to>
      <xdr:col>102</xdr:col>
      <xdr:colOff>114300</xdr:colOff>
      <xdr:row>64</xdr:row>
      <xdr:rowOff>30480</xdr:rowOff>
    </xdr:to>
    <xdr:cxnSp macro="">
      <xdr:nvCxnSpPr>
        <xdr:cNvPr id="610" name="直線コネクタ 609">
          <a:extLst>
            <a:ext uri="{FF2B5EF4-FFF2-40B4-BE49-F238E27FC236}">
              <a16:creationId xmlns:a16="http://schemas.microsoft.com/office/drawing/2014/main" id="{16845D92-7082-44A7-AE6E-B77682C8F210}"/>
            </a:ext>
          </a:extLst>
        </xdr:cNvPr>
        <xdr:cNvCxnSpPr/>
      </xdr:nvCxnSpPr>
      <xdr:spPr>
        <a:xfrm>
          <a:off x="18656300" y="1100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36847</xdr:rowOff>
    </xdr:from>
    <xdr:ext cx="469744" cy="259045"/>
    <xdr:sp macro="" textlink="">
      <xdr:nvSpPr>
        <xdr:cNvPr id="611" name="n_1aveValue【保健センター・保健所】&#10;一人当たり面積">
          <a:extLst>
            <a:ext uri="{FF2B5EF4-FFF2-40B4-BE49-F238E27FC236}">
              <a16:creationId xmlns:a16="http://schemas.microsoft.com/office/drawing/2014/main" id="{4ABBB5DF-F30A-4643-B378-77571C3EEDC1}"/>
            </a:ext>
          </a:extLst>
        </xdr:cNvPr>
        <xdr:cNvSpPr txBox="1"/>
      </xdr:nvSpPr>
      <xdr:spPr>
        <a:xfrm>
          <a:off x="210757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44467</xdr:rowOff>
    </xdr:from>
    <xdr:ext cx="469744" cy="259045"/>
    <xdr:sp macro="" textlink="">
      <xdr:nvSpPr>
        <xdr:cNvPr id="612" name="n_2aveValue【保健センター・保健所】&#10;一人当たり面積">
          <a:extLst>
            <a:ext uri="{FF2B5EF4-FFF2-40B4-BE49-F238E27FC236}">
              <a16:creationId xmlns:a16="http://schemas.microsoft.com/office/drawing/2014/main" id="{419A39A5-890B-44DE-BB3D-F7534EE6B8D0}"/>
            </a:ext>
          </a:extLst>
        </xdr:cNvPr>
        <xdr:cNvSpPr txBox="1"/>
      </xdr:nvSpPr>
      <xdr:spPr>
        <a:xfrm>
          <a:off x="20199427" y="105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52087</xdr:rowOff>
    </xdr:from>
    <xdr:ext cx="469744" cy="259045"/>
    <xdr:sp macro="" textlink="">
      <xdr:nvSpPr>
        <xdr:cNvPr id="613" name="n_3aveValue【保健センター・保健所】&#10;一人当たり面積">
          <a:extLst>
            <a:ext uri="{FF2B5EF4-FFF2-40B4-BE49-F238E27FC236}">
              <a16:creationId xmlns:a16="http://schemas.microsoft.com/office/drawing/2014/main" id="{4FA056B9-FED4-42E4-AA33-A8862B13E5FB}"/>
            </a:ext>
          </a:extLst>
        </xdr:cNvPr>
        <xdr:cNvSpPr txBox="1"/>
      </xdr:nvSpPr>
      <xdr:spPr>
        <a:xfrm>
          <a:off x="193104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29227</xdr:rowOff>
    </xdr:from>
    <xdr:ext cx="469744" cy="259045"/>
    <xdr:sp macro="" textlink="">
      <xdr:nvSpPr>
        <xdr:cNvPr id="614" name="n_4aveValue【保健センター・保健所】&#10;一人当たり面積">
          <a:extLst>
            <a:ext uri="{FF2B5EF4-FFF2-40B4-BE49-F238E27FC236}">
              <a16:creationId xmlns:a16="http://schemas.microsoft.com/office/drawing/2014/main" id="{2AC8B30F-D594-4039-A0A5-F09E6CF2737F}"/>
            </a:ext>
          </a:extLst>
        </xdr:cNvPr>
        <xdr:cNvSpPr txBox="1"/>
      </xdr:nvSpPr>
      <xdr:spPr>
        <a:xfrm>
          <a:off x="1842142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72407</xdr:rowOff>
    </xdr:from>
    <xdr:ext cx="469744" cy="259045"/>
    <xdr:sp macro="" textlink="">
      <xdr:nvSpPr>
        <xdr:cNvPr id="615" name="n_1mainValue【保健センター・保健所】&#10;一人当たり面積">
          <a:extLst>
            <a:ext uri="{FF2B5EF4-FFF2-40B4-BE49-F238E27FC236}">
              <a16:creationId xmlns:a16="http://schemas.microsoft.com/office/drawing/2014/main" id="{4C80FC39-49DD-493A-BEC4-FEF44683D49E}"/>
            </a:ext>
          </a:extLst>
        </xdr:cNvPr>
        <xdr:cNvSpPr txBox="1"/>
      </xdr:nvSpPr>
      <xdr:spPr>
        <a:xfrm>
          <a:off x="210757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72407</xdr:rowOff>
    </xdr:from>
    <xdr:ext cx="469744" cy="259045"/>
    <xdr:sp macro="" textlink="">
      <xdr:nvSpPr>
        <xdr:cNvPr id="616" name="n_2mainValue【保健センター・保健所】&#10;一人当たり面積">
          <a:extLst>
            <a:ext uri="{FF2B5EF4-FFF2-40B4-BE49-F238E27FC236}">
              <a16:creationId xmlns:a16="http://schemas.microsoft.com/office/drawing/2014/main" id="{8166D0DC-14B9-4637-8F86-ADE5A7515A69}"/>
            </a:ext>
          </a:extLst>
        </xdr:cNvPr>
        <xdr:cNvSpPr txBox="1"/>
      </xdr:nvSpPr>
      <xdr:spPr>
        <a:xfrm>
          <a:off x="201994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72407</xdr:rowOff>
    </xdr:from>
    <xdr:ext cx="469744" cy="259045"/>
    <xdr:sp macro="" textlink="">
      <xdr:nvSpPr>
        <xdr:cNvPr id="617" name="n_3mainValue【保健センター・保健所】&#10;一人当たり面積">
          <a:extLst>
            <a:ext uri="{FF2B5EF4-FFF2-40B4-BE49-F238E27FC236}">
              <a16:creationId xmlns:a16="http://schemas.microsoft.com/office/drawing/2014/main" id="{1D4F0DAF-CBE2-4542-8C74-6DA61586BAD9}"/>
            </a:ext>
          </a:extLst>
        </xdr:cNvPr>
        <xdr:cNvSpPr txBox="1"/>
      </xdr:nvSpPr>
      <xdr:spPr>
        <a:xfrm>
          <a:off x="193104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72407</xdr:rowOff>
    </xdr:from>
    <xdr:ext cx="469744" cy="259045"/>
    <xdr:sp macro="" textlink="">
      <xdr:nvSpPr>
        <xdr:cNvPr id="618" name="n_4mainValue【保健センター・保健所】&#10;一人当たり面積">
          <a:extLst>
            <a:ext uri="{FF2B5EF4-FFF2-40B4-BE49-F238E27FC236}">
              <a16:creationId xmlns:a16="http://schemas.microsoft.com/office/drawing/2014/main" id="{2A786452-EC0A-43FA-9095-F604A1476F81}"/>
            </a:ext>
          </a:extLst>
        </xdr:cNvPr>
        <xdr:cNvSpPr txBox="1"/>
      </xdr:nvSpPr>
      <xdr:spPr>
        <a:xfrm>
          <a:off x="184214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6947C207-2602-4F9A-8C22-FF2013915C2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B994522E-1E4A-400F-A7C4-8B539BFDE54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B026147A-AED2-4DC7-A22E-D704C52F75F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C693450D-BD6B-4339-B39D-BCD88B4214B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410C28B5-45EF-4014-88FE-46CEC14F921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39FB7B80-6236-4108-AE78-7869C268ADF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6DF37A9C-3D87-487A-8DE8-2090C764C8B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3916F960-D2A4-4D5C-81A2-E2D60C51145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01EB9646-BE46-4286-9171-9213D9DB985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F67F0FF5-4DC7-4188-B039-FA85AE8F78C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CA4152E3-E125-4730-B0FA-AED74E3742D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0" name="直線コネクタ 629">
          <a:extLst>
            <a:ext uri="{FF2B5EF4-FFF2-40B4-BE49-F238E27FC236}">
              <a16:creationId xmlns:a16="http://schemas.microsoft.com/office/drawing/2014/main" id="{3320B91A-AFE7-4DA8-940C-0583F22C2F9E}"/>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1" name="テキスト ボックス 630">
          <a:extLst>
            <a:ext uri="{FF2B5EF4-FFF2-40B4-BE49-F238E27FC236}">
              <a16:creationId xmlns:a16="http://schemas.microsoft.com/office/drawing/2014/main" id="{0CD69B16-1960-468C-935B-28860233E7C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2" name="直線コネクタ 631">
          <a:extLst>
            <a:ext uri="{FF2B5EF4-FFF2-40B4-BE49-F238E27FC236}">
              <a16:creationId xmlns:a16="http://schemas.microsoft.com/office/drawing/2014/main" id="{13C3CC40-F83A-41E4-BB64-B3EAD4C7DE1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3" name="テキスト ボックス 632">
          <a:extLst>
            <a:ext uri="{FF2B5EF4-FFF2-40B4-BE49-F238E27FC236}">
              <a16:creationId xmlns:a16="http://schemas.microsoft.com/office/drawing/2014/main" id="{5204E89D-CF57-47AD-99EB-6196F23C665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4" name="直線コネクタ 633">
          <a:extLst>
            <a:ext uri="{FF2B5EF4-FFF2-40B4-BE49-F238E27FC236}">
              <a16:creationId xmlns:a16="http://schemas.microsoft.com/office/drawing/2014/main" id="{1EA3E81E-F39D-4DB6-AA39-5253D899CAA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5" name="テキスト ボックス 634">
          <a:extLst>
            <a:ext uri="{FF2B5EF4-FFF2-40B4-BE49-F238E27FC236}">
              <a16:creationId xmlns:a16="http://schemas.microsoft.com/office/drawing/2014/main" id="{7B99DED9-54F9-47D6-AE32-62595A07D375}"/>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6" name="直線コネクタ 635">
          <a:extLst>
            <a:ext uri="{FF2B5EF4-FFF2-40B4-BE49-F238E27FC236}">
              <a16:creationId xmlns:a16="http://schemas.microsoft.com/office/drawing/2014/main" id="{EF894CD1-EC24-4611-A1DD-9DEAAD0A31F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7" name="テキスト ボックス 636">
          <a:extLst>
            <a:ext uri="{FF2B5EF4-FFF2-40B4-BE49-F238E27FC236}">
              <a16:creationId xmlns:a16="http://schemas.microsoft.com/office/drawing/2014/main" id="{33E0C635-6E93-4E78-A1B6-87116FE4235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8" name="直線コネクタ 637">
          <a:extLst>
            <a:ext uri="{FF2B5EF4-FFF2-40B4-BE49-F238E27FC236}">
              <a16:creationId xmlns:a16="http://schemas.microsoft.com/office/drawing/2014/main" id="{02791E38-E5AB-48D7-8292-E733F8D8085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9" name="テキスト ボックス 638">
          <a:extLst>
            <a:ext uri="{FF2B5EF4-FFF2-40B4-BE49-F238E27FC236}">
              <a16:creationId xmlns:a16="http://schemas.microsoft.com/office/drawing/2014/main" id="{A80C2817-DF0A-4794-B329-07147905A423}"/>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0" name="直線コネクタ 639">
          <a:extLst>
            <a:ext uri="{FF2B5EF4-FFF2-40B4-BE49-F238E27FC236}">
              <a16:creationId xmlns:a16="http://schemas.microsoft.com/office/drawing/2014/main" id="{D296225C-82AB-4120-8BDB-F9E0ACA627E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1" name="テキスト ボックス 640">
          <a:extLst>
            <a:ext uri="{FF2B5EF4-FFF2-40B4-BE49-F238E27FC236}">
              <a16:creationId xmlns:a16="http://schemas.microsoft.com/office/drawing/2014/main" id="{8AA589A4-F4B9-40CC-8695-6F65DED1C74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7CE365C6-AF1C-408D-9B34-A205689C7F8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378F63EC-8EE4-4599-974D-9E8B05CA046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20138</xdr:rowOff>
    </xdr:from>
    <xdr:to>
      <xdr:col>85</xdr:col>
      <xdr:colOff>126364</xdr:colOff>
      <xdr:row>86</xdr:row>
      <xdr:rowOff>168729</xdr:rowOff>
    </xdr:to>
    <xdr:cxnSp macro="">
      <xdr:nvCxnSpPr>
        <xdr:cNvPr id="644" name="直線コネクタ 643">
          <a:extLst>
            <a:ext uri="{FF2B5EF4-FFF2-40B4-BE49-F238E27FC236}">
              <a16:creationId xmlns:a16="http://schemas.microsoft.com/office/drawing/2014/main" id="{C865066C-EE6F-4409-B175-76B9F553A365}"/>
            </a:ext>
          </a:extLst>
        </xdr:cNvPr>
        <xdr:cNvCxnSpPr/>
      </xdr:nvCxnSpPr>
      <xdr:spPr>
        <a:xfrm flipV="1">
          <a:off x="16318864" y="13393238"/>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5" name="【消防施設】&#10;有形固定資産減価償却率最小値テキスト">
          <a:extLst>
            <a:ext uri="{FF2B5EF4-FFF2-40B4-BE49-F238E27FC236}">
              <a16:creationId xmlns:a16="http://schemas.microsoft.com/office/drawing/2014/main" id="{2B03B5DD-9580-4D50-86F2-374671668EC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6" name="直線コネクタ 645">
          <a:extLst>
            <a:ext uri="{FF2B5EF4-FFF2-40B4-BE49-F238E27FC236}">
              <a16:creationId xmlns:a16="http://schemas.microsoft.com/office/drawing/2014/main" id="{3DD89E0F-B9D4-4D49-B51D-808C3239C77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138265</xdr:rowOff>
    </xdr:from>
    <xdr:ext cx="340478" cy="259045"/>
    <xdr:sp macro="" textlink="">
      <xdr:nvSpPr>
        <xdr:cNvPr id="647" name="【消防施設】&#10;有形固定資産減価償却率最大値テキスト">
          <a:extLst>
            <a:ext uri="{FF2B5EF4-FFF2-40B4-BE49-F238E27FC236}">
              <a16:creationId xmlns:a16="http://schemas.microsoft.com/office/drawing/2014/main" id="{85897A73-9FE6-437E-AE0D-DE3CFB42ACA2}"/>
            </a:ext>
          </a:extLst>
        </xdr:cNvPr>
        <xdr:cNvSpPr txBox="1"/>
      </xdr:nvSpPr>
      <xdr:spPr>
        <a:xfrm>
          <a:off x="16357600" y="1316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20138</xdr:rowOff>
    </xdr:from>
    <xdr:to>
      <xdr:col>86</xdr:col>
      <xdr:colOff>25400</xdr:colOff>
      <xdr:row>78</xdr:row>
      <xdr:rowOff>20138</xdr:rowOff>
    </xdr:to>
    <xdr:cxnSp macro="">
      <xdr:nvCxnSpPr>
        <xdr:cNvPr id="648" name="直線コネクタ 647">
          <a:extLst>
            <a:ext uri="{FF2B5EF4-FFF2-40B4-BE49-F238E27FC236}">
              <a16:creationId xmlns:a16="http://schemas.microsoft.com/office/drawing/2014/main" id="{F319877B-E397-4400-B9F9-0660420D76AB}"/>
            </a:ext>
          </a:extLst>
        </xdr:cNvPr>
        <xdr:cNvCxnSpPr/>
      </xdr:nvCxnSpPr>
      <xdr:spPr>
        <a:xfrm>
          <a:off x="16230600" y="1339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1650</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98AF3972-36EE-40D9-AE2F-B400808366B6}"/>
            </a:ext>
          </a:extLst>
        </xdr:cNvPr>
        <xdr:cNvSpPr txBox="1"/>
      </xdr:nvSpPr>
      <xdr:spPr>
        <a:xfrm>
          <a:off x="16357600" y="142320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23223</xdr:rowOff>
    </xdr:from>
    <xdr:to>
      <xdr:col>85</xdr:col>
      <xdr:colOff>177800</xdr:colOff>
      <xdr:row>83</xdr:row>
      <xdr:rowOff>124823</xdr:rowOff>
    </xdr:to>
    <xdr:sp macro="" textlink="">
      <xdr:nvSpPr>
        <xdr:cNvPr id="650" name="フローチャート: 判断 649">
          <a:extLst>
            <a:ext uri="{FF2B5EF4-FFF2-40B4-BE49-F238E27FC236}">
              <a16:creationId xmlns:a16="http://schemas.microsoft.com/office/drawing/2014/main" id="{77F1BA75-BCFC-405B-A8A4-F17BD98CBF83}"/>
            </a:ext>
          </a:extLst>
        </xdr:cNvPr>
        <xdr:cNvSpPr/>
      </xdr:nvSpPr>
      <xdr:spPr>
        <a:xfrm>
          <a:off x="162687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28121</xdr:rowOff>
    </xdr:from>
    <xdr:to>
      <xdr:col>81</xdr:col>
      <xdr:colOff>101600</xdr:colOff>
      <xdr:row>83</xdr:row>
      <xdr:rowOff>129721</xdr:rowOff>
    </xdr:to>
    <xdr:sp macro="" textlink="">
      <xdr:nvSpPr>
        <xdr:cNvPr id="651" name="フローチャート: 判断 650">
          <a:extLst>
            <a:ext uri="{FF2B5EF4-FFF2-40B4-BE49-F238E27FC236}">
              <a16:creationId xmlns:a16="http://schemas.microsoft.com/office/drawing/2014/main" id="{7122DC4F-CAA6-4EF8-B041-9767C6C319A4}"/>
            </a:ext>
          </a:extLst>
        </xdr:cNvPr>
        <xdr:cNvSpPr/>
      </xdr:nvSpPr>
      <xdr:spPr>
        <a:xfrm>
          <a:off x="15430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21589</xdr:rowOff>
    </xdr:from>
    <xdr:to>
      <xdr:col>76</xdr:col>
      <xdr:colOff>165100</xdr:colOff>
      <xdr:row>82</xdr:row>
      <xdr:rowOff>123189</xdr:rowOff>
    </xdr:to>
    <xdr:sp macro="" textlink="">
      <xdr:nvSpPr>
        <xdr:cNvPr id="652" name="フローチャート: 判断 651">
          <a:extLst>
            <a:ext uri="{FF2B5EF4-FFF2-40B4-BE49-F238E27FC236}">
              <a16:creationId xmlns:a16="http://schemas.microsoft.com/office/drawing/2014/main" id="{7BC8F7D7-2ED8-4B9F-B080-84A60A51A5A5}"/>
            </a:ext>
          </a:extLst>
        </xdr:cNvPr>
        <xdr:cNvSpPr/>
      </xdr:nvSpPr>
      <xdr:spPr>
        <a:xfrm>
          <a:off x="14541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135889</xdr:rowOff>
    </xdr:from>
    <xdr:to>
      <xdr:col>72</xdr:col>
      <xdr:colOff>38100</xdr:colOff>
      <xdr:row>83</xdr:row>
      <xdr:rowOff>66039</xdr:rowOff>
    </xdr:to>
    <xdr:sp macro="" textlink="">
      <xdr:nvSpPr>
        <xdr:cNvPr id="653" name="フローチャート: 判断 652">
          <a:extLst>
            <a:ext uri="{FF2B5EF4-FFF2-40B4-BE49-F238E27FC236}">
              <a16:creationId xmlns:a16="http://schemas.microsoft.com/office/drawing/2014/main" id="{799CF525-834C-460C-B18F-FE613F23B7A3}"/>
            </a:ext>
          </a:extLst>
        </xdr:cNvPr>
        <xdr:cNvSpPr/>
      </xdr:nvSpPr>
      <xdr:spPr>
        <a:xfrm>
          <a:off x="13652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10161</xdr:rowOff>
    </xdr:from>
    <xdr:to>
      <xdr:col>67</xdr:col>
      <xdr:colOff>101600</xdr:colOff>
      <xdr:row>82</xdr:row>
      <xdr:rowOff>111761</xdr:rowOff>
    </xdr:to>
    <xdr:sp macro="" textlink="">
      <xdr:nvSpPr>
        <xdr:cNvPr id="654" name="フローチャート: 判断 653">
          <a:extLst>
            <a:ext uri="{FF2B5EF4-FFF2-40B4-BE49-F238E27FC236}">
              <a16:creationId xmlns:a16="http://schemas.microsoft.com/office/drawing/2014/main" id="{3EBB7259-7984-4D6B-A6DF-7E65ABF94631}"/>
            </a:ext>
          </a:extLst>
        </xdr:cNvPr>
        <xdr:cNvSpPr/>
      </xdr:nvSpPr>
      <xdr:spPr>
        <a:xfrm>
          <a:off x="12763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B6493EE5-5323-40B1-BEFE-A29FC01EAE9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B144F12E-B089-49E7-8C7B-D7F9B5F119F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73955A0-C7F9-4DCA-A3A6-5F0109F2CD2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16F148C0-6CCC-4265-92E3-6E54FF39DF6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46F7711A-845A-46F3-8E94-84493E3D497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140788</xdr:rowOff>
    </xdr:from>
    <xdr:to>
      <xdr:col>85</xdr:col>
      <xdr:colOff>177800</xdr:colOff>
      <xdr:row>82</xdr:row>
      <xdr:rowOff>70938</xdr:rowOff>
    </xdr:to>
    <xdr:sp macro="" textlink="">
      <xdr:nvSpPr>
        <xdr:cNvPr id="660" name="楕円 659">
          <a:extLst>
            <a:ext uri="{FF2B5EF4-FFF2-40B4-BE49-F238E27FC236}">
              <a16:creationId xmlns:a16="http://schemas.microsoft.com/office/drawing/2014/main" id="{1B980E17-CE0A-4CFF-AA07-F3198A3E800D}"/>
            </a:ext>
          </a:extLst>
        </xdr:cNvPr>
        <xdr:cNvSpPr/>
      </xdr:nvSpPr>
      <xdr:spPr>
        <a:xfrm>
          <a:off x="16268700" y="1402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163665</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555D384B-04EE-4E7A-9BD6-93535484AA30}"/>
            </a:ext>
          </a:extLst>
        </xdr:cNvPr>
        <xdr:cNvSpPr txBox="1"/>
      </xdr:nvSpPr>
      <xdr:spPr>
        <a:xfrm>
          <a:off x="16357600" y="1387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62412</xdr:rowOff>
    </xdr:from>
    <xdr:to>
      <xdr:col>81</xdr:col>
      <xdr:colOff>101600</xdr:colOff>
      <xdr:row>81</xdr:row>
      <xdr:rowOff>164012</xdr:rowOff>
    </xdr:to>
    <xdr:sp macro="" textlink="">
      <xdr:nvSpPr>
        <xdr:cNvPr id="662" name="楕円 661">
          <a:extLst>
            <a:ext uri="{FF2B5EF4-FFF2-40B4-BE49-F238E27FC236}">
              <a16:creationId xmlns:a16="http://schemas.microsoft.com/office/drawing/2014/main" id="{57CCBFC4-C0A6-4A9A-82D3-C7B4B95E2778}"/>
            </a:ext>
          </a:extLst>
        </xdr:cNvPr>
        <xdr:cNvSpPr/>
      </xdr:nvSpPr>
      <xdr:spPr>
        <a:xfrm>
          <a:off x="15430500" y="1394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113212</xdr:rowOff>
    </xdr:from>
    <xdr:to>
      <xdr:col>85</xdr:col>
      <xdr:colOff>127000</xdr:colOff>
      <xdr:row>82</xdr:row>
      <xdr:rowOff>20138</xdr:rowOff>
    </xdr:to>
    <xdr:cxnSp macro="">
      <xdr:nvCxnSpPr>
        <xdr:cNvPr id="663" name="直線コネクタ 662">
          <a:extLst>
            <a:ext uri="{FF2B5EF4-FFF2-40B4-BE49-F238E27FC236}">
              <a16:creationId xmlns:a16="http://schemas.microsoft.com/office/drawing/2014/main" id="{D716DF13-89FE-4179-88D9-26AE7EF1A758}"/>
            </a:ext>
          </a:extLst>
        </xdr:cNvPr>
        <xdr:cNvCxnSpPr/>
      </xdr:nvCxnSpPr>
      <xdr:spPr>
        <a:xfrm>
          <a:off x="15481300" y="14000662"/>
          <a:ext cx="8382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150586</xdr:rowOff>
    </xdr:from>
    <xdr:to>
      <xdr:col>76</xdr:col>
      <xdr:colOff>165100</xdr:colOff>
      <xdr:row>81</xdr:row>
      <xdr:rowOff>80736</xdr:rowOff>
    </xdr:to>
    <xdr:sp macro="" textlink="">
      <xdr:nvSpPr>
        <xdr:cNvPr id="664" name="楕円 663">
          <a:extLst>
            <a:ext uri="{FF2B5EF4-FFF2-40B4-BE49-F238E27FC236}">
              <a16:creationId xmlns:a16="http://schemas.microsoft.com/office/drawing/2014/main" id="{1DE41396-8F13-437B-934B-FB10AB907D51}"/>
            </a:ext>
          </a:extLst>
        </xdr:cNvPr>
        <xdr:cNvSpPr/>
      </xdr:nvSpPr>
      <xdr:spPr>
        <a:xfrm>
          <a:off x="14541500" y="1386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29936</xdr:rowOff>
    </xdr:from>
    <xdr:to>
      <xdr:col>81</xdr:col>
      <xdr:colOff>50800</xdr:colOff>
      <xdr:row>81</xdr:row>
      <xdr:rowOff>113212</xdr:rowOff>
    </xdr:to>
    <xdr:cxnSp macro="">
      <xdr:nvCxnSpPr>
        <xdr:cNvPr id="665" name="直線コネクタ 664">
          <a:extLst>
            <a:ext uri="{FF2B5EF4-FFF2-40B4-BE49-F238E27FC236}">
              <a16:creationId xmlns:a16="http://schemas.microsoft.com/office/drawing/2014/main" id="{7F5FE285-7FFA-4589-96E8-9D606085F226}"/>
            </a:ext>
          </a:extLst>
        </xdr:cNvPr>
        <xdr:cNvCxnSpPr/>
      </xdr:nvCxnSpPr>
      <xdr:spPr>
        <a:xfrm>
          <a:off x="14592300" y="13917386"/>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90170</xdr:rowOff>
    </xdr:from>
    <xdr:to>
      <xdr:col>72</xdr:col>
      <xdr:colOff>38100</xdr:colOff>
      <xdr:row>81</xdr:row>
      <xdr:rowOff>20320</xdr:rowOff>
    </xdr:to>
    <xdr:sp macro="" textlink="">
      <xdr:nvSpPr>
        <xdr:cNvPr id="666" name="楕円 665">
          <a:extLst>
            <a:ext uri="{FF2B5EF4-FFF2-40B4-BE49-F238E27FC236}">
              <a16:creationId xmlns:a16="http://schemas.microsoft.com/office/drawing/2014/main" id="{7357461F-C9AC-418E-AEBC-9C4000C53047}"/>
            </a:ext>
          </a:extLst>
        </xdr:cNvPr>
        <xdr:cNvSpPr/>
      </xdr:nvSpPr>
      <xdr:spPr>
        <a:xfrm>
          <a:off x="13652500" y="1380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140970</xdr:rowOff>
    </xdr:from>
    <xdr:to>
      <xdr:col>76</xdr:col>
      <xdr:colOff>114300</xdr:colOff>
      <xdr:row>81</xdr:row>
      <xdr:rowOff>29936</xdr:rowOff>
    </xdr:to>
    <xdr:cxnSp macro="">
      <xdr:nvCxnSpPr>
        <xdr:cNvPr id="667" name="直線コネクタ 666">
          <a:extLst>
            <a:ext uri="{FF2B5EF4-FFF2-40B4-BE49-F238E27FC236}">
              <a16:creationId xmlns:a16="http://schemas.microsoft.com/office/drawing/2014/main" id="{0D8D3A63-2A18-46FB-AAE9-DC4608ECB180}"/>
            </a:ext>
          </a:extLst>
        </xdr:cNvPr>
        <xdr:cNvCxnSpPr/>
      </xdr:nvCxnSpPr>
      <xdr:spPr>
        <a:xfrm>
          <a:off x="13703300" y="13856970"/>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111398</xdr:rowOff>
    </xdr:from>
    <xdr:to>
      <xdr:col>67</xdr:col>
      <xdr:colOff>101600</xdr:colOff>
      <xdr:row>81</xdr:row>
      <xdr:rowOff>41548</xdr:rowOff>
    </xdr:to>
    <xdr:sp macro="" textlink="">
      <xdr:nvSpPr>
        <xdr:cNvPr id="668" name="楕円 667">
          <a:extLst>
            <a:ext uri="{FF2B5EF4-FFF2-40B4-BE49-F238E27FC236}">
              <a16:creationId xmlns:a16="http://schemas.microsoft.com/office/drawing/2014/main" id="{CF83077F-608A-4947-9BF3-1191262669DF}"/>
            </a:ext>
          </a:extLst>
        </xdr:cNvPr>
        <xdr:cNvSpPr/>
      </xdr:nvSpPr>
      <xdr:spPr>
        <a:xfrm>
          <a:off x="12763500" y="1382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140970</xdr:rowOff>
    </xdr:from>
    <xdr:to>
      <xdr:col>71</xdr:col>
      <xdr:colOff>177800</xdr:colOff>
      <xdr:row>80</xdr:row>
      <xdr:rowOff>162198</xdr:rowOff>
    </xdr:to>
    <xdr:cxnSp macro="">
      <xdr:nvCxnSpPr>
        <xdr:cNvPr id="669" name="直線コネクタ 668">
          <a:extLst>
            <a:ext uri="{FF2B5EF4-FFF2-40B4-BE49-F238E27FC236}">
              <a16:creationId xmlns:a16="http://schemas.microsoft.com/office/drawing/2014/main" id="{81FBB214-61D7-4D33-AC71-6924D483CC04}"/>
            </a:ext>
          </a:extLst>
        </xdr:cNvPr>
        <xdr:cNvCxnSpPr/>
      </xdr:nvCxnSpPr>
      <xdr:spPr>
        <a:xfrm flipV="1">
          <a:off x="12814300" y="13856970"/>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120848</xdr:rowOff>
    </xdr:from>
    <xdr:ext cx="405111" cy="259045"/>
    <xdr:sp macro="" textlink="">
      <xdr:nvSpPr>
        <xdr:cNvPr id="670" name="n_1aveValue【消防施設】&#10;有形固定資産減価償却率">
          <a:extLst>
            <a:ext uri="{FF2B5EF4-FFF2-40B4-BE49-F238E27FC236}">
              <a16:creationId xmlns:a16="http://schemas.microsoft.com/office/drawing/2014/main" id="{BD8F241D-96BA-466D-A951-2BC58D7475FF}"/>
            </a:ext>
          </a:extLst>
        </xdr:cNvPr>
        <xdr:cNvSpPr txBox="1"/>
      </xdr:nvSpPr>
      <xdr:spPr>
        <a:xfrm>
          <a:off x="152660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114316</xdr:rowOff>
    </xdr:from>
    <xdr:ext cx="405111" cy="259045"/>
    <xdr:sp macro="" textlink="">
      <xdr:nvSpPr>
        <xdr:cNvPr id="671" name="n_2aveValue【消防施設】&#10;有形固定資産減価償却率">
          <a:extLst>
            <a:ext uri="{FF2B5EF4-FFF2-40B4-BE49-F238E27FC236}">
              <a16:creationId xmlns:a16="http://schemas.microsoft.com/office/drawing/2014/main" id="{BDF1F3A3-9F41-40A8-93E0-CA0E2C24D461}"/>
            </a:ext>
          </a:extLst>
        </xdr:cNvPr>
        <xdr:cNvSpPr txBox="1"/>
      </xdr:nvSpPr>
      <xdr:spPr>
        <a:xfrm>
          <a:off x="143897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57166</xdr:rowOff>
    </xdr:from>
    <xdr:ext cx="405111" cy="259045"/>
    <xdr:sp macro="" textlink="">
      <xdr:nvSpPr>
        <xdr:cNvPr id="672" name="n_3aveValue【消防施設】&#10;有形固定資産減価償却率">
          <a:extLst>
            <a:ext uri="{FF2B5EF4-FFF2-40B4-BE49-F238E27FC236}">
              <a16:creationId xmlns:a16="http://schemas.microsoft.com/office/drawing/2014/main" id="{02FC04C0-9E03-45BA-89B9-D46C59708175}"/>
            </a:ext>
          </a:extLst>
        </xdr:cNvPr>
        <xdr:cNvSpPr txBox="1"/>
      </xdr:nvSpPr>
      <xdr:spPr>
        <a:xfrm>
          <a:off x="13500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102888</xdr:rowOff>
    </xdr:from>
    <xdr:ext cx="405111" cy="259045"/>
    <xdr:sp macro="" textlink="">
      <xdr:nvSpPr>
        <xdr:cNvPr id="673" name="n_4aveValue【消防施設】&#10;有形固定資産減価償却率">
          <a:extLst>
            <a:ext uri="{FF2B5EF4-FFF2-40B4-BE49-F238E27FC236}">
              <a16:creationId xmlns:a16="http://schemas.microsoft.com/office/drawing/2014/main" id="{DD1FE781-2B1F-4F87-979B-229ADDEC2200}"/>
            </a:ext>
          </a:extLst>
        </xdr:cNvPr>
        <xdr:cNvSpPr txBox="1"/>
      </xdr:nvSpPr>
      <xdr:spPr>
        <a:xfrm>
          <a:off x="12611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9089</xdr:rowOff>
    </xdr:from>
    <xdr:ext cx="405111" cy="259045"/>
    <xdr:sp macro="" textlink="">
      <xdr:nvSpPr>
        <xdr:cNvPr id="674" name="n_1mainValue【消防施設】&#10;有形固定資産減価償却率">
          <a:extLst>
            <a:ext uri="{FF2B5EF4-FFF2-40B4-BE49-F238E27FC236}">
              <a16:creationId xmlns:a16="http://schemas.microsoft.com/office/drawing/2014/main" id="{49277349-B0C7-4555-AD37-4A9B2DB0AA41}"/>
            </a:ext>
          </a:extLst>
        </xdr:cNvPr>
        <xdr:cNvSpPr txBox="1"/>
      </xdr:nvSpPr>
      <xdr:spPr>
        <a:xfrm>
          <a:off x="15266044" y="1372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97263</xdr:rowOff>
    </xdr:from>
    <xdr:ext cx="405111" cy="259045"/>
    <xdr:sp macro="" textlink="">
      <xdr:nvSpPr>
        <xdr:cNvPr id="675" name="n_2mainValue【消防施設】&#10;有形固定資産減価償却率">
          <a:extLst>
            <a:ext uri="{FF2B5EF4-FFF2-40B4-BE49-F238E27FC236}">
              <a16:creationId xmlns:a16="http://schemas.microsoft.com/office/drawing/2014/main" id="{A01ACDF2-68C8-4171-AF9A-0686C7E9D775}"/>
            </a:ext>
          </a:extLst>
        </xdr:cNvPr>
        <xdr:cNvSpPr txBox="1"/>
      </xdr:nvSpPr>
      <xdr:spPr>
        <a:xfrm>
          <a:off x="14389744" y="1364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36847</xdr:rowOff>
    </xdr:from>
    <xdr:ext cx="405111" cy="259045"/>
    <xdr:sp macro="" textlink="">
      <xdr:nvSpPr>
        <xdr:cNvPr id="676" name="n_3mainValue【消防施設】&#10;有形固定資産減価償却率">
          <a:extLst>
            <a:ext uri="{FF2B5EF4-FFF2-40B4-BE49-F238E27FC236}">
              <a16:creationId xmlns:a16="http://schemas.microsoft.com/office/drawing/2014/main" id="{39B61446-149F-4888-8B11-88759E61ABDB}"/>
            </a:ext>
          </a:extLst>
        </xdr:cNvPr>
        <xdr:cNvSpPr txBox="1"/>
      </xdr:nvSpPr>
      <xdr:spPr>
        <a:xfrm>
          <a:off x="135007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58075</xdr:rowOff>
    </xdr:from>
    <xdr:ext cx="405111" cy="259045"/>
    <xdr:sp macro="" textlink="">
      <xdr:nvSpPr>
        <xdr:cNvPr id="677" name="n_4mainValue【消防施設】&#10;有形固定資産減価償却率">
          <a:extLst>
            <a:ext uri="{FF2B5EF4-FFF2-40B4-BE49-F238E27FC236}">
              <a16:creationId xmlns:a16="http://schemas.microsoft.com/office/drawing/2014/main" id="{F54D746A-FEF6-47C8-ADDE-31C9760941AA}"/>
            </a:ext>
          </a:extLst>
        </xdr:cNvPr>
        <xdr:cNvSpPr txBox="1"/>
      </xdr:nvSpPr>
      <xdr:spPr>
        <a:xfrm>
          <a:off x="12611744" y="1360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41BAF274-37A8-4887-972C-A32D12FF72F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F4F2B9FA-92FB-4D04-B5C5-68DE14E2862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FE2A6342-91F4-4283-8A78-8E3E493B983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6F362CEE-99DC-44FA-9D14-82D8EBF92BD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09EEE297-F334-45AD-8561-9DF79F04AD5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326F39F5-2EAA-4BF7-BA06-56AE1B95E7C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D1AEB857-0111-407B-AB9F-CBA31832FE9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17D65693-D027-434E-A29A-8ADD5DAB04D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516A6215-535D-4B3A-B01D-8BFC2152FFE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AFC5FFD7-009A-4737-9E84-C329232E4A6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id="{126A8BB3-64C4-4AF3-A876-90F042D1D04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id="{0C05C5AA-018D-4444-AEA1-43249B3BB71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id="{E69060F6-A5E0-4459-B599-48E35CD936B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id="{62CF1ABD-CF8F-48D5-82E6-9722665BEFC1}"/>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id="{A024B04A-3D5D-4A12-A163-27D86CC6E66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id="{F0D011C0-9F69-4014-A712-C65A15442DAD}"/>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id="{599473D7-8EEB-4EA3-AF3F-5CD64A4EA2CF}"/>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id="{9A390D87-A97D-4A86-930B-307CA7D2582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81EFFC41-A534-4C2D-A6F2-017433C8F91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191D0E2A-4F08-4683-A32D-9AB0F66B5A6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6C3025AE-F17F-41E1-B5C1-7965A2D86C1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86106</xdr:rowOff>
    </xdr:from>
    <xdr:to>
      <xdr:col>116</xdr:col>
      <xdr:colOff>62864</xdr:colOff>
      <xdr:row>86</xdr:row>
      <xdr:rowOff>37185</xdr:rowOff>
    </xdr:to>
    <xdr:cxnSp macro="">
      <xdr:nvCxnSpPr>
        <xdr:cNvPr id="699" name="直線コネクタ 698">
          <a:extLst>
            <a:ext uri="{FF2B5EF4-FFF2-40B4-BE49-F238E27FC236}">
              <a16:creationId xmlns:a16="http://schemas.microsoft.com/office/drawing/2014/main" id="{89D65EC2-2F1E-4DB9-8091-61E5055B297A}"/>
            </a:ext>
          </a:extLst>
        </xdr:cNvPr>
        <xdr:cNvCxnSpPr/>
      </xdr:nvCxnSpPr>
      <xdr:spPr>
        <a:xfrm flipV="1">
          <a:off x="22160864" y="13287756"/>
          <a:ext cx="0" cy="1494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41012</xdr:rowOff>
    </xdr:from>
    <xdr:ext cx="469744" cy="259045"/>
    <xdr:sp macro="" textlink="">
      <xdr:nvSpPr>
        <xdr:cNvPr id="700" name="【消防施設】&#10;一人当たり面積最小値テキスト">
          <a:extLst>
            <a:ext uri="{FF2B5EF4-FFF2-40B4-BE49-F238E27FC236}">
              <a16:creationId xmlns:a16="http://schemas.microsoft.com/office/drawing/2014/main" id="{26571D1F-8B01-49A2-BE35-8641E7C097BD}"/>
            </a:ext>
          </a:extLst>
        </xdr:cNvPr>
        <xdr:cNvSpPr txBox="1"/>
      </xdr:nvSpPr>
      <xdr:spPr>
        <a:xfrm>
          <a:off x="22199600" y="1478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37185</xdr:rowOff>
    </xdr:from>
    <xdr:to>
      <xdr:col>116</xdr:col>
      <xdr:colOff>152400</xdr:colOff>
      <xdr:row>86</xdr:row>
      <xdr:rowOff>37185</xdr:rowOff>
    </xdr:to>
    <xdr:cxnSp macro="">
      <xdr:nvCxnSpPr>
        <xdr:cNvPr id="701" name="直線コネクタ 700">
          <a:extLst>
            <a:ext uri="{FF2B5EF4-FFF2-40B4-BE49-F238E27FC236}">
              <a16:creationId xmlns:a16="http://schemas.microsoft.com/office/drawing/2014/main" id="{08E959C0-72B2-429C-887E-931DC2C69CF3}"/>
            </a:ext>
          </a:extLst>
        </xdr:cNvPr>
        <xdr:cNvCxnSpPr/>
      </xdr:nvCxnSpPr>
      <xdr:spPr>
        <a:xfrm>
          <a:off x="22072600" y="14781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32783</xdr:rowOff>
    </xdr:from>
    <xdr:ext cx="469744" cy="259045"/>
    <xdr:sp macro="" textlink="">
      <xdr:nvSpPr>
        <xdr:cNvPr id="702" name="【消防施設】&#10;一人当たり面積最大値テキスト">
          <a:extLst>
            <a:ext uri="{FF2B5EF4-FFF2-40B4-BE49-F238E27FC236}">
              <a16:creationId xmlns:a16="http://schemas.microsoft.com/office/drawing/2014/main" id="{4202CD98-73EC-4F87-B981-2E5048EB5D7C}"/>
            </a:ext>
          </a:extLst>
        </xdr:cNvPr>
        <xdr:cNvSpPr txBox="1"/>
      </xdr:nvSpPr>
      <xdr:spPr>
        <a:xfrm>
          <a:off x="22199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86106</xdr:rowOff>
    </xdr:from>
    <xdr:to>
      <xdr:col>116</xdr:col>
      <xdr:colOff>152400</xdr:colOff>
      <xdr:row>77</xdr:row>
      <xdr:rowOff>86106</xdr:rowOff>
    </xdr:to>
    <xdr:cxnSp macro="">
      <xdr:nvCxnSpPr>
        <xdr:cNvPr id="703" name="直線コネクタ 702">
          <a:extLst>
            <a:ext uri="{FF2B5EF4-FFF2-40B4-BE49-F238E27FC236}">
              <a16:creationId xmlns:a16="http://schemas.microsoft.com/office/drawing/2014/main" id="{295BFDD7-F3C2-42E5-9014-8C9191AC298D}"/>
            </a:ext>
          </a:extLst>
        </xdr:cNvPr>
        <xdr:cNvCxnSpPr/>
      </xdr:nvCxnSpPr>
      <xdr:spPr>
        <a:xfrm>
          <a:off x="22072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55439</xdr:rowOff>
    </xdr:from>
    <xdr:ext cx="469744" cy="259045"/>
    <xdr:sp macro="" textlink="">
      <xdr:nvSpPr>
        <xdr:cNvPr id="704" name="【消防施設】&#10;一人当たり面積平均値テキスト">
          <a:extLst>
            <a:ext uri="{FF2B5EF4-FFF2-40B4-BE49-F238E27FC236}">
              <a16:creationId xmlns:a16="http://schemas.microsoft.com/office/drawing/2014/main" id="{554CF58F-831E-4E4B-A3BA-2AFBC043BCC4}"/>
            </a:ext>
          </a:extLst>
        </xdr:cNvPr>
        <xdr:cNvSpPr txBox="1"/>
      </xdr:nvSpPr>
      <xdr:spPr>
        <a:xfrm>
          <a:off x="22199600" y="14457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32562</xdr:rowOff>
    </xdr:from>
    <xdr:to>
      <xdr:col>116</xdr:col>
      <xdr:colOff>114300</xdr:colOff>
      <xdr:row>85</xdr:row>
      <xdr:rowOff>134162</xdr:rowOff>
    </xdr:to>
    <xdr:sp macro="" textlink="">
      <xdr:nvSpPr>
        <xdr:cNvPr id="705" name="フローチャート: 判断 704">
          <a:extLst>
            <a:ext uri="{FF2B5EF4-FFF2-40B4-BE49-F238E27FC236}">
              <a16:creationId xmlns:a16="http://schemas.microsoft.com/office/drawing/2014/main" id="{D1EBB90D-C2C1-43BE-B8B2-BF11848673AE}"/>
            </a:ext>
          </a:extLst>
        </xdr:cNvPr>
        <xdr:cNvSpPr/>
      </xdr:nvSpPr>
      <xdr:spPr>
        <a:xfrm>
          <a:off x="22110700" y="1460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32562</xdr:rowOff>
    </xdr:from>
    <xdr:to>
      <xdr:col>112</xdr:col>
      <xdr:colOff>38100</xdr:colOff>
      <xdr:row>85</xdr:row>
      <xdr:rowOff>134162</xdr:rowOff>
    </xdr:to>
    <xdr:sp macro="" textlink="">
      <xdr:nvSpPr>
        <xdr:cNvPr id="706" name="フローチャート: 判断 705">
          <a:extLst>
            <a:ext uri="{FF2B5EF4-FFF2-40B4-BE49-F238E27FC236}">
              <a16:creationId xmlns:a16="http://schemas.microsoft.com/office/drawing/2014/main" id="{03D044E9-28D5-4B4A-AF16-1ED010809C9B}"/>
            </a:ext>
          </a:extLst>
        </xdr:cNvPr>
        <xdr:cNvSpPr/>
      </xdr:nvSpPr>
      <xdr:spPr>
        <a:xfrm>
          <a:off x="21272500" y="1460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35306</xdr:rowOff>
    </xdr:from>
    <xdr:to>
      <xdr:col>107</xdr:col>
      <xdr:colOff>101600</xdr:colOff>
      <xdr:row>85</xdr:row>
      <xdr:rowOff>136906</xdr:rowOff>
    </xdr:to>
    <xdr:sp macro="" textlink="">
      <xdr:nvSpPr>
        <xdr:cNvPr id="707" name="フローチャート: 判断 706">
          <a:extLst>
            <a:ext uri="{FF2B5EF4-FFF2-40B4-BE49-F238E27FC236}">
              <a16:creationId xmlns:a16="http://schemas.microsoft.com/office/drawing/2014/main" id="{AF2AC78A-F8ED-407B-8667-BB049FDA13F9}"/>
            </a:ext>
          </a:extLst>
        </xdr:cNvPr>
        <xdr:cNvSpPr/>
      </xdr:nvSpPr>
      <xdr:spPr>
        <a:xfrm>
          <a:off x="20383500" y="1460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36221</xdr:rowOff>
    </xdr:from>
    <xdr:to>
      <xdr:col>102</xdr:col>
      <xdr:colOff>165100</xdr:colOff>
      <xdr:row>85</xdr:row>
      <xdr:rowOff>137821</xdr:rowOff>
    </xdr:to>
    <xdr:sp macro="" textlink="">
      <xdr:nvSpPr>
        <xdr:cNvPr id="708" name="フローチャート: 判断 707">
          <a:extLst>
            <a:ext uri="{FF2B5EF4-FFF2-40B4-BE49-F238E27FC236}">
              <a16:creationId xmlns:a16="http://schemas.microsoft.com/office/drawing/2014/main" id="{AFF169C8-A5D6-4FB0-9F54-AEBA23701A26}"/>
            </a:ext>
          </a:extLst>
        </xdr:cNvPr>
        <xdr:cNvSpPr/>
      </xdr:nvSpPr>
      <xdr:spPr>
        <a:xfrm>
          <a:off x="19494500" y="1460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22504</xdr:rowOff>
    </xdr:from>
    <xdr:to>
      <xdr:col>98</xdr:col>
      <xdr:colOff>38100</xdr:colOff>
      <xdr:row>85</xdr:row>
      <xdr:rowOff>124104</xdr:rowOff>
    </xdr:to>
    <xdr:sp macro="" textlink="">
      <xdr:nvSpPr>
        <xdr:cNvPr id="709" name="フローチャート: 判断 708">
          <a:extLst>
            <a:ext uri="{FF2B5EF4-FFF2-40B4-BE49-F238E27FC236}">
              <a16:creationId xmlns:a16="http://schemas.microsoft.com/office/drawing/2014/main" id="{6B52727F-958E-4464-BA7A-0A9BFAF7CD69}"/>
            </a:ext>
          </a:extLst>
        </xdr:cNvPr>
        <xdr:cNvSpPr/>
      </xdr:nvSpPr>
      <xdr:spPr>
        <a:xfrm>
          <a:off x="18605500" y="1459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7F822A03-98E5-4B38-B34F-4DBEE001230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4F2DA661-BF52-4AB8-826C-B245E3EFE4F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2A967C45-3B73-41F9-9A95-83B7AE4303A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AFEEF696-ABB8-4B90-B185-C1172D560E3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212B5ADA-531F-464A-8CF3-26FAEF6B63F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58165</xdr:rowOff>
    </xdr:from>
    <xdr:to>
      <xdr:col>116</xdr:col>
      <xdr:colOff>114300</xdr:colOff>
      <xdr:row>85</xdr:row>
      <xdr:rowOff>159765</xdr:rowOff>
    </xdr:to>
    <xdr:sp macro="" textlink="">
      <xdr:nvSpPr>
        <xdr:cNvPr id="715" name="楕円 714">
          <a:extLst>
            <a:ext uri="{FF2B5EF4-FFF2-40B4-BE49-F238E27FC236}">
              <a16:creationId xmlns:a16="http://schemas.microsoft.com/office/drawing/2014/main" id="{50EB0468-95D5-4942-858A-BD335798B861}"/>
            </a:ext>
          </a:extLst>
        </xdr:cNvPr>
        <xdr:cNvSpPr/>
      </xdr:nvSpPr>
      <xdr:spPr>
        <a:xfrm>
          <a:off x="221107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10989</xdr:rowOff>
    </xdr:from>
    <xdr:ext cx="469744" cy="259045"/>
    <xdr:sp macro="" textlink="">
      <xdr:nvSpPr>
        <xdr:cNvPr id="716" name="【消防施設】&#10;一人当たり面積該当値テキスト">
          <a:extLst>
            <a:ext uri="{FF2B5EF4-FFF2-40B4-BE49-F238E27FC236}">
              <a16:creationId xmlns:a16="http://schemas.microsoft.com/office/drawing/2014/main" id="{EB8C2966-15D1-45EA-B9E2-2AE9A1712A87}"/>
            </a:ext>
          </a:extLst>
        </xdr:cNvPr>
        <xdr:cNvSpPr txBox="1"/>
      </xdr:nvSpPr>
      <xdr:spPr>
        <a:xfrm>
          <a:off x="22199600" y="1458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59080</xdr:rowOff>
    </xdr:from>
    <xdr:to>
      <xdr:col>112</xdr:col>
      <xdr:colOff>38100</xdr:colOff>
      <xdr:row>85</xdr:row>
      <xdr:rowOff>160680</xdr:rowOff>
    </xdr:to>
    <xdr:sp macro="" textlink="">
      <xdr:nvSpPr>
        <xdr:cNvPr id="717" name="楕円 716">
          <a:extLst>
            <a:ext uri="{FF2B5EF4-FFF2-40B4-BE49-F238E27FC236}">
              <a16:creationId xmlns:a16="http://schemas.microsoft.com/office/drawing/2014/main" id="{ACEBEBF8-429A-4A2E-A05B-54521E783D25}"/>
            </a:ext>
          </a:extLst>
        </xdr:cNvPr>
        <xdr:cNvSpPr/>
      </xdr:nvSpPr>
      <xdr:spPr>
        <a:xfrm>
          <a:off x="21272500" y="1463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108965</xdr:rowOff>
    </xdr:from>
    <xdr:to>
      <xdr:col>116</xdr:col>
      <xdr:colOff>63500</xdr:colOff>
      <xdr:row>85</xdr:row>
      <xdr:rowOff>109880</xdr:rowOff>
    </xdr:to>
    <xdr:cxnSp macro="">
      <xdr:nvCxnSpPr>
        <xdr:cNvPr id="718" name="直線コネクタ 717">
          <a:extLst>
            <a:ext uri="{FF2B5EF4-FFF2-40B4-BE49-F238E27FC236}">
              <a16:creationId xmlns:a16="http://schemas.microsoft.com/office/drawing/2014/main" id="{56587621-0047-4099-A759-93A30CCDCA67}"/>
            </a:ext>
          </a:extLst>
        </xdr:cNvPr>
        <xdr:cNvCxnSpPr/>
      </xdr:nvCxnSpPr>
      <xdr:spPr>
        <a:xfrm flipV="1">
          <a:off x="21323300" y="14682215"/>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60909</xdr:rowOff>
    </xdr:from>
    <xdr:to>
      <xdr:col>107</xdr:col>
      <xdr:colOff>101600</xdr:colOff>
      <xdr:row>85</xdr:row>
      <xdr:rowOff>162509</xdr:rowOff>
    </xdr:to>
    <xdr:sp macro="" textlink="">
      <xdr:nvSpPr>
        <xdr:cNvPr id="719" name="楕円 718">
          <a:extLst>
            <a:ext uri="{FF2B5EF4-FFF2-40B4-BE49-F238E27FC236}">
              <a16:creationId xmlns:a16="http://schemas.microsoft.com/office/drawing/2014/main" id="{B3782906-5A7C-488D-AA51-655B34EE9F8E}"/>
            </a:ext>
          </a:extLst>
        </xdr:cNvPr>
        <xdr:cNvSpPr/>
      </xdr:nvSpPr>
      <xdr:spPr>
        <a:xfrm>
          <a:off x="20383500" y="1463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109880</xdr:rowOff>
    </xdr:from>
    <xdr:to>
      <xdr:col>111</xdr:col>
      <xdr:colOff>177800</xdr:colOff>
      <xdr:row>85</xdr:row>
      <xdr:rowOff>111709</xdr:rowOff>
    </xdr:to>
    <xdr:cxnSp macro="">
      <xdr:nvCxnSpPr>
        <xdr:cNvPr id="720" name="直線コネクタ 719">
          <a:extLst>
            <a:ext uri="{FF2B5EF4-FFF2-40B4-BE49-F238E27FC236}">
              <a16:creationId xmlns:a16="http://schemas.microsoft.com/office/drawing/2014/main" id="{FEA4C01E-5CBC-4988-B532-875427BF215F}"/>
            </a:ext>
          </a:extLst>
        </xdr:cNvPr>
        <xdr:cNvCxnSpPr/>
      </xdr:nvCxnSpPr>
      <xdr:spPr>
        <a:xfrm flipV="1">
          <a:off x="20434300" y="14683130"/>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56338</xdr:rowOff>
    </xdr:from>
    <xdr:to>
      <xdr:col>102</xdr:col>
      <xdr:colOff>165100</xdr:colOff>
      <xdr:row>85</xdr:row>
      <xdr:rowOff>157938</xdr:rowOff>
    </xdr:to>
    <xdr:sp macro="" textlink="">
      <xdr:nvSpPr>
        <xdr:cNvPr id="721" name="楕円 720">
          <a:extLst>
            <a:ext uri="{FF2B5EF4-FFF2-40B4-BE49-F238E27FC236}">
              <a16:creationId xmlns:a16="http://schemas.microsoft.com/office/drawing/2014/main" id="{9A10A77B-BC8A-4166-A055-72C0BF99DBC7}"/>
            </a:ext>
          </a:extLst>
        </xdr:cNvPr>
        <xdr:cNvSpPr/>
      </xdr:nvSpPr>
      <xdr:spPr>
        <a:xfrm>
          <a:off x="19494500" y="1462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107138</xdr:rowOff>
    </xdr:from>
    <xdr:to>
      <xdr:col>107</xdr:col>
      <xdr:colOff>50800</xdr:colOff>
      <xdr:row>85</xdr:row>
      <xdr:rowOff>111709</xdr:rowOff>
    </xdr:to>
    <xdr:cxnSp macro="">
      <xdr:nvCxnSpPr>
        <xdr:cNvPr id="722" name="直線コネクタ 721">
          <a:extLst>
            <a:ext uri="{FF2B5EF4-FFF2-40B4-BE49-F238E27FC236}">
              <a16:creationId xmlns:a16="http://schemas.microsoft.com/office/drawing/2014/main" id="{5AA927F9-DC9C-4D97-B71B-71D63FA5DE20}"/>
            </a:ext>
          </a:extLst>
        </xdr:cNvPr>
        <xdr:cNvCxnSpPr/>
      </xdr:nvCxnSpPr>
      <xdr:spPr>
        <a:xfrm>
          <a:off x="19545300" y="1468038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23" name="楕円 722">
          <a:extLst>
            <a:ext uri="{FF2B5EF4-FFF2-40B4-BE49-F238E27FC236}">
              <a16:creationId xmlns:a16="http://schemas.microsoft.com/office/drawing/2014/main" id="{9208D91F-95D1-44D4-A756-B2927C999DB1}"/>
            </a:ext>
          </a:extLst>
        </xdr:cNvPr>
        <xdr:cNvSpPr/>
      </xdr:nvSpPr>
      <xdr:spPr>
        <a:xfrm>
          <a:off x="18605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107138</xdr:rowOff>
    </xdr:from>
    <xdr:to>
      <xdr:col>102</xdr:col>
      <xdr:colOff>114300</xdr:colOff>
      <xdr:row>85</xdr:row>
      <xdr:rowOff>118111</xdr:rowOff>
    </xdr:to>
    <xdr:cxnSp macro="">
      <xdr:nvCxnSpPr>
        <xdr:cNvPr id="724" name="直線コネクタ 723">
          <a:extLst>
            <a:ext uri="{FF2B5EF4-FFF2-40B4-BE49-F238E27FC236}">
              <a16:creationId xmlns:a16="http://schemas.microsoft.com/office/drawing/2014/main" id="{CA7BAE88-2572-462E-8EB0-6124EE13A491}"/>
            </a:ext>
          </a:extLst>
        </xdr:cNvPr>
        <xdr:cNvCxnSpPr/>
      </xdr:nvCxnSpPr>
      <xdr:spPr>
        <a:xfrm flipV="1">
          <a:off x="18656300" y="14680388"/>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150689</xdr:rowOff>
    </xdr:from>
    <xdr:ext cx="469744" cy="259045"/>
    <xdr:sp macro="" textlink="">
      <xdr:nvSpPr>
        <xdr:cNvPr id="725" name="n_1aveValue【消防施設】&#10;一人当たり面積">
          <a:extLst>
            <a:ext uri="{FF2B5EF4-FFF2-40B4-BE49-F238E27FC236}">
              <a16:creationId xmlns:a16="http://schemas.microsoft.com/office/drawing/2014/main" id="{DFE4BC1B-A643-47F1-895B-1324CC4F3064}"/>
            </a:ext>
          </a:extLst>
        </xdr:cNvPr>
        <xdr:cNvSpPr txBox="1"/>
      </xdr:nvSpPr>
      <xdr:spPr>
        <a:xfrm>
          <a:off x="21075727" y="14381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153433</xdr:rowOff>
    </xdr:from>
    <xdr:ext cx="469744" cy="259045"/>
    <xdr:sp macro="" textlink="">
      <xdr:nvSpPr>
        <xdr:cNvPr id="726" name="n_2aveValue【消防施設】&#10;一人当たり面積">
          <a:extLst>
            <a:ext uri="{FF2B5EF4-FFF2-40B4-BE49-F238E27FC236}">
              <a16:creationId xmlns:a16="http://schemas.microsoft.com/office/drawing/2014/main" id="{2D43CEAD-914F-42EC-B1B4-2A2D4D96A78C}"/>
            </a:ext>
          </a:extLst>
        </xdr:cNvPr>
        <xdr:cNvSpPr txBox="1"/>
      </xdr:nvSpPr>
      <xdr:spPr>
        <a:xfrm>
          <a:off x="20199427" y="1438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154348</xdr:rowOff>
    </xdr:from>
    <xdr:ext cx="469744" cy="259045"/>
    <xdr:sp macro="" textlink="">
      <xdr:nvSpPr>
        <xdr:cNvPr id="727" name="n_3aveValue【消防施設】&#10;一人当たり面積">
          <a:extLst>
            <a:ext uri="{FF2B5EF4-FFF2-40B4-BE49-F238E27FC236}">
              <a16:creationId xmlns:a16="http://schemas.microsoft.com/office/drawing/2014/main" id="{B8A2D082-0752-4382-A641-F8C0FF9FC952}"/>
            </a:ext>
          </a:extLst>
        </xdr:cNvPr>
        <xdr:cNvSpPr txBox="1"/>
      </xdr:nvSpPr>
      <xdr:spPr>
        <a:xfrm>
          <a:off x="19310427" y="1438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140631</xdr:rowOff>
    </xdr:from>
    <xdr:ext cx="469744" cy="259045"/>
    <xdr:sp macro="" textlink="">
      <xdr:nvSpPr>
        <xdr:cNvPr id="728" name="n_4aveValue【消防施設】&#10;一人当たり面積">
          <a:extLst>
            <a:ext uri="{FF2B5EF4-FFF2-40B4-BE49-F238E27FC236}">
              <a16:creationId xmlns:a16="http://schemas.microsoft.com/office/drawing/2014/main" id="{6691B884-A9F2-49D9-BA5C-026E9C48DFC5}"/>
            </a:ext>
          </a:extLst>
        </xdr:cNvPr>
        <xdr:cNvSpPr txBox="1"/>
      </xdr:nvSpPr>
      <xdr:spPr>
        <a:xfrm>
          <a:off x="18421427" y="1437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151807</xdr:rowOff>
    </xdr:from>
    <xdr:ext cx="469744" cy="259045"/>
    <xdr:sp macro="" textlink="">
      <xdr:nvSpPr>
        <xdr:cNvPr id="729" name="n_1mainValue【消防施設】&#10;一人当たり面積">
          <a:extLst>
            <a:ext uri="{FF2B5EF4-FFF2-40B4-BE49-F238E27FC236}">
              <a16:creationId xmlns:a16="http://schemas.microsoft.com/office/drawing/2014/main" id="{C18D82AE-C410-41E9-9135-FC8F0667493D}"/>
            </a:ext>
          </a:extLst>
        </xdr:cNvPr>
        <xdr:cNvSpPr txBox="1"/>
      </xdr:nvSpPr>
      <xdr:spPr>
        <a:xfrm>
          <a:off x="21075727" y="1472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153636</xdr:rowOff>
    </xdr:from>
    <xdr:ext cx="469744" cy="259045"/>
    <xdr:sp macro="" textlink="">
      <xdr:nvSpPr>
        <xdr:cNvPr id="730" name="n_2mainValue【消防施設】&#10;一人当たり面積">
          <a:extLst>
            <a:ext uri="{FF2B5EF4-FFF2-40B4-BE49-F238E27FC236}">
              <a16:creationId xmlns:a16="http://schemas.microsoft.com/office/drawing/2014/main" id="{656B2978-E9FF-4B60-8968-8B2F3725CDEF}"/>
            </a:ext>
          </a:extLst>
        </xdr:cNvPr>
        <xdr:cNvSpPr txBox="1"/>
      </xdr:nvSpPr>
      <xdr:spPr>
        <a:xfrm>
          <a:off x="20199427" y="1472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149065</xdr:rowOff>
    </xdr:from>
    <xdr:ext cx="469744" cy="259045"/>
    <xdr:sp macro="" textlink="">
      <xdr:nvSpPr>
        <xdr:cNvPr id="731" name="n_3mainValue【消防施設】&#10;一人当たり面積">
          <a:extLst>
            <a:ext uri="{FF2B5EF4-FFF2-40B4-BE49-F238E27FC236}">
              <a16:creationId xmlns:a16="http://schemas.microsoft.com/office/drawing/2014/main" id="{058F87C9-48D4-4888-AB6E-98E09D0AC322}"/>
            </a:ext>
          </a:extLst>
        </xdr:cNvPr>
        <xdr:cNvSpPr txBox="1"/>
      </xdr:nvSpPr>
      <xdr:spPr>
        <a:xfrm>
          <a:off x="19310427" y="14722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732" name="n_4mainValue【消防施設】&#10;一人当たり面積">
          <a:extLst>
            <a:ext uri="{FF2B5EF4-FFF2-40B4-BE49-F238E27FC236}">
              <a16:creationId xmlns:a16="http://schemas.microsoft.com/office/drawing/2014/main" id="{BDB98E5A-4724-4F78-8338-19B3E4DC8010}"/>
            </a:ext>
          </a:extLst>
        </xdr:cNvPr>
        <xdr:cNvSpPr txBox="1"/>
      </xdr:nvSpPr>
      <xdr:spPr>
        <a:xfrm>
          <a:off x="18421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89156F9C-FA05-443F-9CFE-D56CFEA3756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5C296BD4-1D0A-4CA2-B00E-2B93E61F212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01B4CC65-39C7-461B-9D38-7B4823ED498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1B954BB7-9126-497E-9B32-A547CE4CBC4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76C79D05-DBB0-4F91-BA10-C2F476ABF57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83529DF3-32CD-4684-B27C-87EE674BAA1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927D33BD-1804-4562-80E5-47C7414DE28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98B85A85-AC15-40F4-85D2-513B671A830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80BA5CA6-0BBE-4AC8-81C0-93B8E0972C5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4F155D1C-BFA8-4473-812D-C0F12AF1F65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FB28CA80-49F4-4D1D-8DDC-8CF7627CAEA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id="{11E185C3-2BBF-4DF4-841E-FF3B9EBAD54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id="{3757376B-7677-4A76-8CCA-47241AC168C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id="{D4F59C59-7602-4156-98E4-BCB297CED3E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id="{63494CA8-E6D2-48A0-A16E-972A072F1E0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id="{C09CA673-E081-47D7-8172-2984AC65180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id="{2E544C81-E01F-4158-B0AD-F6EF24BBC1C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id="{E8767E89-4698-4640-9D6C-DF53B1D7C11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id="{1D3F3D89-7986-4F8E-BF72-EFF6C6D96F7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id="{978F1A1C-7EB7-41A3-8013-9462988232C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id="{30674323-F940-4536-8B9B-CA182542CA8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id="{C7C15296-E978-4A54-9DFC-30594C83257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id="{7F10B3D6-4032-4385-ADF1-19776AF4619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30486F0D-D6E5-4D45-AFF7-07A85896291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DF0109CC-6B25-4D7E-B0C5-6A85BDF0385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148045</xdr:rowOff>
    </xdr:from>
    <xdr:to>
      <xdr:col>85</xdr:col>
      <xdr:colOff>126364</xdr:colOff>
      <xdr:row>109</xdr:row>
      <xdr:rowOff>35379</xdr:rowOff>
    </xdr:to>
    <xdr:cxnSp macro="">
      <xdr:nvCxnSpPr>
        <xdr:cNvPr id="758" name="直線コネクタ 757">
          <a:extLst>
            <a:ext uri="{FF2B5EF4-FFF2-40B4-BE49-F238E27FC236}">
              <a16:creationId xmlns:a16="http://schemas.microsoft.com/office/drawing/2014/main" id="{076E3295-0827-49D7-B0F3-5D98061D1577}"/>
            </a:ext>
          </a:extLst>
        </xdr:cNvPr>
        <xdr:cNvCxnSpPr/>
      </xdr:nvCxnSpPr>
      <xdr:spPr>
        <a:xfrm flipV="1">
          <a:off x="16318864" y="17121595"/>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9" name="【庁舎】&#10;有形固定資産減価償却率最小値テキスト">
          <a:extLst>
            <a:ext uri="{FF2B5EF4-FFF2-40B4-BE49-F238E27FC236}">
              <a16:creationId xmlns:a16="http://schemas.microsoft.com/office/drawing/2014/main" id="{99DA580E-CFDC-4396-B227-1B24B7EFA711}"/>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0" name="直線コネクタ 759">
          <a:extLst>
            <a:ext uri="{FF2B5EF4-FFF2-40B4-BE49-F238E27FC236}">
              <a16:creationId xmlns:a16="http://schemas.microsoft.com/office/drawing/2014/main" id="{8DAB1D8F-230F-415C-9187-0C5B9A45FE2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94722</xdr:rowOff>
    </xdr:from>
    <xdr:ext cx="340478" cy="259045"/>
    <xdr:sp macro="" textlink="">
      <xdr:nvSpPr>
        <xdr:cNvPr id="761" name="【庁舎】&#10;有形固定資産減価償却率最大値テキスト">
          <a:extLst>
            <a:ext uri="{FF2B5EF4-FFF2-40B4-BE49-F238E27FC236}">
              <a16:creationId xmlns:a16="http://schemas.microsoft.com/office/drawing/2014/main" id="{4EAD314E-6ADB-411A-91A0-954FD2734A74}"/>
            </a:ext>
          </a:extLst>
        </xdr:cNvPr>
        <xdr:cNvSpPr txBox="1"/>
      </xdr:nvSpPr>
      <xdr:spPr>
        <a:xfrm>
          <a:off x="16357600" y="168968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148045</xdr:rowOff>
    </xdr:from>
    <xdr:to>
      <xdr:col>86</xdr:col>
      <xdr:colOff>25400</xdr:colOff>
      <xdr:row>99</xdr:row>
      <xdr:rowOff>148045</xdr:rowOff>
    </xdr:to>
    <xdr:cxnSp macro="">
      <xdr:nvCxnSpPr>
        <xdr:cNvPr id="762" name="直線コネクタ 761">
          <a:extLst>
            <a:ext uri="{FF2B5EF4-FFF2-40B4-BE49-F238E27FC236}">
              <a16:creationId xmlns:a16="http://schemas.microsoft.com/office/drawing/2014/main" id="{637A550F-E1B4-4628-ACFF-C27A50D5378A}"/>
            </a:ext>
          </a:extLst>
        </xdr:cNvPr>
        <xdr:cNvCxnSpPr/>
      </xdr:nvCxnSpPr>
      <xdr:spPr>
        <a:xfrm>
          <a:off x="16230600" y="17121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16890</xdr:rowOff>
    </xdr:from>
    <xdr:ext cx="405111" cy="259045"/>
    <xdr:sp macro="" textlink="">
      <xdr:nvSpPr>
        <xdr:cNvPr id="763" name="【庁舎】&#10;有形固定資産減価償却率平均値テキスト">
          <a:extLst>
            <a:ext uri="{FF2B5EF4-FFF2-40B4-BE49-F238E27FC236}">
              <a16:creationId xmlns:a16="http://schemas.microsoft.com/office/drawing/2014/main" id="{8D756B39-E037-4353-817F-25C925BE2723}"/>
            </a:ext>
          </a:extLst>
        </xdr:cNvPr>
        <xdr:cNvSpPr txBox="1"/>
      </xdr:nvSpPr>
      <xdr:spPr>
        <a:xfrm>
          <a:off x="16357600" y="1784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38463</xdr:rowOff>
    </xdr:from>
    <xdr:to>
      <xdr:col>85</xdr:col>
      <xdr:colOff>177800</xdr:colOff>
      <xdr:row>104</xdr:row>
      <xdr:rowOff>140063</xdr:rowOff>
    </xdr:to>
    <xdr:sp macro="" textlink="">
      <xdr:nvSpPr>
        <xdr:cNvPr id="764" name="フローチャート: 判断 763">
          <a:extLst>
            <a:ext uri="{FF2B5EF4-FFF2-40B4-BE49-F238E27FC236}">
              <a16:creationId xmlns:a16="http://schemas.microsoft.com/office/drawing/2014/main" id="{F032DF73-2B39-440A-80DB-BD57A87E1E44}"/>
            </a:ext>
          </a:extLst>
        </xdr:cNvPr>
        <xdr:cNvSpPr/>
      </xdr:nvSpPr>
      <xdr:spPr>
        <a:xfrm>
          <a:off x="162687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87449</xdr:rowOff>
    </xdr:from>
    <xdr:to>
      <xdr:col>81</xdr:col>
      <xdr:colOff>101600</xdr:colOff>
      <xdr:row>105</xdr:row>
      <xdr:rowOff>17599</xdr:rowOff>
    </xdr:to>
    <xdr:sp macro="" textlink="">
      <xdr:nvSpPr>
        <xdr:cNvPr id="765" name="フローチャート: 判断 764">
          <a:extLst>
            <a:ext uri="{FF2B5EF4-FFF2-40B4-BE49-F238E27FC236}">
              <a16:creationId xmlns:a16="http://schemas.microsoft.com/office/drawing/2014/main" id="{A2176D39-DE4F-4878-8995-C5DB857F519F}"/>
            </a:ext>
          </a:extLst>
        </xdr:cNvPr>
        <xdr:cNvSpPr/>
      </xdr:nvSpPr>
      <xdr:spPr>
        <a:xfrm>
          <a:off x="154305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766" name="フローチャート: 判断 765">
          <a:extLst>
            <a:ext uri="{FF2B5EF4-FFF2-40B4-BE49-F238E27FC236}">
              <a16:creationId xmlns:a16="http://schemas.microsoft.com/office/drawing/2014/main" id="{90BBC37D-2C70-47EF-9A64-E1F0A27DEE06}"/>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767" name="フローチャート: 判断 766">
          <a:extLst>
            <a:ext uri="{FF2B5EF4-FFF2-40B4-BE49-F238E27FC236}">
              <a16:creationId xmlns:a16="http://schemas.microsoft.com/office/drawing/2014/main" id="{CBC7F295-90BC-4857-90BB-EE92F4F373E6}"/>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165826</xdr:rowOff>
    </xdr:from>
    <xdr:to>
      <xdr:col>67</xdr:col>
      <xdr:colOff>101600</xdr:colOff>
      <xdr:row>105</xdr:row>
      <xdr:rowOff>95976</xdr:rowOff>
    </xdr:to>
    <xdr:sp macro="" textlink="">
      <xdr:nvSpPr>
        <xdr:cNvPr id="768" name="フローチャート: 判断 767">
          <a:extLst>
            <a:ext uri="{FF2B5EF4-FFF2-40B4-BE49-F238E27FC236}">
              <a16:creationId xmlns:a16="http://schemas.microsoft.com/office/drawing/2014/main" id="{1A985F67-02B4-4E21-9179-C14B191E6018}"/>
            </a:ext>
          </a:extLst>
        </xdr:cNvPr>
        <xdr:cNvSpPr/>
      </xdr:nvSpPr>
      <xdr:spPr>
        <a:xfrm>
          <a:off x="12763500" y="179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D0DCCD46-2681-4BA9-BEB9-4CBF2D262C2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436447CE-6F5E-48A5-8CCA-98A72D33C57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33552BF-137F-4660-AD1F-9EC7ED3F9C0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8FEDAFB-7AC3-4BD9-912D-C8052BAA589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4E8DAAA8-F02D-4E4F-B55A-544EDE40EA8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116839</xdr:rowOff>
    </xdr:from>
    <xdr:to>
      <xdr:col>85</xdr:col>
      <xdr:colOff>177800</xdr:colOff>
      <xdr:row>103</xdr:row>
      <xdr:rowOff>46989</xdr:rowOff>
    </xdr:to>
    <xdr:sp macro="" textlink="">
      <xdr:nvSpPr>
        <xdr:cNvPr id="774" name="楕円 773">
          <a:extLst>
            <a:ext uri="{FF2B5EF4-FFF2-40B4-BE49-F238E27FC236}">
              <a16:creationId xmlns:a16="http://schemas.microsoft.com/office/drawing/2014/main" id="{B435A307-A9F2-438D-AF32-FF1570778B68}"/>
            </a:ext>
          </a:extLst>
        </xdr:cNvPr>
        <xdr:cNvSpPr/>
      </xdr:nvSpPr>
      <xdr:spPr>
        <a:xfrm>
          <a:off x="162687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139716</xdr:rowOff>
    </xdr:from>
    <xdr:ext cx="405111" cy="259045"/>
    <xdr:sp macro="" textlink="">
      <xdr:nvSpPr>
        <xdr:cNvPr id="775" name="【庁舎】&#10;有形固定資産減価償却率該当値テキスト">
          <a:extLst>
            <a:ext uri="{FF2B5EF4-FFF2-40B4-BE49-F238E27FC236}">
              <a16:creationId xmlns:a16="http://schemas.microsoft.com/office/drawing/2014/main" id="{FD89272D-E70C-4F67-B116-7DC420245205}"/>
            </a:ext>
          </a:extLst>
        </xdr:cNvPr>
        <xdr:cNvSpPr txBox="1"/>
      </xdr:nvSpPr>
      <xdr:spPr>
        <a:xfrm>
          <a:off x="16357600" y="1745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79284</xdr:rowOff>
    </xdr:from>
    <xdr:to>
      <xdr:col>81</xdr:col>
      <xdr:colOff>101600</xdr:colOff>
      <xdr:row>104</xdr:row>
      <xdr:rowOff>9434</xdr:rowOff>
    </xdr:to>
    <xdr:sp macro="" textlink="">
      <xdr:nvSpPr>
        <xdr:cNvPr id="776" name="楕円 775">
          <a:extLst>
            <a:ext uri="{FF2B5EF4-FFF2-40B4-BE49-F238E27FC236}">
              <a16:creationId xmlns:a16="http://schemas.microsoft.com/office/drawing/2014/main" id="{B3F76C7F-34B6-4C34-A474-8D435CA71D3C}"/>
            </a:ext>
          </a:extLst>
        </xdr:cNvPr>
        <xdr:cNvSpPr/>
      </xdr:nvSpPr>
      <xdr:spPr>
        <a:xfrm>
          <a:off x="15430500" y="177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167639</xdr:rowOff>
    </xdr:from>
    <xdr:to>
      <xdr:col>85</xdr:col>
      <xdr:colOff>127000</xdr:colOff>
      <xdr:row>103</xdr:row>
      <xdr:rowOff>130084</xdr:rowOff>
    </xdr:to>
    <xdr:cxnSp macro="">
      <xdr:nvCxnSpPr>
        <xdr:cNvPr id="777" name="直線コネクタ 776">
          <a:extLst>
            <a:ext uri="{FF2B5EF4-FFF2-40B4-BE49-F238E27FC236}">
              <a16:creationId xmlns:a16="http://schemas.microsoft.com/office/drawing/2014/main" id="{C77CC647-54CB-4DC9-9462-1C9728166718}"/>
            </a:ext>
          </a:extLst>
        </xdr:cNvPr>
        <xdr:cNvCxnSpPr/>
      </xdr:nvCxnSpPr>
      <xdr:spPr>
        <a:xfrm flipV="1">
          <a:off x="15481300" y="17655539"/>
          <a:ext cx="838200" cy="13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35198</xdr:rowOff>
    </xdr:from>
    <xdr:to>
      <xdr:col>76</xdr:col>
      <xdr:colOff>165100</xdr:colOff>
      <xdr:row>103</xdr:row>
      <xdr:rowOff>136798</xdr:rowOff>
    </xdr:to>
    <xdr:sp macro="" textlink="">
      <xdr:nvSpPr>
        <xdr:cNvPr id="778" name="楕円 777">
          <a:extLst>
            <a:ext uri="{FF2B5EF4-FFF2-40B4-BE49-F238E27FC236}">
              <a16:creationId xmlns:a16="http://schemas.microsoft.com/office/drawing/2014/main" id="{3C8B8C23-E7B9-4095-AED8-6FA07B2F939B}"/>
            </a:ext>
          </a:extLst>
        </xdr:cNvPr>
        <xdr:cNvSpPr/>
      </xdr:nvSpPr>
      <xdr:spPr>
        <a:xfrm>
          <a:off x="14541500" y="1769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85998</xdr:rowOff>
    </xdr:from>
    <xdr:to>
      <xdr:col>81</xdr:col>
      <xdr:colOff>50800</xdr:colOff>
      <xdr:row>103</xdr:row>
      <xdr:rowOff>130084</xdr:rowOff>
    </xdr:to>
    <xdr:cxnSp macro="">
      <xdr:nvCxnSpPr>
        <xdr:cNvPr id="779" name="直線コネクタ 778">
          <a:extLst>
            <a:ext uri="{FF2B5EF4-FFF2-40B4-BE49-F238E27FC236}">
              <a16:creationId xmlns:a16="http://schemas.microsoft.com/office/drawing/2014/main" id="{7BBBD95E-07CA-430C-82AF-3AF9F3CED022}"/>
            </a:ext>
          </a:extLst>
        </xdr:cNvPr>
        <xdr:cNvCxnSpPr/>
      </xdr:nvCxnSpPr>
      <xdr:spPr>
        <a:xfrm>
          <a:off x="14592300" y="17745348"/>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162561</xdr:rowOff>
    </xdr:from>
    <xdr:to>
      <xdr:col>72</xdr:col>
      <xdr:colOff>38100</xdr:colOff>
      <xdr:row>103</xdr:row>
      <xdr:rowOff>92711</xdr:rowOff>
    </xdr:to>
    <xdr:sp macro="" textlink="">
      <xdr:nvSpPr>
        <xdr:cNvPr id="780" name="楕円 779">
          <a:extLst>
            <a:ext uri="{FF2B5EF4-FFF2-40B4-BE49-F238E27FC236}">
              <a16:creationId xmlns:a16="http://schemas.microsoft.com/office/drawing/2014/main" id="{9ED757B9-37EE-4987-9E0F-B08FA847448D}"/>
            </a:ext>
          </a:extLst>
        </xdr:cNvPr>
        <xdr:cNvSpPr/>
      </xdr:nvSpPr>
      <xdr:spPr>
        <a:xfrm>
          <a:off x="13652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41911</xdr:rowOff>
    </xdr:from>
    <xdr:to>
      <xdr:col>76</xdr:col>
      <xdr:colOff>114300</xdr:colOff>
      <xdr:row>103</xdr:row>
      <xdr:rowOff>85998</xdr:rowOff>
    </xdr:to>
    <xdr:cxnSp macro="">
      <xdr:nvCxnSpPr>
        <xdr:cNvPr id="781" name="直線コネクタ 780">
          <a:extLst>
            <a:ext uri="{FF2B5EF4-FFF2-40B4-BE49-F238E27FC236}">
              <a16:creationId xmlns:a16="http://schemas.microsoft.com/office/drawing/2014/main" id="{CB56A425-38F8-4899-B2B1-D80D4362B501}"/>
            </a:ext>
          </a:extLst>
        </xdr:cNvPr>
        <xdr:cNvCxnSpPr/>
      </xdr:nvCxnSpPr>
      <xdr:spPr>
        <a:xfrm>
          <a:off x="13703300" y="1770126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51526</xdr:rowOff>
    </xdr:from>
    <xdr:to>
      <xdr:col>67</xdr:col>
      <xdr:colOff>101600</xdr:colOff>
      <xdr:row>106</xdr:row>
      <xdr:rowOff>153126</xdr:rowOff>
    </xdr:to>
    <xdr:sp macro="" textlink="">
      <xdr:nvSpPr>
        <xdr:cNvPr id="782" name="楕円 781">
          <a:extLst>
            <a:ext uri="{FF2B5EF4-FFF2-40B4-BE49-F238E27FC236}">
              <a16:creationId xmlns:a16="http://schemas.microsoft.com/office/drawing/2014/main" id="{072277A5-3A0D-44A2-A28A-F2CDFEAE469C}"/>
            </a:ext>
          </a:extLst>
        </xdr:cNvPr>
        <xdr:cNvSpPr/>
      </xdr:nvSpPr>
      <xdr:spPr>
        <a:xfrm>
          <a:off x="12763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41911</xdr:rowOff>
    </xdr:from>
    <xdr:to>
      <xdr:col>71</xdr:col>
      <xdr:colOff>177800</xdr:colOff>
      <xdr:row>106</xdr:row>
      <xdr:rowOff>102326</xdr:rowOff>
    </xdr:to>
    <xdr:cxnSp macro="">
      <xdr:nvCxnSpPr>
        <xdr:cNvPr id="783" name="直線コネクタ 782">
          <a:extLst>
            <a:ext uri="{FF2B5EF4-FFF2-40B4-BE49-F238E27FC236}">
              <a16:creationId xmlns:a16="http://schemas.microsoft.com/office/drawing/2014/main" id="{7AB05F8B-DDC3-451A-B555-A57CB1EA859E}"/>
            </a:ext>
          </a:extLst>
        </xdr:cNvPr>
        <xdr:cNvCxnSpPr/>
      </xdr:nvCxnSpPr>
      <xdr:spPr>
        <a:xfrm flipV="1">
          <a:off x="12814300" y="17701261"/>
          <a:ext cx="889000" cy="57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8726</xdr:rowOff>
    </xdr:from>
    <xdr:ext cx="405111" cy="259045"/>
    <xdr:sp macro="" textlink="">
      <xdr:nvSpPr>
        <xdr:cNvPr id="784" name="n_1aveValue【庁舎】&#10;有形固定資産減価償却率">
          <a:extLst>
            <a:ext uri="{FF2B5EF4-FFF2-40B4-BE49-F238E27FC236}">
              <a16:creationId xmlns:a16="http://schemas.microsoft.com/office/drawing/2014/main" id="{13A80108-0C6E-4711-9C07-8C7D9EA15DCA}"/>
            </a:ext>
          </a:extLst>
        </xdr:cNvPr>
        <xdr:cNvSpPr txBox="1"/>
      </xdr:nvSpPr>
      <xdr:spPr>
        <a:xfrm>
          <a:off x="15266044" y="1801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785" name="n_2aveValue【庁舎】&#10;有形固定資産減価償却率">
          <a:extLst>
            <a:ext uri="{FF2B5EF4-FFF2-40B4-BE49-F238E27FC236}">
              <a16:creationId xmlns:a16="http://schemas.microsoft.com/office/drawing/2014/main" id="{9834DAD1-35D0-4AA1-B5B4-AC9C10D5CC3A}"/>
            </a:ext>
          </a:extLst>
        </xdr:cNvPr>
        <xdr:cNvSpPr txBox="1"/>
      </xdr:nvSpPr>
      <xdr:spPr>
        <a:xfrm>
          <a:off x="14389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786" name="n_3aveValue【庁舎】&#10;有形固定資産減価償却率">
          <a:extLst>
            <a:ext uri="{FF2B5EF4-FFF2-40B4-BE49-F238E27FC236}">
              <a16:creationId xmlns:a16="http://schemas.microsoft.com/office/drawing/2014/main" id="{B701B9F6-4DF4-4CFD-A2ED-4AD422CA945C}"/>
            </a:ext>
          </a:extLst>
        </xdr:cNvPr>
        <xdr:cNvSpPr txBox="1"/>
      </xdr:nvSpPr>
      <xdr:spPr>
        <a:xfrm>
          <a:off x="13500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112503</xdr:rowOff>
    </xdr:from>
    <xdr:ext cx="405111" cy="259045"/>
    <xdr:sp macro="" textlink="">
      <xdr:nvSpPr>
        <xdr:cNvPr id="787" name="n_4aveValue【庁舎】&#10;有形固定資産減価償却率">
          <a:extLst>
            <a:ext uri="{FF2B5EF4-FFF2-40B4-BE49-F238E27FC236}">
              <a16:creationId xmlns:a16="http://schemas.microsoft.com/office/drawing/2014/main" id="{C995333E-AA53-4142-BB3C-C9FD54498BDD}"/>
            </a:ext>
          </a:extLst>
        </xdr:cNvPr>
        <xdr:cNvSpPr txBox="1"/>
      </xdr:nvSpPr>
      <xdr:spPr>
        <a:xfrm>
          <a:off x="12611744" y="1777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25961</xdr:rowOff>
    </xdr:from>
    <xdr:ext cx="405111" cy="259045"/>
    <xdr:sp macro="" textlink="">
      <xdr:nvSpPr>
        <xdr:cNvPr id="788" name="n_1mainValue【庁舎】&#10;有形固定資産減価償却率">
          <a:extLst>
            <a:ext uri="{FF2B5EF4-FFF2-40B4-BE49-F238E27FC236}">
              <a16:creationId xmlns:a16="http://schemas.microsoft.com/office/drawing/2014/main" id="{76040B86-6FB1-4D97-BF66-9491F8700254}"/>
            </a:ext>
          </a:extLst>
        </xdr:cNvPr>
        <xdr:cNvSpPr txBox="1"/>
      </xdr:nvSpPr>
      <xdr:spPr>
        <a:xfrm>
          <a:off x="15266044" y="1751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153325</xdr:rowOff>
    </xdr:from>
    <xdr:ext cx="405111" cy="259045"/>
    <xdr:sp macro="" textlink="">
      <xdr:nvSpPr>
        <xdr:cNvPr id="789" name="n_2mainValue【庁舎】&#10;有形固定資産減価償却率">
          <a:extLst>
            <a:ext uri="{FF2B5EF4-FFF2-40B4-BE49-F238E27FC236}">
              <a16:creationId xmlns:a16="http://schemas.microsoft.com/office/drawing/2014/main" id="{89CBC868-99FB-4A14-BA7C-DD3EC06F8550}"/>
            </a:ext>
          </a:extLst>
        </xdr:cNvPr>
        <xdr:cNvSpPr txBox="1"/>
      </xdr:nvSpPr>
      <xdr:spPr>
        <a:xfrm>
          <a:off x="14389744" y="1746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109238</xdr:rowOff>
    </xdr:from>
    <xdr:ext cx="405111" cy="259045"/>
    <xdr:sp macro="" textlink="">
      <xdr:nvSpPr>
        <xdr:cNvPr id="790" name="n_3mainValue【庁舎】&#10;有形固定資産減価償却率">
          <a:extLst>
            <a:ext uri="{FF2B5EF4-FFF2-40B4-BE49-F238E27FC236}">
              <a16:creationId xmlns:a16="http://schemas.microsoft.com/office/drawing/2014/main" id="{5148C164-A970-4FE2-B4DC-40A728D5A813}"/>
            </a:ext>
          </a:extLst>
        </xdr:cNvPr>
        <xdr:cNvSpPr txBox="1"/>
      </xdr:nvSpPr>
      <xdr:spPr>
        <a:xfrm>
          <a:off x="13500744" y="1742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144253</xdr:rowOff>
    </xdr:from>
    <xdr:ext cx="405111" cy="259045"/>
    <xdr:sp macro="" textlink="">
      <xdr:nvSpPr>
        <xdr:cNvPr id="791" name="n_4mainValue【庁舎】&#10;有形固定資産減価償却率">
          <a:extLst>
            <a:ext uri="{FF2B5EF4-FFF2-40B4-BE49-F238E27FC236}">
              <a16:creationId xmlns:a16="http://schemas.microsoft.com/office/drawing/2014/main" id="{F895151F-4553-4BEB-99CB-6CBEE3F6117F}"/>
            </a:ext>
          </a:extLst>
        </xdr:cNvPr>
        <xdr:cNvSpPr txBox="1"/>
      </xdr:nvSpPr>
      <xdr:spPr>
        <a:xfrm>
          <a:off x="126117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34B612AC-BE3F-4F40-9722-1EF7FA17E3E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988E1618-62B3-4D04-BB68-E8071A34D6A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3387F29D-B16A-4322-9A57-E48AAFB7EE7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9474395D-E9EF-4159-8FB4-9CA192F1FD8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D9878465-BE1F-42EB-A6F8-FA2EFBACE69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B69BA923-9401-4EA0-9510-0BE50328E48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12075180-06D2-49CE-8917-77CD6964F71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6B040919-BF45-4714-ACDC-F5B4E9BCD2E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E65F4B0A-3A69-468F-92C4-EF8FF0F16D2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28F787AC-1038-4F26-AB66-0172D158567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id="{6D90EEB7-E8A3-4D2E-B044-30E0884AAEE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id="{D28F9871-4C1B-4414-A3D2-1DDB8315502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id="{30A4BA7A-9934-42A3-A54B-283E28BE92F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id="{758CCC2E-1ED3-4FA1-ADDB-CB68785A29C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id="{5A5705B2-8AF6-4BC0-8B3F-3DB9B5F2C457}"/>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id="{CDC8E86C-F173-4659-8E3F-FD23E6ECEF0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id="{7A05385E-9A34-4D0A-88BA-2CEB87756C8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id="{9F411EA0-2FAE-47B7-A170-CD307CF21A09}"/>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id="{3192AE9A-083C-4D2D-8750-1E5E39DCA55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id="{A2B8BB0D-328A-49A4-B462-8123B361BEB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id="{ECDB980E-AAB5-4073-BE8F-C268DAA3FCD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id="{A11DED4B-C3C5-44C1-989D-93108E991D6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1EC0F6E0-7DA8-4F2C-911F-4462EC413FA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57991F94-BE37-449B-ACD7-49ACB2E6905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AFCCBA9C-9E2C-43A3-99AE-F24E6DB6567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59871</xdr:rowOff>
    </xdr:from>
    <xdr:to>
      <xdr:col>116</xdr:col>
      <xdr:colOff>62864</xdr:colOff>
      <xdr:row>107</xdr:row>
      <xdr:rowOff>170906</xdr:rowOff>
    </xdr:to>
    <xdr:cxnSp macro="">
      <xdr:nvCxnSpPr>
        <xdr:cNvPr id="817" name="直線コネクタ 816">
          <a:extLst>
            <a:ext uri="{FF2B5EF4-FFF2-40B4-BE49-F238E27FC236}">
              <a16:creationId xmlns:a16="http://schemas.microsoft.com/office/drawing/2014/main" id="{B92DE039-4DD4-4B8C-AE6F-10D9348F60E1}"/>
            </a:ext>
          </a:extLst>
        </xdr:cNvPr>
        <xdr:cNvCxnSpPr/>
      </xdr:nvCxnSpPr>
      <xdr:spPr>
        <a:xfrm flipV="1">
          <a:off x="22160864" y="17033421"/>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3283</xdr:rowOff>
    </xdr:from>
    <xdr:ext cx="469744" cy="259045"/>
    <xdr:sp macro="" textlink="">
      <xdr:nvSpPr>
        <xdr:cNvPr id="818" name="【庁舎】&#10;一人当たり面積最小値テキスト">
          <a:extLst>
            <a:ext uri="{FF2B5EF4-FFF2-40B4-BE49-F238E27FC236}">
              <a16:creationId xmlns:a16="http://schemas.microsoft.com/office/drawing/2014/main" id="{00E4179D-1E00-45EB-81D3-E610DF0BAD87}"/>
            </a:ext>
          </a:extLst>
        </xdr:cNvPr>
        <xdr:cNvSpPr txBox="1"/>
      </xdr:nvSpPr>
      <xdr:spPr>
        <a:xfrm>
          <a:off x="22199600" y="18519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170906</xdr:rowOff>
    </xdr:from>
    <xdr:to>
      <xdr:col>116</xdr:col>
      <xdr:colOff>152400</xdr:colOff>
      <xdr:row>107</xdr:row>
      <xdr:rowOff>170906</xdr:rowOff>
    </xdr:to>
    <xdr:cxnSp macro="">
      <xdr:nvCxnSpPr>
        <xdr:cNvPr id="819" name="直線コネクタ 818">
          <a:extLst>
            <a:ext uri="{FF2B5EF4-FFF2-40B4-BE49-F238E27FC236}">
              <a16:creationId xmlns:a16="http://schemas.microsoft.com/office/drawing/2014/main" id="{FAEFEA3E-D19B-4A67-9894-A0D5CAEF7124}"/>
            </a:ext>
          </a:extLst>
        </xdr:cNvPr>
        <xdr:cNvCxnSpPr/>
      </xdr:nvCxnSpPr>
      <xdr:spPr>
        <a:xfrm>
          <a:off x="22072600" y="1851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6548</xdr:rowOff>
    </xdr:from>
    <xdr:ext cx="469744" cy="259045"/>
    <xdr:sp macro="" textlink="">
      <xdr:nvSpPr>
        <xdr:cNvPr id="820" name="【庁舎】&#10;一人当たり面積最大値テキスト">
          <a:extLst>
            <a:ext uri="{FF2B5EF4-FFF2-40B4-BE49-F238E27FC236}">
              <a16:creationId xmlns:a16="http://schemas.microsoft.com/office/drawing/2014/main" id="{ADDF8C09-7A69-4127-BFD9-541DFA93EF93}"/>
            </a:ext>
          </a:extLst>
        </xdr:cNvPr>
        <xdr:cNvSpPr txBox="1"/>
      </xdr:nvSpPr>
      <xdr:spPr>
        <a:xfrm>
          <a:off x="22199600" y="1680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59871</xdr:rowOff>
    </xdr:from>
    <xdr:to>
      <xdr:col>116</xdr:col>
      <xdr:colOff>152400</xdr:colOff>
      <xdr:row>99</xdr:row>
      <xdr:rowOff>59871</xdr:rowOff>
    </xdr:to>
    <xdr:cxnSp macro="">
      <xdr:nvCxnSpPr>
        <xdr:cNvPr id="821" name="直線コネクタ 820">
          <a:extLst>
            <a:ext uri="{FF2B5EF4-FFF2-40B4-BE49-F238E27FC236}">
              <a16:creationId xmlns:a16="http://schemas.microsoft.com/office/drawing/2014/main" id="{AD465809-3634-42DB-A37D-22CB38649454}"/>
            </a:ext>
          </a:extLst>
        </xdr:cNvPr>
        <xdr:cNvCxnSpPr/>
      </xdr:nvCxnSpPr>
      <xdr:spPr>
        <a:xfrm>
          <a:off x="22072600" y="17033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80934</xdr:rowOff>
    </xdr:from>
    <xdr:ext cx="469744" cy="259045"/>
    <xdr:sp macro="" textlink="">
      <xdr:nvSpPr>
        <xdr:cNvPr id="822" name="【庁舎】&#10;一人当たり面積平均値テキスト">
          <a:extLst>
            <a:ext uri="{FF2B5EF4-FFF2-40B4-BE49-F238E27FC236}">
              <a16:creationId xmlns:a16="http://schemas.microsoft.com/office/drawing/2014/main" id="{40AA7163-3A3B-4410-8D22-207676BB0574}"/>
            </a:ext>
          </a:extLst>
        </xdr:cNvPr>
        <xdr:cNvSpPr txBox="1"/>
      </xdr:nvSpPr>
      <xdr:spPr>
        <a:xfrm>
          <a:off x="22199600" y="179117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58057</xdr:rowOff>
    </xdr:from>
    <xdr:to>
      <xdr:col>116</xdr:col>
      <xdr:colOff>114300</xdr:colOff>
      <xdr:row>105</xdr:row>
      <xdr:rowOff>159657</xdr:rowOff>
    </xdr:to>
    <xdr:sp macro="" textlink="">
      <xdr:nvSpPr>
        <xdr:cNvPr id="823" name="フローチャート: 判断 822">
          <a:extLst>
            <a:ext uri="{FF2B5EF4-FFF2-40B4-BE49-F238E27FC236}">
              <a16:creationId xmlns:a16="http://schemas.microsoft.com/office/drawing/2014/main" id="{3BC21CB8-D4BB-4BA3-9AF8-503C560C8E7C}"/>
            </a:ext>
          </a:extLst>
        </xdr:cNvPr>
        <xdr:cNvSpPr/>
      </xdr:nvSpPr>
      <xdr:spPr>
        <a:xfrm>
          <a:off x="221107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74386</xdr:rowOff>
    </xdr:from>
    <xdr:to>
      <xdr:col>112</xdr:col>
      <xdr:colOff>38100</xdr:colOff>
      <xdr:row>106</xdr:row>
      <xdr:rowOff>4536</xdr:rowOff>
    </xdr:to>
    <xdr:sp macro="" textlink="">
      <xdr:nvSpPr>
        <xdr:cNvPr id="824" name="フローチャート: 判断 823">
          <a:extLst>
            <a:ext uri="{FF2B5EF4-FFF2-40B4-BE49-F238E27FC236}">
              <a16:creationId xmlns:a16="http://schemas.microsoft.com/office/drawing/2014/main" id="{6A465D09-CCDC-4D92-BA68-95EFB68AC168}"/>
            </a:ext>
          </a:extLst>
        </xdr:cNvPr>
        <xdr:cNvSpPr/>
      </xdr:nvSpPr>
      <xdr:spPr>
        <a:xfrm>
          <a:off x="21272500" y="180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90714</xdr:rowOff>
    </xdr:from>
    <xdr:to>
      <xdr:col>107</xdr:col>
      <xdr:colOff>101600</xdr:colOff>
      <xdr:row>106</xdr:row>
      <xdr:rowOff>20864</xdr:rowOff>
    </xdr:to>
    <xdr:sp macro="" textlink="">
      <xdr:nvSpPr>
        <xdr:cNvPr id="825" name="フローチャート: 判断 824">
          <a:extLst>
            <a:ext uri="{FF2B5EF4-FFF2-40B4-BE49-F238E27FC236}">
              <a16:creationId xmlns:a16="http://schemas.microsoft.com/office/drawing/2014/main" id="{50F343E3-8765-45B1-8866-5B0D870349BE}"/>
            </a:ext>
          </a:extLst>
        </xdr:cNvPr>
        <xdr:cNvSpPr/>
      </xdr:nvSpPr>
      <xdr:spPr>
        <a:xfrm>
          <a:off x="20383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26" name="フローチャート: 判断 825">
          <a:extLst>
            <a:ext uri="{FF2B5EF4-FFF2-40B4-BE49-F238E27FC236}">
              <a16:creationId xmlns:a16="http://schemas.microsoft.com/office/drawing/2014/main" id="{31C34983-D518-49E3-B3F9-71B68A420A0C}"/>
            </a:ext>
          </a:extLst>
        </xdr:cNvPr>
        <xdr:cNvSpPr/>
      </xdr:nvSpPr>
      <xdr:spPr>
        <a:xfrm>
          <a:off x="19494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10705</xdr:rowOff>
    </xdr:from>
    <xdr:to>
      <xdr:col>98</xdr:col>
      <xdr:colOff>38100</xdr:colOff>
      <xdr:row>106</xdr:row>
      <xdr:rowOff>112305</xdr:rowOff>
    </xdr:to>
    <xdr:sp macro="" textlink="">
      <xdr:nvSpPr>
        <xdr:cNvPr id="827" name="フローチャート: 判断 826">
          <a:extLst>
            <a:ext uri="{FF2B5EF4-FFF2-40B4-BE49-F238E27FC236}">
              <a16:creationId xmlns:a16="http://schemas.microsoft.com/office/drawing/2014/main" id="{EFE746A1-06E3-4F2F-BE8D-4E27EE0D9BDE}"/>
            </a:ext>
          </a:extLst>
        </xdr:cNvPr>
        <xdr:cNvSpPr/>
      </xdr:nvSpPr>
      <xdr:spPr>
        <a:xfrm>
          <a:off x="18605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9A424451-57D3-4D79-A390-BF0DDE67D7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BA9BAB0F-B2B9-4C08-B370-5801F411809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ABD636F3-7F8C-4660-8090-CCFC73937EF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768E93B-DB65-4EC7-BB97-31851D590E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FE17E8E5-4F44-455D-BCA0-5D9830585C6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120106</xdr:rowOff>
    </xdr:from>
    <xdr:to>
      <xdr:col>116</xdr:col>
      <xdr:colOff>114300</xdr:colOff>
      <xdr:row>108</xdr:row>
      <xdr:rowOff>50256</xdr:rowOff>
    </xdr:to>
    <xdr:sp macro="" textlink="">
      <xdr:nvSpPr>
        <xdr:cNvPr id="833" name="楕円 832">
          <a:extLst>
            <a:ext uri="{FF2B5EF4-FFF2-40B4-BE49-F238E27FC236}">
              <a16:creationId xmlns:a16="http://schemas.microsoft.com/office/drawing/2014/main" id="{CE910A6E-781F-436D-A026-BF485C2FC8D3}"/>
            </a:ext>
          </a:extLst>
        </xdr:cNvPr>
        <xdr:cNvSpPr/>
      </xdr:nvSpPr>
      <xdr:spPr>
        <a:xfrm>
          <a:off x="22110700" y="1846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35033</xdr:rowOff>
    </xdr:from>
    <xdr:ext cx="469744" cy="259045"/>
    <xdr:sp macro="" textlink="">
      <xdr:nvSpPr>
        <xdr:cNvPr id="834" name="【庁舎】&#10;一人当たり面積該当値テキスト">
          <a:extLst>
            <a:ext uri="{FF2B5EF4-FFF2-40B4-BE49-F238E27FC236}">
              <a16:creationId xmlns:a16="http://schemas.microsoft.com/office/drawing/2014/main" id="{53B58D8C-A66F-466C-B4A6-E30D47C8543C}"/>
            </a:ext>
          </a:extLst>
        </xdr:cNvPr>
        <xdr:cNvSpPr txBox="1"/>
      </xdr:nvSpPr>
      <xdr:spPr>
        <a:xfrm>
          <a:off x="22199600" y="18380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77651</xdr:rowOff>
    </xdr:from>
    <xdr:to>
      <xdr:col>112</xdr:col>
      <xdr:colOff>38100</xdr:colOff>
      <xdr:row>108</xdr:row>
      <xdr:rowOff>7801</xdr:rowOff>
    </xdr:to>
    <xdr:sp macro="" textlink="">
      <xdr:nvSpPr>
        <xdr:cNvPr id="835" name="楕円 834">
          <a:extLst>
            <a:ext uri="{FF2B5EF4-FFF2-40B4-BE49-F238E27FC236}">
              <a16:creationId xmlns:a16="http://schemas.microsoft.com/office/drawing/2014/main" id="{E41553F6-7CE0-4218-A85A-1EE7BDE3F9B2}"/>
            </a:ext>
          </a:extLst>
        </xdr:cNvPr>
        <xdr:cNvSpPr/>
      </xdr:nvSpPr>
      <xdr:spPr>
        <a:xfrm>
          <a:off x="21272500" y="1842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128451</xdr:rowOff>
    </xdr:from>
    <xdr:to>
      <xdr:col>116</xdr:col>
      <xdr:colOff>63500</xdr:colOff>
      <xdr:row>107</xdr:row>
      <xdr:rowOff>170906</xdr:rowOff>
    </xdr:to>
    <xdr:cxnSp macro="">
      <xdr:nvCxnSpPr>
        <xdr:cNvPr id="836" name="直線コネクタ 835">
          <a:extLst>
            <a:ext uri="{FF2B5EF4-FFF2-40B4-BE49-F238E27FC236}">
              <a16:creationId xmlns:a16="http://schemas.microsoft.com/office/drawing/2014/main" id="{75FC222A-0B74-47CE-8996-5ECDF194CC7B}"/>
            </a:ext>
          </a:extLst>
        </xdr:cNvPr>
        <xdr:cNvCxnSpPr/>
      </xdr:nvCxnSpPr>
      <xdr:spPr>
        <a:xfrm>
          <a:off x="21323300" y="18473601"/>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80918</xdr:rowOff>
    </xdr:from>
    <xdr:to>
      <xdr:col>107</xdr:col>
      <xdr:colOff>101600</xdr:colOff>
      <xdr:row>108</xdr:row>
      <xdr:rowOff>11068</xdr:rowOff>
    </xdr:to>
    <xdr:sp macro="" textlink="">
      <xdr:nvSpPr>
        <xdr:cNvPr id="837" name="楕円 836">
          <a:extLst>
            <a:ext uri="{FF2B5EF4-FFF2-40B4-BE49-F238E27FC236}">
              <a16:creationId xmlns:a16="http://schemas.microsoft.com/office/drawing/2014/main" id="{CBA3E89D-A42D-4160-A639-5E3873A6E2C1}"/>
            </a:ext>
          </a:extLst>
        </xdr:cNvPr>
        <xdr:cNvSpPr/>
      </xdr:nvSpPr>
      <xdr:spPr>
        <a:xfrm>
          <a:off x="20383500" y="1842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128451</xdr:rowOff>
    </xdr:from>
    <xdr:to>
      <xdr:col>111</xdr:col>
      <xdr:colOff>177800</xdr:colOff>
      <xdr:row>107</xdr:row>
      <xdr:rowOff>131718</xdr:rowOff>
    </xdr:to>
    <xdr:cxnSp macro="">
      <xdr:nvCxnSpPr>
        <xdr:cNvPr id="838" name="直線コネクタ 837">
          <a:extLst>
            <a:ext uri="{FF2B5EF4-FFF2-40B4-BE49-F238E27FC236}">
              <a16:creationId xmlns:a16="http://schemas.microsoft.com/office/drawing/2014/main" id="{15F258C0-7748-4F55-8700-A250A916AF53}"/>
            </a:ext>
          </a:extLst>
        </xdr:cNvPr>
        <xdr:cNvCxnSpPr/>
      </xdr:nvCxnSpPr>
      <xdr:spPr>
        <a:xfrm flipV="1">
          <a:off x="20434300" y="1847360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84182</xdr:rowOff>
    </xdr:from>
    <xdr:to>
      <xdr:col>102</xdr:col>
      <xdr:colOff>165100</xdr:colOff>
      <xdr:row>108</xdr:row>
      <xdr:rowOff>14332</xdr:rowOff>
    </xdr:to>
    <xdr:sp macro="" textlink="">
      <xdr:nvSpPr>
        <xdr:cNvPr id="839" name="楕円 838">
          <a:extLst>
            <a:ext uri="{FF2B5EF4-FFF2-40B4-BE49-F238E27FC236}">
              <a16:creationId xmlns:a16="http://schemas.microsoft.com/office/drawing/2014/main" id="{665A1972-31BB-4932-AAEB-F5BA4C16CD73}"/>
            </a:ext>
          </a:extLst>
        </xdr:cNvPr>
        <xdr:cNvSpPr/>
      </xdr:nvSpPr>
      <xdr:spPr>
        <a:xfrm>
          <a:off x="194945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131718</xdr:rowOff>
    </xdr:from>
    <xdr:to>
      <xdr:col>107</xdr:col>
      <xdr:colOff>50800</xdr:colOff>
      <xdr:row>107</xdr:row>
      <xdr:rowOff>134982</xdr:rowOff>
    </xdr:to>
    <xdr:cxnSp macro="">
      <xdr:nvCxnSpPr>
        <xdr:cNvPr id="840" name="直線コネクタ 839">
          <a:extLst>
            <a:ext uri="{FF2B5EF4-FFF2-40B4-BE49-F238E27FC236}">
              <a16:creationId xmlns:a16="http://schemas.microsoft.com/office/drawing/2014/main" id="{E61C39AA-A8CC-4407-B2A9-3327DB46EE7F}"/>
            </a:ext>
          </a:extLst>
        </xdr:cNvPr>
        <xdr:cNvCxnSpPr/>
      </xdr:nvCxnSpPr>
      <xdr:spPr>
        <a:xfrm flipV="1">
          <a:off x="19545300" y="1847686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89081</xdr:rowOff>
    </xdr:from>
    <xdr:to>
      <xdr:col>98</xdr:col>
      <xdr:colOff>38100</xdr:colOff>
      <xdr:row>108</xdr:row>
      <xdr:rowOff>19231</xdr:rowOff>
    </xdr:to>
    <xdr:sp macro="" textlink="">
      <xdr:nvSpPr>
        <xdr:cNvPr id="841" name="楕円 840">
          <a:extLst>
            <a:ext uri="{FF2B5EF4-FFF2-40B4-BE49-F238E27FC236}">
              <a16:creationId xmlns:a16="http://schemas.microsoft.com/office/drawing/2014/main" id="{1A3D1FC0-CDB0-4217-A07F-7A7B89B04EBE}"/>
            </a:ext>
          </a:extLst>
        </xdr:cNvPr>
        <xdr:cNvSpPr/>
      </xdr:nvSpPr>
      <xdr:spPr>
        <a:xfrm>
          <a:off x="18605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134982</xdr:rowOff>
    </xdr:from>
    <xdr:to>
      <xdr:col>102</xdr:col>
      <xdr:colOff>114300</xdr:colOff>
      <xdr:row>107</xdr:row>
      <xdr:rowOff>139881</xdr:rowOff>
    </xdr:to>
    <xdr:cxnSp macro="">
      <xdr:nvCxnSpPr>
        <xdr:cNvPr id="842" name="直線コネクタ 841">
          <a:extLst>
            <a:ext uri="{FF2B5EF4-FFF2-40B4-BE49-F238E27FC236}">
              <a16:creationId xmlns:a16="http://schemas.microsoft.com/office/drawing/2014/main" id="{417EBF07-BE90-4ECC-BD50-CC90DFD6A6DD}"/>
            </a:ext>
          </a:extLst>
        </xdr:cNvPr>
        <xdr:cNvCxnSpPr/>
      </xdr:nvCxnSpPr>
      <xdr:spPr>
        <a:xfrm flipV="1">
          <a:off x="18656300" y="1848013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21063</xdr:rowOff>
    </xdr:from>
    <xdr:ext cx="469744" cy="259045"/>
    <xdr:sp macro="" textlink="">
      <xdr:nvSpPr>
        <xdr:cNvPr id="843" name="n_1aveValue【庁舎】&#10;一人当たり面積">
          <a:extLst>
            <a:ext uri="{FF2B5EF4-FFF2-40B4-BE49-F238E27FC236}">
              <a16:creationId xmlns:a16="http://schemas.microsoft.com/office/drawing/2014/main" id="{C4A2C0AC-3168-4FF8-A14D-B4EE2D323C8C}"/>
            </a:ext>
          </a:extLst>
        </xdr:cNvPr>
        <xdr:cNvSpPr txBox="1"/>
      </xdr:nvSpPr>
      <xdr:spPr>
        <a:xfrm>
          <a:off x="21075727" y="1785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37391</xdr:rowOff>
    </xdr:from>
    <xdr:ext cx="469744" cy="259045"/>
    <xdr:sp macro="" textlink="">
      <xdr:nvSpPr>
        <xdr:cNvPr id="844" name="n_2aveValue【庁舎】&#10;一人当たり面積">
          <a:extLst>
            <a:ext uri="{FF2B5EF4-FFF2-40B4-BE49-F238E27FC236}">
              <a16:creationId xmlns:a16="http://schemas.microsoft.com/office/drawing/2014/main" id="{95DAB281-924B-4297-B925-E5BED7367502}"/>
            </a:ext>
          </a:extLst>
        </xdr:cNvPr>
        <xdr:cNvSpPr txBox="1"/>
      </xdr:nvSpPr>
      <xdr:spPr>
        <a:xfrm>
          <a:off x="20199427" y="1786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845" name="n_3aveValue【庁舎】&#10;一人当たり面積">
          <a:extLst>
            <a:ext uri="{FF2B5EF4-FFF2-40B4-BE49-F238E27FC236}">
              <a16:creationId xmlns:a16="http://schemas.microsoft.com/office/drawing/2014/main" id="{E3E24EA5-EC34-4191-9B40-75E8C19BCC96}"/>
            </a:ext>
          </a:extLst>
        </xdr:cNvPr>
        <xdr:cNvSpPr txBox="1"/>
      </xdr:nvSpPr>
      <xdr:spPr>
        <a:xfrm>
          <a:off x="19310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128832</xdr:rowOff>
    </xdr:from>
    <xdr:ext cx="469744" cy="259045"/>
    <xdr:sp macro="" textlink="">
      <xdr:nvSpPr>
        <xdr:cNvPr id="846" name="n_4aveValue【庁舎】&#10;一人当たり面積">
          <a:extLst>
            <a:ext uri="{FF2B5EF4-FFF2-40B4-BE49-F238E27FC236}">
              <a16:creationId xmlns:a16="http://schemas.microsoft.com/office/drawing/2014/main" id="{5B5E7A57-C3AE-440E-8577-C3F933EE5433}"/>
            </a:ext>
          </a:extLst>
        </xdr:cNvPr>
        <xdr:cNvSpPr txBox="1"/>
      </xdr:nvSpPr>
      <xdr:spPr>
        <a:xfrm>
          <a:off x="18421427" y="17959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170378</xdr:rowOff>
    </xdr:from>
    <xdr:ext cx="469744" cy="259045"/>
    <xdr:sp macro="" textlink="">
      <xdr:nvSpPr>
        <xdr:cNvPr id="847" name="n_1mainValue【庁舎】&#10;一人当たり面積">
          <a:extLst>
            <a:ext uri="{FF2B5EF4-FFF2-40B4-BE49-F238E27FC236}">
              <a16:creationId xmlns:a16="http://schemas.microsoft.com/office/drawing/2014/main" id="{CD289172-333C-4906-88CB-F65420603022}"/>
            </a:ext>
          </a:extLst>
        </xdr:cNvPr>
        <xdr:cNvSpPr txBox="1"/>
      </xdr:nvSpPr>
      <xdr:spPr>
        <a:xfrm>
          <a:off x="21075727" y="1851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2195</xdr:rowOff>
    </xdr:from>
    <xdr:ext cx="469744" cy="259045"/>
    <xdr:sp macro="" textlink="">
      <xdr:nvSpPr>
        <xdr:cNvPr id="848" name="n_2mainValue【庁舎】&#10;一人当たり面積">
          <a:extLst>
            <a:ext uri="{FF2B5EF4-FFF2-40B4-BE49-F238E27FC236}">
              <a16:creationId xmlns:a16="http://schemas.microsoft.com/office/drawing/2014/main" id="{94202940-4752-4660-9C02-8944B28D3103}"/>
            </a:ext>
          </a:extLst>
        </xdr:cNvPr>
        <xdr:cNvSpPr txBox="1"/>
      </xdr:nvSpPr>
      <xdr:spPr>
        <a:xfrm>
          <a:off x="20199427" y="1851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5459</xdr:rowOff>
    </xdr:from>
    <xdr:ext cx="469744" cy="259045"/>
    <xdr:sp macro="" textlink="">
      <xdr:nvSpPr>
        <xdr:cNvPr id="849" name="n_3mainValue【庁舎】&#10;一人当たり面積">
          <a:extLst>
            <a:ext uri="{FF2B5EF4-FFF2-40B4-BE49-F238E27FC236}">
              <a16:creationId xmlns:a16="http://schemas.microsoft.com/office/drawing/2014/main" id="{71147525-567B-438F-959F-9200F28DDF49}"/>
            </a:ext>
          </a:extLst>
        </xdr:cNvPr>
        <xdr:cNvSpPr txBox="1"/>
      </xdr:nvSpPr>
      <xdr:spPr>
        <a:xfrm>
          <a:off x="19310427" y="1852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10358</xdr:rowOff>
    </xdr:from>
    <xdr:ext cx="469744" cy="259045"/>
    <xdr:sp macro="" textlink="">
      <xdr:nvSpPr>
        <xdr:cNvPr id="850" name="n_4mainValue【庁舎】&#10;一人当たり面積">
          <a:extLst>
            <a:ext uri="{FF2B5EF4-FFF2-40B4-BE49-F238E27FC236}">
              <a16:creationId xmlns:a16="http://schemas.microsoft.com/office/drawing/2014/main" id="{C2F8DD82-EC32-4499-8A33-B9178FFF8D26}"/>
            </a:ext>
          </a:extLst>
        </xdr:cNvPr>
        <xdr:cNvSpPr txBox="1"/>
      </xdr:nvSpPr>
      <xdr:spPr>
        <a:xfrm>
          <a:off x="18421427" y="1852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B2A721B-514A-470F-AC78-521221F0265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A3A4843D-74BD-47BC-B895-765888A312A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550701FA-8F86-4CF9-909F-C15647345B7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が類似団体平均値に比べ大幅に高く、老朽化が目立っている。</a:t>
          </a:r>
        </a:p>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年度末に策定した公共施設等総合管理計画に基づき老朽化した施設の集約化・複合化や除却を進め、対策に取り組んでいく。</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１人当たりの面積等のストック量については、全体的に類似団体内平均に比べ同程度または低くなってはいるが、人口減にともない緩やかな上昇がみられる。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48" t="s">
        <v>79</v>
      </c>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49" t="s">
        <v>81</v>
      </c>
      <c r="C3" s="650"/>
      <c r="D3" s="650"/>
      <c r="E3" s="651"/>
      <c r="F3" s="651"/>
      <c r="G3" s="651"/>
      <c r="H3" s="651"/>
      <c r="I3" s="651"/>
      <c r="J3" s="651"/>
      <c r="K3" s="651"/>
      <c r="L3" s="651" t="s">
        <v>82</v>
      </c>
      <c r="M3" s="651"/>
      <c r="N3" s="651"/>
      <c r="O3" s="651"/>
      <c r="P3" s="651"/>
      <c r="Q3" s="651"/>
      <c r="R3" s="654"/>
      <c r="S3" s="654"/>
      <c r="T3" s="654"/>
      <c r="U3" s="654"/>
      <c r="V3" s="655"/>
      <c r="W3" s="545" t="s">
        <v>83</v>
      </c>
      <c r="X3" s="546"/>
      <c r="Y3" s="546"/>
      <c r="Z3" s="546"/>
      <c r="AA3" s="546"/>
      <c r="AB3" s="650"/>
      <c r="AC3" s="654" t="s">
        <v>84</v>
      </c>
      <c r="AD3" s="546"/>
      <c r="AE3" s="546"/>
      <c r="AF3" s="546"/>
      <c r="AG3" s="546"/>
      <c r="AH3" s="546"/>
      <c r="AI3" s="546"/>
      <c r="AJ3" s="546"/>
      <c r="AK3" s="546"/>
      <c r="AL3" s="616"/>
      <c r="AM3" s="545" t="s">
        <v>85</v>
      </c>
      <c r="AN3" s="546"/>
      <c r="AO3" s="546"/>
      <c r="AP3" s="546"/>
      <c r="AQ3" s="546"/>
      <c r="AR3" s="546"/>
      <c r="AS3" s="546"/>
      <c r="AT3" s="546"/>
      <c r="AU3" s="546"/>
      <c r="AV3" s="546"/>
      <c r="AW3" s="546"/>
      <c r="AX3" s="616"/>
      <c r="AY3" s="608" t="s">
        <v>1</v>
      </c>
      <c r="AZ3" s="609"/>
      <c r="BA3" s="609"/>
      <c r="BB3" s="609"/>
      <c r="BC3" s="609"/>
      <c r="BD3" s="609"/>
      <c r="BE3" s="609"/>
      <c r="BF3" s="609"/>
      <c r="BG3" s="609"/>
      <c r="BH3" s="609"/>
      <c r="BI3" s="609"/>
      <c r="BJ3" s="609"/>
      <c r="BK3" s="609"/>
      <c r="BL3" s="609"/>
      <c r="BM3" s="658"/>
      <c r="BN3" s="545" t="s">
        <v>86</v>
      </c>
      <c r="BO3" s="546"/>
      <c r="BP3" s="546"/>
      <c r="BQ3" s="546"/>
      <c r="BR3" s="546"/>
      <c r="BS3" s="546"/>
      <c r="BT3" s="546"/>
      <c r="BU3" s="616"/>
      <c r="BV3" s="545" t="s">
        <v>87</v>
      </c>
      <c r="BW3" s="546"/>
      <c r="BX3" s="546"/>
      <c r="BY3" s="546"/>
      <c r="BZ3" s="546"/>
      <c r="CA3" s="546"/>
      <c r="CB3" s="546"/>
      <c r="CC3" s="616"/>
      <c r="CD3" s="608" t="s">
        <v>1</v>
      </c>
      <c r="CE3" s="609"/>
      <c r="CF3" s="609"/>
      <c r="CG3" s="609"/>
      <c r="CH3" s="609"/>
      <c r="CI3" s="609"/>
      <c r="CJ3" s="609"/>
      <c r="CK3" s="609"/>
      <c r="CL3" s="609"/>
      <c r="CM3" s="609"/>
      <c r="CN3" s="609"/>
      <c r="CO3" s="609"/>
      <c r="CP3" s="609"/>
      <c r="CQ3" s="609"/>
      <c r="CR3" s="609"/>
      <c r="CS3" s="658"/>
      <c r="CT3" s="545" t="s">
        <v>88</v>
      </c>
      <c r="CU3" s="546"/>
      <c r="CV3" s="546"/>
      <c r="CW3" s="546"/>
      <c r="CX3" s="546"/>
      <c r="CY3" s="546"/>
      <c r="CZ3" s="546"/>
      <c r="DA3" s="616"/>
      <c r="DB3" s="545" t="s">
        <v>89</v>
      </c>
      <c r="DC3" s="546"/>
      <c r="DD3" s="546"/>
      <c r="DE3" s="546"/>
      <c r="DF3" s="546"/>
      <c r="DG3" s="546"/>
      <c r="DH3" s="546"/>
      <c r="DI3" s="616"/>
      <c r="DJ3" s="186"/>
      <c r="DK3" s="186"/>
      <c r="DL3" s="186"/>
      <c r="DM3" s="186"/>
      <c r="DN3" s="186"/>
      <c r="DO3" s="186"/>
    </row>
    <row r="4" spans="1:119" ht="18.75" customHeight="1" x14ac:dyDescent="0.15">
      <c r="A4" s="187"/>
      <c r="B4" s="624"/>
      <c r="C4" s="625"/>
      <c r="D4" s="625"/>
      <c r="E4" s="626"/>
      <c r="F4" s="626"/>
      <c r="G4" s="626"/>
      <c r="H4" s="626"/>
      <c r="I4" s="626"/>
      <c r="J4" s="626"/>
      <c r="K4" s="626"/>
      <c r="L4" s="626"/>
      <c r="M4" s="626"/>
      <c r="N4" s="626"/>
      <c r="O4" s="626"/>
      <c r="P4" s="626"/>
      <c r="Q4" s="626"/>
      <c r="R4" s="630"/>
      <c r="S4" s="630"/>
      <c r="T4" s="630"/>
      <c r="U4" s="630"/>
      <c r="V4" s="631"/>
      <c r="W4" s="617"/>
      <c r="X4" s="428"/>
      <c r="Y4" s="428"/>
      <c r="Z4" s="428"/>
      <c r="AA4" s="428"/>
      <c r="AB4" s="625"/>
      <c r="AC4" s="630"/>
      <c r="AD4" s="428"/>
      <c r="AE4" s="428"/>
      <c r="AF4" s="428"/>
      <c r="AG4" s="428"/>
      <c r="AH4" s="428"/>
      <c r="AI4" s="428"/>
      <c r="AJ4" s="428"/>
      <c r="AK4" s="428"/>
      <c r="AL4" s="618"/>
      <c r="AM4" s="572"/>
      <c r="AN4" s="482"/>
      <c r="AO4" s="482"/>
      <c r="AP4" s="482"/>
      <c r="AQ4" s="482"/>
      <c r="AR4" s="482"/>
      <c r="AS4" s="482"/>
      <c r="AT4" s="482"/>
      <c r="AU4" s="482"/>
      <c r="AV4" s="482"/>
      <c r="AW4" s="482"/>
      <c r="AX4" s="657"/>
      <c r="AY4" s="458" t="s">
        <v>90</v>
      </c>
      <c r="AZ4" s="459"/>
      <c r="BA4" s="459"/>
      <c r="BB4" s="459"/>
      <c r="BC4" s="459"/>
      <c r="BD4" s="459"/>
      <c r="BE4" s="459"/>
      <c r="BF4" s="459"/>
      <c r="BG4" s="459"/>
      <c r="BH4" s="459"/>
      <c r="BI4" s="459"/>
      <c r="BJ4" s="459"/>
      <c r="BK4" s="459"/>
      <c r="BL4" s="459"/>
      <c r="BM4" s="460"/>
      <c r="BN4" s="461">
        <v>19139588</v>
      </c>
      <c r="BO4" s="462"/>
      <c r="BP4" s="462"/>
      <c r="BQ4" s="462"/>
      <c r="BR4" s="462"/>
      <c r="BS4" s="462"/>
      <c r="BT4" s="462"/>
      <c r="BU4" s="463"/>
      <c r="BV4" s="461">
        <v>17711044</v>
      </c>
      <c r="BW4" s="462"/>
      <c r="BX4" s="462"/>
      <c r="BY4" s="462"/>
      <c r="BZ4" s="462"/>
      <c r="CA4" s="462"/>
      <c r="CB4" s="462"/>
      <c r="CC4" s="463"/>
      <c r="CD4" s="642" t="s">
        <v>91</v>
      </c>
      <c r="CE4" s="643"/>
      <c r="CF4" s="643"/>
      <c r="CG4" s="643"/>
      <c r="CH4" s="643"/>
      <c r="CI4" s="643"/>
      <c r="CJ4" s="643"/>
      <c r="CK4" s="643"/>
      <c r="CL4" s="643"/>
      <c r="CM4" s="643"/>
      <c r="CN4" s="643"/>
      <c r="CO4" s="643"/>
      <c r="CP4" s="643"/>
      <c r="CQ4" s="643"/>
      <c r="CR4" s="643"/>
      <c r="CS4" s="644"/>
      <c r="CT4" s="645">
        <v>7.9</v>
      </c>
      <c r="CU4" s="646"/>
      <c r="CV4" s="646"/>
      <c r="CW4" s="646"/>
      <c r="CX4" s="646"/>
      <c r="CY4" s="646"/>
      <c r="CZ4" s="646"/>
      <c r="DA4" s="647"/>
      <c r="DB4" s="645">
        <v>9.8000000000000007</v>
      </c>
      <c r="DC4" s="646"/>
      <c r="DD4" s="646"/>
      <c r="DE4" s="646"/>
      <c r="DF4" s="646"/>
      <c r="DG4" s="646"/>
      <c r="DH4" s="646"/>
      <c r="DI4" s="647"/>
      <c r="DJ4" s="186"/>
      <c r="DK4" s="186"/>
      <c r="DL4" s="186"/>
      <c r="DM4" s="186"/>
      <c r="DN4" s="186"/>
      <c r="DO4" s="186"/>
    </row>
    <row r="5" spans="1:119" ht="18.75" customHeight="1" x14ac:dyDescent="0.15">
      <c r="A5" s="187"/>
      <c r="B5" s="652"/>
      <c r="C5" s="483"/>
      <c r="D5" s="483"/>
      <c r="E5" s="653"/>
      <c r="F5" s="653"/>
      <c r="G5" s="653"/>
      <c r="H5" s="653"/>
      <c r="I5" s="653"/>
      <c r="J5" s="653"/>
      <c r="K5" s="653"/>
      <c r="L5" s="653"/>
      <c r="M5" s="653"/>
      <c r="N5" s="653"/>
      <c r="O5" s="653"/>
      <c r="P5" s="653"/>
      <c r="Q5" s="653"/>
      <c r="R5" s="481"/>
      <c r="S5" s="481"/>
      <c r="T5" s="481"/>
      <c r="U5" s="481"/>
      <c r="V5" s="656"/>
      <c r="W5" s="572"/>
      <c r="X5" s="482"/>
      <c r="Y5" s="482"/>
      <c r="Z5" s="482"/>
      <c r="AA5" s="482"/>
      <c r="AB5" s="483"/>
      <c r="AC5" s="481"/>
      <c r="AD5" s="482"/>
      <c r="AE5" s="482"/>
      <c r="AF5" s="482"/>
      <c r="AG5" s="482"/>
      <c r="AH5" s="482"/>
      <c r="AI5" s="482"/>
      <c r="AJ5" s="482"/>
      <c r="AK5" s="482"/>
      <c r="AL5" s="657"/>
      <c r="AM5" s="535" t="s">
        <v>92</v>
      </c>
      <c r="AN5" s="440"/>
      <c r="AO5" s="440"/>
      <c r="AP5" s="440"/>
      <c r="AQ5" s="440"/>
      <c r="AR5" s="440"/>
      <c r="AS5" s="440"/>
      <c r="AT5" s="441"/>
      <c r="AU5" s="523" t="s">
        <v>93</v>
      </c>
      <c r="AV5" s="524"/>
      <c r="AW5" s="524"/>
      <c r="AX5" s="524"/>
      <c r="AY5" s="446" t="s">
        <v>94</v>
      </c>
      <c r="AZ5" s="447"/>
      <c r="BA5" s="447"/>
      <c r="BB5" s="447"/>
      <c r="BC5" s="447"/>
      <c r="BD5" s="447"/>
      <c r="BE5" s="447"/>
      <c r="BF5" s="447"/>
      <c r="BG5" s="447"/>
      <c r="BH5" s="447"/>
      <c r="BI5" s="447"/>
      <c r="BJ5" s="447"/>
      <c r="BK5" s="447"/>
      <c r="BL5" s="447"/>
      <c r="BM5" s="448"/>
      <c r="BN5" s="466">
        <v>18311513</v>
      </c>
      <c r="BO5" s="467"/>
      <c r="BP5" s="467"/>
      <c r="BQ5" s="467"/>
      <c r="BR5" s="467"/>
      <c r="BS5" s="467"/>
      <c r="BT5" s="467"/>
      <c r="BU5" s="468"/>
      <c r="BV5" s="466">
        <v>16702148</v>
      </c>
      <c r="BW5" s="467"/>
      <c r="BX5" s="467"/>
      <c r="BY5" s="467"/>
      <c r="BZ5" s="467"/>
      <c r="CA5" s="467"/>
      <c r="CB5" s="467"/>
      <c r="CC5" s="468"/>
      <c r="CD5" s="475" t="s">
        <v>95</v>
      </c>
      <c r="CE5" s="476"/>
      <c r="CF5" s="476"/>
      <c r="CG5" s="476"/>
      <c r="CH5" s="476"/>
      <c r="CI5" s="476"/>
      <c r="CJ5" s="476"/>
      <c r="CK5" s="476"/>
      <c r="CL5" s="476"/>
      <c r="CM5" s="476"/>
      <c r="CN5" s="476"/>
      <c r="CO5" s="476"/>
      <c r="CP5" s="476"/>
      <c r="CQ5" s="476"/>
      <c r="CR5" s="476"/>
      <c r="CS5" s="477"/>
      <c r="CT5" s="436">
        <v>95.8</v>
      </c>
      <c r="CU5" s="437"/>
      <c r="CV5" s="437"/>
      <c r="CW5" s="437"/>
      <c r="CX5" s="437"/>
      <c r="CY5" s="437"/>
      <c r="CZ5" s="437"/>
      <c r="DA5" s="438"/>
      <c r="DB5" s="436">
        <v>92.6</v>
      </c>
      <c r="DC5" s="437"/>
      <c r="DD5" s="437"/>
      <c r="DE5" s="437"/>
      <c r="DF5" s="437"/>
      <c r="DG5" s="437"/>
      <c r="DH5" s="437"/>
      <c r="DI5" s="438"/>
      <c r="DJ5" s="186"/>
      <c r="DK5" s="186"/>
      <c r="DL5" s="186"/>
      <c r="DM5" s="186"/>
      <c r="DN5" s="186"/>
      <c r="DO5" s="186"/>
    </row>
    <row r="6" spans="1:119" ht="18.75" customHeight="1" x14ac:dyDescent="0.15">
      <c r="A6" s="187"/>
      <c r="B6" s="622" t="s">
        <v>96</v>
      </c>
      <c r="C6" s="480"/>
      <c r="D6" s="480"/>
      <c r="E6" s="623"/>
      <c r="F6" s="623"/>
      <c r="G6" s="623"/>
      <c r="H6" s="623"/>
      <c r="I6" s="623"/>
      <c r="J6" s="623"/>
      <c r="K6" s="623"/>
      <c r="L6" s="623" t="s">
        <v>97</v>
      </c>
      <c r="M6" s="623"/>
      <c r="N6" s="623"/>
      <c r="O6" s="623"/>
      <c r="P6" s="623"/>
      <c r="Q6" s="623"/>
      <c r="R6" s="504"/>
      <c r="S6" s="504"/>
      <c r="T6" s="504"/>
      <c r="U6" s="504"/>
      <c r="V6" s="629"/>
      <c r="W6" s="557" t="s">
        <v>98</v>
      </c>
      <c r="X6" s="479"/>
      <c r="Y6" s="479"/>
      <c r="Z6" s="479"/>
      <c r="AA6" s="479"/>
      <c r="AB6" s="480"/>
      <c r="AC6" s="634" t="s">
        <v>99</v>
      </c>
      <c r="AD6" s="635"/>
      <c r="AE6" s="635"/>
      <c r="AF6" s="635"/>
      <c r="AG6" s="635"/>
      <c r="AH6" s="635"/>
      <c r="AI6" s="635"/>
      <c r="AJ6" s="635"/>
      <c r="AK6" s="635"/>
      <c r="AL6" s="636"/>
      <c r="AM6" s="535" t="s">
        <v>100</v>
      </c>
      <c r="AN6" s="440"/>
      <c r="AO6" s="440"/>
      <c r="AP6" s="440"/>
      <c r="AQ6" s="440"/>
      <c r="AR6" s="440"/>
      <c r="AS6" s="440"/>
      <c r="AT6" s="441"/>
      <c r="AU6" s="523" t="s">
        <v>101</v>
      </c>
      <c r="AV6" s="524"/>
      <c r="AW6" s="524"/>
      <c r="AX6" s="524"/>
      <c r="AY6" s="446" t="s">
        <v>102</v>
      </c>
      <c r="AZ6" s="447"/>
      <c r="BA6" s="447"/>
      <c r="BB6" s="447"/>
      <c r="BC6" s="447"/>
      <c r="BD6" s="447"/>
      <c r="BE6" s="447"/>
      <c r="BF6" s="447"/>
      <c r="BG6" s="447"/>
      <c r="BH6" s="447"/>
      <c r="BI6" s="447"/>
      <c r="BJ6" s="447"/>
      <c r="BK6" s="447"/>
      <c r="BL6" s="447"/>
      <c r="BM6" s="448"/>
      <c r="BN6" s="466">
        <v>828075</v>
      </c>
      <c r="BO6" s="467"/>
      <c r="BP6" s="467"/>
      <c r="BQ6" s="467"/>
      <c r="BR6" s="467"/>
      <c r="BS6" s="467"/>
      <c r="BT6" s="467"/>
      <c r="BU6" s="468"/>
      <c r="BV6" s="466">
        <v>1008896</v>
      </c>
      <c r="BW6" s="467"/>
      <c r="BX6" s="467"/>
      <c r="BY6" s="467"/>
      <c r="BZ6" s="467"/>
      <c r="CA6" s="467"/>
      <c r="CB6" s="467"/>
      <c r="CC6" s="468"/>
      <c r="CD6" s="475" t="s">
        <v>103</v>
      </c>
      <c r="CE6" s="476"/>
      <c r="CF6" s="476"/>
      <c r="CG6" s="476"/>
      <c r="CH6" s="476"/>
      <c r="CI6" s="476"/>
      <c r="CJ6" s="476"/>
      <c r="CK6" s="476"/>
      <c r="CL6" s="476"/>
      <c r="CM6" s="476"/>
      <c r="CN6" s="476"/>
      <c r="CO6" s="476"/>
      <c r="CP6" s="476"/>
      <c r="CQ6" s="476"/>
      <c r="CR6" s="476"/>
      <c r="CS6" s="477"/>
      <c r="CT6" s="619">
        <v>100.5</v>
      </c>
      <c r="CU6" s="620"/>
      <c r="CV6" s="620"/>
      <c r="CW6" s="620"/>
      <c r="CX6" s="620"/>
      <c r="CY6" s="620"/>
      <c r="CZ6" s="620"/>
      <c r="DA6" s="621"/>
      <c r="DB6" s="619">
        <v>98.2</v>
      </c>
      <c r="DC6" s="620"/>
      <c r="DD6" s="620"/>
      <c r="DE6" s="620"/>
      <c r="DF6" s="620"/>
      <c r="DG6" s="620"/>
      <c r="DH6" s="620"/>
      <c r="DI6" s="621"/>
      <c r="DJ6" s="186"/>
      <c r="DK6" s="186"/>
      <c r="DL6" s="186"/>
      <c r="DM6" s="186"/>
      <c r="DN6" s="186"/>
      <c r="DO6" s="186"/>
    </row>
    <row r="7" spans="1:119" ht="18.75" customHeight="1" x14ac:dyDescent="0.15">
      <c r="A7" s="187"/>
      <c r="B7" s="624"/>
      <c r="C7" s="625"/>
      <c r="D7" s="625"/>
      <c r="E7" s="626"/>
      <c r="F7" s="626"/>
      <c r="G7" s="626"/>
      <c r="H7" s="626"/>
      <c r="I7" s="626"/>
      <c r="J7" s="626"/>
      <c r="K7" s="626"/>
      <c r="L7" s="626"/>
      <c r="M7" s="626"/>
      <c r="N7" s="626"/>
      <c r="O7" s="626"/>
      <c r="P7" s="626"/>
      <c r="Q7" s="626"/>
      <c r="R7" s="630"/>
      <c r="S7" s="630"/>
      <c r="T7" s="630"/>
      <c r="U7" s="630"/>
      <c r="V7" s="631"/>
      <c r="W7" s="617"/>
      <c r="X7" s="428"/>
      <c r="Y7" s="428"/>
      <c r="Z7" s="428"/>
      <c r="AA7" s="428"/>
      <c r="AB7" s="625"/>
      <c r="AC7" s="637"/>
      <c r="AD7" s="429"/>
      <c r="AE7" s="429"/>
      <c r="AF7" s="429"/>
      <c r="AG7" s="429"/>
      <c r="AH7" s="429"/>
      <c r="AI7" s="429"/>
      <c r="AJ7" s="429"/>
      <c r="AK7" s="429"/>
      <c r="AL7" s="638"/>
      <c r="AM7" s="535" t="s">
        <v>104</v>
      </c>
      <c r="AN7" s="440"/>
      <c r="AO7" s="440"/>
      <c r="AP7" s="440"/>
      <c r="AQ7" s="440"/>
      <c r="AR7" s="440"/>
      <c r="AS7" s="440"/>
      <c r="AT7" s="441"/>
      <c r="AU7" s="523" t="s">
        <v>105</v>
      </c>
      <c r="AV7" s="524"/>
      <c r="AW7" s="524"/>
      <c r="AX7" s="524"/>
      <c r="AY7" s="446" t="s">
        <v>106</v>
      </c>
      <c r="AZ7" s="447"/>
      <c r="BA7" s="447"/>
      <c r="BB7" s="447"/>
      <c r="BC7" s="447"/>
      <c r="BD7" s="447"/>
      <c r="BE7" s="447"/>
      <c r="BF7" s="447"/>
      <c r="BG7" s="447"/>
      <c r="BH7" s="447"/>
      <c r="BI7" s="447"/>
      <c r="BJ7" s="447"/>
      <c r="BK7" s="447"/>
      <c r="BL7" s="447"/>
      <c r="BM7" s="448"/>
      <c r="BN7" s="466">
        <v>82306</v>
      </c>
      <c r="BO7" s="467"/>
      <c r="BP7" s="467"/>
      <c r="BQ7" s="467"/>
      <c r="BR7" s="467"/>
      <c r="BS7" s="467"/>
      <c r="BT7" s="467"/>
      <c r="BU7" s="468"/>
      <c r="BV7" s="466">
        <v>78733</v>
      </c>
      <c r="BW7" s="467"/>
      <c r="BX7" s="467"/>
      <c r="BY7" s="467"/>
      <c r="BZ7" s="467"/>
      <c r="CA7" s="467"/>
      <c r="CB7" s="467"/>
      <c r="CC7" s="468"/>
      <c r="CD7" s="475" t="s">
        <v>107</v>
      </c>
      <c r="CE7" s="476"/>
      <c r="CF7" s="476"/>
      <c r="CG7" s="476"/>
      <c r="CH7" s="476"/>
      <c r="CI7" s="476"/>
      <c r="CJ7" s="476"/>
      <c r="CK7" s="476"/>
      <c r="CL7" s="476"/>
      <c r="CM7" s="476"/>
      <c r="CN7" s="476"/>
      <c r="CO7" s="476"/>
      <c r="CP7" s="476"/>
      <c r="CQ7" s="476"/>
      <c r="CR7" s="476"/>
      <c r="CS7" s="477"/>
      <c r="CT7" s="466">
        <v>9449318</v>
      </c>
      <c r="CU7" s="467"/>
      <c r="CV7" s="467"/>
      <c r="CW7" s="467"/>
      <c r="CX7" s="467"/>
      <c r="CY7" s="467"/>
      <c r="CZ7" s="467"/>
      <c r="DA7" s="468"/>
      <c r="DB7" s="466">
        <v>9464990</v>
      </c>
      <c r="DC7" s="467"/>
      <c r="DD7" s="467"/>
      <c r="DE7" s="467"/>
      <c r="DF7" s="467"/>
      <c r="DG7" s="467"/>
      <c r="DH7" s="467"/>
      <c r="DI7" s="468"/>
      <c r="DJ7" s="186"/>
      <c r="DK7" s="186"/>
      <c r="DL7" s="186"/>
      <c r="DM7" s="186"/>
      <c r="DN7" s="186"/>
      <c r="DO7" s="186"/>
    </row>
    <row r="8" spans="1:119" ht="18.75" customHeight="1" thickBot="1" x14ac:dyDescent="0.2">
      <c r="A8" s="187"/>
      <c r="B8" s="627"/>
      <c r="C8" s="558"/>
      <c r="D8" s="558"/>
      <c r="E8" s="628"/>
      <c r="F8" s="628"/>
      <c r="G8" s="628"/>
      <c r="H8" s="628"/>
      <c r="I8" s="628"/>
      <c r="J8" s="628"/>
      <c r="K8" s="628"/>
      <c r="L8" s="628"/>
      <c r="M8" s="628"/>
      <c r="N8" s="628"/>
      <c r="O8" s="628"/>
      <c r="P8" s="628"/>
      <c r="Q8" s="628"/>
      <c r="R8" s="632"/>
      <c r="S8" s="632"/>
      <c r="T8" s="632"/>
      <c r="U8" s="632"/>
      <c r="V8" s="633"/>
      <c r="W8" s="547"/>
      <c r="X8" s="548"/>
      <c r="Y8" s="548"/>
      <c r="Z8" s="548"/>
      <c r="AA8" s="548"/>
      <c r="AB8" s="558"/>
      <c r="AC8" s="639"/>
      <c r="AD8" s="640"/>
      <c r="AE8" s="640"/>
      <c r="AF8" s="640"/>
      <c r="AG8" s="640"/>
      <c r="AH8" s="640"/>
      <c r="AI8" s="640"/>
      <c r="AJ8" s="640"/>
      <c r="AK8" s="640"/>
      <c r="AL8" s="641"/>
      <c r="AM8" s="535" t="s">
        <v>108</v>
      </c>
      <c r="AN8" s="440"/>
      <c r="AO8" s="440"/>
      <c r="AP8" s="440"/>
      <c r="AQ8" s="440"/>
      <c r="AR8" s="440"/>
      <c r="AS8" s="440"/>
      <c r="AT8" s="441"/>
      <c r="AU8" s="523" t="s">
        <v>109</v>
      </c>
      <c r="AV8" s="524"/>
      <c r="AW8" s="524"/>
      <c r="AX8" s="524"/>
      <c r="AY8" s="446" t="s">
        <v>110</v>
      </c>
      <c r="AZ8" s="447"/>
      <c r="BA8" s="447"/>
      <c r="BB8" s="447"/>
      <c r="BC8" s="447"/>
      <c r="BD8" s="447"/>
      <c r="BE8" s="447"/>
      <c r="BF8" s="447"/>
      <c r="BG8" s="447"/>
      <c r="BH8" s="447"/>
      <c r="BI8" s="447"/>
      <c r="BJ8" s="447"/>
      <c r="BK8" s="447"/>
      <c r="BL8" s="447"/>
      <c r="BM8" s="448"/>
      <c r="BN8" s="466">
        <v>745769</v>
      </c>
      <c r="BO8" s="467"/>
      <c r="BP8" s="467"/>
      <c r="BQ8" s="467"/>
      <c r="BR8" s="467"/>
      <c r="BS8" s="467"/>
      <c r="BT8" s="467"/>
      <c r="BU8" s="468"/>
      <c r="BV8" s="466">
        <v>930163</v>
      </c>
      <c r="BW8" s="467"/>
      <c r="BX8" s="467"/>
      <c r="BY8" s="467"/>
      <c r="BZ8" s="467"/>
      <c r="CA8" s="467"/>
      <c r="CB8" s="467"/>
      <c r="CC8" s="468"/>
      <c r="CD8" s="475" t="s">
        <v>111</v>
      </c>
      <c r="CE8" s="476"/>
      <c r="CF8" s="476"/>
      <c r="CG8" s="476"/>
      <c r="CH8" s="476"/>
      <c r="CI8" s="476"/>
      <c r="CJ8" s="476"/>
      <c r="CK8" s="476"/>
      <c r="CL8" s="476"/>
      <c r="CM8" s="476"/>
      <c r="CN8" s="476"/>
      <c r="CO8" s="476"/>
      <c r="CP8" s="476"/>
      <c r="CQ8" s="476"/>
      <c r="CR8" s="476"/>
      <c r="CS8" s="477"/>
      <c r="CT8" s="579">
        <v>0.52</v>
      </c>
      <c r="CU8" s="580"/>
      <c r="CV8" s="580"/>
      <c r="CW8" s="580"/>
      <c r="CX8" s="580"/>
      <c r="CY8" s="580"/>
      <c r="CZ8" s="580"/>
      <c r="DA8" s="581"/>
      <c r="DB8" s="579">
        <v>0.52</v>
      </c>
      <c r="DC8" s="580"/>
      <c r="DD8" s="580"/>
      <c r="DE8" s="580"/>
      <c r="DF8" s="580"/>
      <c r="DG8" s="580"/>
      <c r="DH8" s="580"/>
      <c r="DI8" s="581"/>
      <c r="DJ8" s="186"/>
      <c r="DK8" s="186"/>
      <c r="DL8" s="186"/>
      <c r="DM8" s="186"/>
      <c r="DN8" s="186"/>
      <c r="DO8" s="186"/>
    </row>
    <row r="9" spans="1:119" ht="18.75" customHeight="1" thickBot="1" x14ac:dyDescent="0.2">
      <c r="A9" s="187"/>
      <c r="B9" s="608" t="s">
        <v>112</v>
      </c>
      <c r="C9" s="609"/>
      <c r="D9" s="609"/>
      <c r="E9" s="609"/>
      <c r="F9" s="609"/>
      <c r="G9" s="609"/>
      <c r="H9" s="609"/>
      <c r="I9" s="609"/>
      <c r="J9" s="609"/>
      <c r="K9" s="529"/>
      <c r="L9" s="610" t="s">
        <v>113</v>
      </c>
      <c r="M9" s="611"/>
      <c r="N9" s="611"/>
      <c r="O9" s="611"/>
      <c r="P9" s="611"/>
      <c r="Q9" s="612"/>
      <c r="R9" s="613">
        <v>36894</v>
      </c>
      <c r="S9" s="614"/>
      <c r="T9" s="614"/>
      <c r="U9" s="614"/>
      <c r="V9" s="615"/>
      <c r="W9" s="545" t="s">
        <v>114</v>
      </c>
      <c r="X9" s="546"/>
      <c r="Y9" s="546"/>
      <c r="Z9" s="546"/>
      <c r="AA9" s="546"/>
      <c r="AB9" s="546"/>
      <c r="AC9" s="546"/>
      <c r="AD9" s="546"/>
      <c r="AE9" s="546"/>
      <c r="AF9" s="546"/>
      <c r="AG9" s="546"/>
      <c r="AH9" s="546"/>
      <c r="AI9" s="546"/>
      <c r="AJ9" s="546"/>
      <c r="AK9" s="546"/>
      <c r="AL9" s="616"/>
      <c r="AM9" s="535" t="s">
        <v>115</v>
      </c>
      <c r="AN9" s="440"/>
      <c r="AO9" s="440"/>
      <c r="AP9" s="440"/>
      <c r="AQ9" s="440"/>
      <c r="AR9" s="440"/>
      <c r="AS9" s="440"/>
      <c r="AT9" s="441"/>
      <c r="AU9" s="523" t="s">
        <v>101</v>
      </c>
      <c r="AV9" s="524"/>
      <c r="AW9" s="524"/>
      <c r="AX9" s="524"/>
      <c r="AY9" s="446" t="s">
        <v>116</v>
      </c>
      <c r="AZ9" s="447"/>
      <c r="BA9" s="447"/>
      <c r="BB9" s="447"/>
      <c r="BC9" s="447"/>
      <c r="BD9" s="447"/>
      <c r="BE9" s="447"/>
      <c r="BF9" s="447"/>
      <c r="BG9" s="447"/>
      <c r="BH9" s="447"/>
      <c r="BI9" s="447"/>
      <c r="BJ9" s="447"/>
      <c r="BK9" s="447"/>
      <c r="BL9" s="447"/>
      <c r="BM9" s="448"/>
      <c r="BN9" s="466">
        <v>-184394</v>
      </c>
      <c r="BO9" s="467"/>
      <c r="BP9" s="467"/>
      <c r="BQ9" s="467"/>
      <c r="BR9" s="467"/>
      <c r="BS9" s="467"/>
      <c r="BT9" s="467"/>
      <c r="BU9" s="468"/>
      <c r="BV9" s="466">
        <v>242355</v>
      </c>
      <c r="BW9" s="467"/>
      <c r="BX9" s="467"/>
      <c r="BY9" s="467"/>
      <c r="BZ9" s="467"/>
      <c r="CA9" s="467"/>
      <c r="CB9" s="467"/>
      <c r="CC9" s="468"/>
      <c r="CD9" s="475" t="s">
        <v>117</v>
      </c>
      <c r="CE9" s="476"/>
      <c r="CF9" s="476"/>
      <c r="CG9" s="476"/>
      <c r="CH9" s="476"/>
      <c r="CI9" s="476"/>
      <c r="CJ9" s="476"/>
      <c r="CK9" s="476"/>
      <c r="CL9" s="476"/>
      <c r="CM9" s="476"/>
      <c r="CN9" s="476"/>
      <c r="CO9" s="476"/>
      <c r="CP9" s="476"/>
      <c r="CQ9" s="476"/>
      <c r="CR9" s="476"/>
      <c r="CS9" s="477"/>
      <c r="CT9" s="436">
        <v>11.6</v>
      </c>
      <c r="CU9" s="437"/>
      <c r="CV9" s="437"/>
      <c r="CW9" s="437"/>
      <c r="CX9" s="437"/>
      <c r="CY9" s="437"/>
      <c r="CZ9" s="437"/>
      <c r="DA9" s="438"/>
      <c r="DB9" s="436">
        <v>11.1</v>
      </c>
      <c r="DC9" s="437"/>
      <c r="DD9" s="437"/>
      <c r="DE9" s="437"/>
      <c r="DF9" s="437"/>
      <c r="DG9" s="437"/>
      <c r="DH9" s="437"/>
      <c r="DI9" s="438"/>
      <c r="DJ9" s="186"/>
      <c r="DK9" s="186"/>
      <c r="DL9" s="186"/>
      <c r="DM9" s="186"/>
      <c r="DN9" s="186"/>
      <c r="DO9" s="186"/>
    </row>
    <row r="10" spans="1:119" ht="18.75" customHeight="1" thickBot="1" x14ac:dyDescent="0.2">
      <c r="A10" s="187"/>
      <c r="B10" s="608"/>
      <c r="C10" s="609"/>
      <c r="D10" s="609"/>
      <c r="E10" s="609"/>
      <c r="F10" s="609"/>
      <c r="G10" s="609"/>
      <c r="H10" s="609"/>
      <c r="I10" s="609"/>
      <c r="J10" s="609"/>
      <c r="K10" s="529"/>
      <c r="L10" s="439" t="s">
        <v>118</v>
      </c>
      <c r="M10" s="440"/>
      <c r="N10" s="440"/>
      <c r="O10" s="440"/>
      <c r="P10" s="440"/>
      <c r="Q10" s="441"/>
      <c r="R10" s="442">
        <v>38850</v>
      </c>
      <c r="S10" s="443"/>
      <c r="T10" s="443"/>
      <c r="U10" s="443"/>
      <c r="V10" s="445"/>
      <c r="W10" s="617"/>
      <c r="X10" s="428"/>
      <c r="Y10" s="428"/>
      <c r="Z10" s="428"/>
      <c r="AA10" s="428"/>
      <c r="AB10" s="428"/>
      <c r="AC10" s="428"/>
      <c r="AD10" s="428"/>
      <c r="AE10" s="428"/>
      <c r="AF10" s="428"/>
      <c r="AG10" s="428"/>
      <c r="AH10" s="428"/>
      <c r="AI10" s="428"/>
      <c r="AJ10" s="428"/>
      <c r="AK10" s="428"/>
      <c r="AL10" s="618"/>
      <c r="AM10" s="535" t="s">
        <v>119</v>
      </c>
      <c r="AN10" s="440"/>
      <c r="AO10" s="440"/>
      <c r="AP10" s="440"/>
      <c r="AQ10" s="440"/>
      <c r="AR10" s="440"/>
      <c r="AS10" s="440"/>
      <c r="AT10" s="441"/>
      <c r="AU10" s="523" t="s">
        <v>120</v>
      </c>
      <c r="AV10" s="524"/>
      <c r="AW10" s="524"/>
      <c r="AX10" s="524"/>
      <c r="AY10" s="446" t="s">
        <v>121</v>
      </c>
      <c r="AZ10" s="447"/>
      <c r="BA10" s="447"/>
      <c r="BB10" s="447"/>
      <c r="BC10" s="447"/>
      <c r="BD10" s="447"/>
      <c r="BE10" s="447"/>
      <c r="BF10" s="447"/>
      <c r="BG10" s="447"/>
      <c r="BH10" s="447"/>
      <c r="BI10" s="447"/>
      <c r="BJ10" s="447"/>
      <c r="BK10" s="447"/>
      <c r="BL10" s="447"/>
      <c r="BM10" s="448"/>
      <c r="BN10" s="466">
        <v>36204</v>
      </c>
      <c r="BO10" s="467"/>
      <c r="BP10" s="467"/>
      <c r="BQ10" s="467"/>
      <c r="BR10" s="467"/>
      <c r="BS10" s="467"/>
      <c r="BT10" s="467"/>
      <c r="BU10" s="468"/>
      <c r="BV10" s="466">
        <v>36203</v>
      </c>
      <c r="BW10" s="467"/>
      <c r="BX10" s="467"/>
      <c r="BY10" s="467"/>
      <c r="BZ10" s="467"/>
      <c r="CA10" s="467"/>
      <c r="CB10" s="467"/>
      <c r="CC10" s="468"/>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08"/>
      <c r="C11" s="609"/>
      <c r="D11" s="609"/>
      <c r="E11" s="609"/>
      <c r="F11" s="609"/>
      <c r="G11" s="609"/>
      <c r="H11" s="609"/>
      <c r="I11" s="609"/>
      <c r="J11" s="609"/>
      <c r="K11" s="529"/>
      <c r="L11" s="512" t="s">
        <v>123</v>
      </c>
      <c r="M11" s="513"/>
      <c r="N11" s="513"/>
      <c r="O11" s="513"/>
      <c r="P11" s="513"/>
      <c r="Q11" s="514"/>
      <c r="R11" s="605" t="s">
        <v>124</v>
      </c>
      <c r="S11" s="606"/>
      <c r="T11" s="606"/>
      <c r="U11" s="606"/>
      <c r="V11" s="607"/>
      <c r="W11" s="617"/>
      <c r="X11" s="428"/>
      <c r="Y11" s="428"/>
      <c r="Z11" s="428"/>
      <c r="AA11" s="428"/>
      <c r="AB11" s="428"/>
      <c r="AC11" s="428"/>
      <c r="AD11" s="428"/>
      <c r="AE11" s="428"/>
      <c r="AF11" s="428"/>
      <c r="AG11" s="428"/>
      <c r="AH11" s="428"/>
      <c r="AI11" s="428"/>
      <c r="AJ11" s="428"/>
      <c r="AK11" s="428"/>
      <c r="AL11" s="618"/>
      <c r="AM11" s="535" t="s">
        <v>125</v>
      </c>
      <c r="AN11" s="440"/>
      <c r="AO11" s="440"/>
      <c r="AP11" s="440"/>
      <c r="AQ11" s="440"/>
      <c r="AR11" s="440"/>
      <c r="AS11" s="440"/>
      <c r="AT11" s="441"/>
      <c r="AU11" s="523" t="s">
        <v>120</v>
      </c>
      <c r="AV11" s="524"/>
      <c r="AW11" s="524"/>
      <c r="AX11" s="524"/>
      <c r="AY11" s="446" t="s">
        <v>126</v>
      </c>
      <c r="AZ11" s="447"/>
      <c r="BA11" s="447"/>
      <c r="BB11" s="447"/>
      <c r="BC11" s="447"/>
      <c r="BD11" s="447"/>
      <c r="BE11" s="447"/>
      <c r="BF11" s="447"/>
      <c r="BG11" s="447"/>
      <c r="BH11" s="447"/>
      <c r="BI11" s="447"/>
      <c r="BJ11" s="447"/>
      <c r="BK11" s="447"/>
      <c r="BL11" s="447"/>
      <c r="BM11" s="448"/>
      <c r="BN11" s="466">
        <v>27306</v>
      </c>
      <c r="BO11" s="467"/>
      <c r="BP11" s="467"/>
      <c r="BQ11" s="467"/>
      <c r="BR11" s="467"/>
      <c r="BS11" s="467"/>
      <c r="BT11" s="467"/>
      <c r="BU11" s="468"/>
      <c r="BV11" s="466">
        <v>0</v>
      </c>
      <c r="BW11" s="467"/>
      <c r="BX11" s="467"/>
      <c r="BY11" s="467"/>
      <c r="BZ11" s="467"/>
      <c r="CA11" s="467"/>
      <c r="CB11" s="467"/>
      <c r="CC11" s="468"/>
      <c r="CD11" s="475" t="s">
        <v>127</v>
      </c>
      <c r="CE11" s="476"/>
      <c r="CF11" s="476"/>
      <c r="CG11" s="476"/>
      <c r="CH11" s="476"/>
      <c r="CI11" s="476"/>
      <c r="CJ11" s="476"/>
      <c r="CK11" s="476"/>
      <c r="CL11" s="476"/>
      <c r="CM11" s="476"/>
      <c r="CN11" s="476"/>
      <c r="CO11" s="476"/>
      <c r="CP11" s="476"/>
      <c r="CQ11" s="476"/>
      <c r="CR11" s="476"/>
      <c r="CS11" s="477"/>
      <c r="CT11" s="579" t="s">
        <v>128</v>
      </c>
      <c r="CU11" s="580"/>
      <c r="CV11" s="580"/>
      <c r="CW11" s="580"/>
      <c r="CX11" s="580"/>
      <c r="CY11" s="580"/>
      <c r="CZ11" s="580"/>
      <c r="DA11" s="581"/>
      <c r="DB11" s="579" t="s">
        <v>129</v>
      </c>
      <c r="DC11" s="580"/>
      <c r="DD11" s="580"/>
      <c r="DE11" s="580"/>
      <c r="DF11" s="580"/>
      <c r="DG11" s="580"/>
      <c r="DH11" s="580"/>
      <c r="DI11" s="581"/>
      <c r="DJ11" s="186"/>
      <c r="DK11" s="186"/>
      <c r="DL11" s="186"/>
      <c r="DM11" s="186"/>
      <c r="DN11" s="186"/>
      <c r="DO11" s="186"/>
    </row>
    <row r="12" spans="1:119" ht="18.75" customHeight="1" x14ac:dyDescent="0.15">
      <c r="A12" s="187"/>
      <c r="B12" s="582" t="s">
        <v>130</v>
      </c>
      <c r="C12" s="583"/>
      <c r="D12" s="583"/>
      <c r="E12" s="583"/>
      <c r="F12" s="583"/>
      <c r="G12" s="583"/>
      <c r="H12" s="583"/>
      <c r="I12" s="583"/>
      <c r="J12" s="583"/>
      <c r="K12" s="584"/>
      <c r="L12" s="591" t="s">
        <v>131</v>
      </c>
      <c r="M12" s="592"/>
      <c r="N12" s="592"/>
      <c r="O12" s="592"/>
      <c r="P12" s="592"/>
      <c r="Q12" s="593"/>
      <c r="R12" s="594">
        <v>35351</v>
      </c>
      <c r="S12" s="595"/>
      <c r="T12" s="595"/>
      <c r="U12" s="595"/>
      <c r="V12" s="596"/>
      <c r="W12" s="597" t="s">
        <v>1</v>
      </c>
      <c r="X12" s="524"/>
      <c r="Y12" s="524"/>
      <c r="Z12" s="524"/>
      <c r="AA12" s="524"/>
      <c r="AB12" s="598"/>
      <c r="AC12" s="599" t="s">
        <v>132</v>
      </c>
      <c r="AD12" s="600"/>
      <c r="AE12" s="600"/>
      <c r="AF12" s="600"/>
      <c r="AG12" s="601"/>
      <c r="AH12" s="599" t="s">
        <v>133</v>
      </c>
      <c r="AI12" s="600"/>
      <c r="AJ12" s="600"/>
      <c r="AK12" s="600"/>
      <c r="AL12" s="602"/>
      <c r="AM12" s="535" t="s">
        <v>134</v>
      </c>
      <c r="AN12" s="440"/>
      <c r="AO12" s="440"/>
      <c r="AP12" s="440"/>
      <c r="AQ12" s="440"/>
      <c r="AR12" s="440"/>
      <c r="AS12" s="440"/>
      <c r="AT12" s="441"/>
      <c r="AU12" s="523" t="s">
        <v>135</v>
      </c>
      <c r="AV12" s="524"/>
      <c r="AW12" s="524"/>
      <c r="AX12" s="524"/>
      <c r="AY12" s="446" t="s">
        <v>136</v>
      </c>
      <c r="AZ12" s="447"/>
      <c r="BA12" s="447"/>
      <c r="BB12" s="447"/>
      <c r="BC12" s="447"/>
      <c r="BD12" s="447"/>
      <c r="BE12" s="447"/>
      <c r="BF12" s="447"/>
      <c r="BG12" s="447"/>
      <c r="BH12" s="447"/>
      <c r="BI12" s="447"/>
      <c r="BJ12" s="447"/>
      <c r="BK12" s="447"/>
      <c r="BL12" s="447"/>
      <c r="BM12" s="448"/>
      <c r="BN12" s="466">
        <v>0</v>
      </c>
      <c r="BO12" s="467"/>
      <c r="BP12" s="467"/>
      <c r="BQ12" s="467"/>
      <c r="BR12" s="467"/>
      <c r="BS12" s="467"/>
      <c r="BT12" s="467"/>
      <c r="BU12" s="468"/>
      <c r="BV12" s="466">
        <v>0</v>
      </c>
      <c r="BW12" s="467"/>
      <c r="BX12" s="467"/>
      <c r="BY12" s="467"/>
      <c r="BZ12" s="467"/>
      <c r="CA12" s="467"/>
      <c r="CB12" s="467"/>
      <c r="CC12" s="468"/>
      <c r="CD12" s="475" t="s">
        <v>137</v>
      </c>
      <c r="CE12" s="476"/>
      <c r="CF12" s="476"/>
      <c r="CG12" s="476"/>
      <c r="CH12" s="476"/>
      <c r="CI12" s="476"/>
      <c r="CJ12" s="476"/>
      <c r="CK12" s="476"/>
      <c r="CL12" s="476"/>
      <c r="CM12" s="476"/>
      <c r="CN12" s="476"/>
      <c r="CO12" s="476"/>
      <c r="CP12" s="476"/>
      <c r="CQ12" s="476"/>
      <c r="CR12" s="476"/>
      <c r="CS12" s="477"/>
      <c r="CT12" s="579" t="s">
        <v>138</v>
      </c>
      <c r="CU12" s="580"/>
      <c r="CV12" s="580"/>
      <c r="CW12" s="580"/>
      <c r="CX12" s="580"/>
      <c r="CY12" s="580"/>
      <c r="CZ12" s="580"/>
      <c r="DA12" s="581"/>
      <c r="DB12" s="579" t="s">
        <v>139</v>
      </c>
      <c r="DC12" s="580"/>
      <c r="DD12" s="580"/>
      <c r="DE12" s="580"/>
      <c r="DF12" s="580"/>
      <c r="DG12" s="580"/>
      <c r="DH12" s="580"/>
      <c r="DI12" s="581"/>
      <c r="DJ12" s="186"/>
      <c r="DK12" s="186"/>
      <c r="DL12" s="186"/>
      <c r="DM12" s="186"/>
      <c r="DN12" s="186"/>
      <c r="DO12" s="186"/>
    </row>
    <row r="13" spans="1:119" ht="18.75" customHeight="1" x14ac:dyDescent="0.15">
      <c r="A13" s="187"/>
      <c r="B13" s="585"/>
      <c r="C13" s="586"/>
      <c r="D13" s="586"/>
      <c r="E13" s="586"/>
      <c r="F13" s="586"/>
      <c r="G13" s="586"/>
      <c r="H13" s="586"/>
      <c r="I13" s="586"/>
      <c r="J13" s="586"/>
      <c r="K13" s="587"/>
      <c r="L13" s="197"/>
      <c r="M13" s="566" t="s">
        <v>140</v>
      </c>
      <c r="N13" s="567"/>
      <c r="O13" s="567"/>
      <c r="P13" s="567"/>
      <c r="Q13" s="568"/>
      <c r="R13" s="569">
        <v>34936</v>
      </c>
      <c r="S13" s="570"/>
      <c r="T13" s="570"/>
      <c r="U13" s="570"/>
      <c r="V13" s="571"/>
      <c r="W13" s="557" t="s">
        <v>141</v>
      </c>
      <c r="X13" s="479"/>
      <c r="Y13" s="479"/>
      <c r="Z13" s="479"/>
      <c r="AA13" s="479"/>
      <c r="AB13" s="480"/>
      <c r="AC13" s="442">
        <v>1779</v>
      </c>
      <c r="AD13" s="443"/>
      <c r="AE13" s="443"/>
      <c r="AF13" s="443"/>
      <c r="AG13" s="444"/>
      <c r="AH13" s="442">
        <v>1790</v>
      </c>
      <c r="AI13" s="443"/>
      <c r="AJ13" s="443"/>
      <c r="AK13" s="443"/>
      <c r="AL13" s="445"/>
      <c r="AM13" s="535" t="s">
        <v>142</v>
      </c>
      <c r="AN13" s="440"/>
      <c r="AO13" s="440"/>
      <c r="AP13" s="440"/>
      <c r="AQ13" s="440"/>
      <c r="AR13" s="440"/>
      <c r="AS13" s="440"/>
      <c r="AT13" s="441"/>
      <c r="AU13" s="523" t="s">
        <v>143</v>
      </c>
      <c r="AV13" s="524"/>
      <c r="AW13" s="524"/>
      <c r="AX13" s="524"/>
      <c r="AY13" s="446" t="s">
        <v>144</v>
      </c>
      <c r="AZ13" s="447"/>
      <c r="BA13" s="447"/>
      <c r="BB13" s="447"/>
      <c r="BC13" s="447"/>
      <c r="BD13" s="447"/>
      <c r="BE13" s="447"/>
      <c r="BF13" s="447"/>
      <c r="BG13" s="447"/>
      <c r="BH13" s="447"/>
      <c r="BI13" s="447"/>
      <c r="BJ13" s="447"/>
      <c r="BK13" s="447"/>
      <c r="BL13" s="447"/>
      <c r="BM13" s="448"/>
      <c r="BN13" s="466">
        <v>-120884</v>
      </c>
      <c r="BO13" s="467"/>
      <c r="BP13" s="467"/>
      <c r="BQ13" s="467"/>
      <c r="BR13" s="467"/>
      <c r="BS13" s="467"/>
      <c r="BT13" s="467"/>
      <c r="BU13" s="468"/>
      <c r="BV13" s="466">
        <v>278558</v>
      </c>
      <c r="BW13" s="467"/>
      <c r="BX13" s="467"/>
      <c r="BY13" s="467"/>
      <c r="BZ13" s="467"/>
      <c r="CA13" s="467"/>
      <c r="CB13" s="467"/>
      <c r="CC13" s="468"/>
      <c r="CD13" s="475" t="s">
        <v>145</v>
      </c>
      <c r="CE13" s="476"/>
      <c r="CF13" s="476"/>
      <c r="CG13" s="476"/>
      <c r="CH13" s="476"/>
      <c r="CI13" s="476"/>
      <c r="CJ13" s="476"/>
      <c r="CK13" s="476"/>
      <c r="CL13" s="476"/>
      <c r="CM13" s="476"/>
      <c r="CN13" s="476"/>
      <c r="CO13" s="476"/>
      <c r="CP13" s="476"/>
      <c r="CQ13" s="476"/>
      <c r="CR13" s="476"/>
      <c r="CS13" s="477"/>
      <c r="CT13" s="436">
        <v>8</v>
      </c>
      <c r="CU13" s="437"/>
      <c r="CV13" s="437"/>
      <c r="CW13" s="437"/>
      <c r="CX13" s="437"/>
      <c r="CY13" s="437"/>
      <c r="CZ13" s="437"/>
      <c r="DA13" s="438"/>
      <c r="DB13" s="436">
        <v>8.4</v>
      </c>
      <c r="DC13" s="437"/>
      <c r="DD13" s="437"/>
      <c r="DE13" s="437"/>
      <c r="DF13" s="437"/>
      <c r="DG13" s="437"/>
      <c r="DH13" s="437"/>
      <c r="DI13" s="438"/>
      <c r="DJ13" s="186"/>
      <c r="DK13" s="186"/>
      <c r="DL13" s="186"/>
      <c r="DM13" s="186"/>
      <c r="DN13" s="186"/>
      <c r="DO13" s="186"/>
    </row>
    <row r="14" spans="1:119" ht="18.75" customHeight="1" thickBot="1" x14ac:dyDescent="0.2">
      <c r="A14" s="187"/>
      <c r="B14" s="585"/>
      <c r="C14" s="586"/>
      <c r="D14" s="586"/>
      <c r="E14" s="586"/>
      <c r="F14" s="586"/>
      <c r="G14" s="586"/>
      <c r="H14" s="586"/>
      <c r="I14" s="586"/>
      <c r="J14" s="586"/>
      <c r="K14" s="587"/>
      <c r="L14" s="559" t="s">
        <v>146</v>
      </c>
      <c r="M14" s="603"/>
      <c r="N14" s="603"/>
      <c r="O14" s="603"/>
      <c r="P14" s="603"/>
      <c r="Q14" s="604"/>
      <c r="R14" s="569">
        <v>35849</v>
      </c>
      <c r="S14" s="570"/>
      <c r="T14" s="570"/>
      <c r="U14" s="570"/>
      <c r="V14" s="571"/>
      <c r="W14" s="572"/>
      <c r="X14" s="482"/>
      <c r="Y14" s="482"/>
      <c r="Z14" s="482"/>
      <c r="AA14" s="482"/>
      <c r="AB14" s="483"/>
      <c r="AC14" s="562">
        <v>9.9</v>
      </c>
      <c r="AD14" s="563"/>
      <c r="AE14" s="563"/>
      <c r="AF14" s="563"/>
      <c r="AG14" s="564"/>
      <c r="AH14" s="562">
        <v>9.8000000000000007</v>
      </c>
      <c r="AI14" s="563"/>
      <c r="AJ14" s="563"/>
      <c r="AK14" s="563"/>
      <c r="AL14" s="565"/>
      <c r="AM14" s="535"/>
      <c r="AN14" s="440"/>
      <c r="AO14" s="440"/>
      <c r="AP14" s="440"/>
      <c r="AQ14" s="440"/>
      <c r="AR14" s="440"/>
      <c r="AS14" s="440"/>
      <c r="AT14" s="441"/>
      <c r="AU14" s="523"/>
      <c r="AV14" s="524"/>
      <c r="AW14" s="524"/>
      <c r="AX14" s="524"/>
      <c r="AY14" s="446"/>
      <c r="AZ14" s="447"/>
      <c r="BA14" s="447"/>
      <c r="BB14" s="447"/>
      <c r="BC14" s="447"/>
      <c r="BD14" s="447"/>
      <c r="BE14" s="447"/>
      <c r="BF14" s="447"/>
      <c r="BG14" s="447"/>
      <c r="BH14" s="447"/>
      <c r="BI14" s="447"/>
      <c r="BJ14" s="447"/>
      <c r="BK14" s="447"/>
      <c r="BL14" s="447"/>
      <c r="BM14" s="448"/>
      <c r="BN14" s="466"/>
      <c r="BO14" s="467"/>
      <c r="BP14" s="467"/>
      <c r="BQ14" s="467"/>
      <c r="BR14" s="467"/>
      <c r="BS14" s="467"/>
      <c r="BT14" s="467"/>
      <c r="BU14" s="468"/>
      <c r="BV14" s="466"/>
      <c r="BW14" s="467"/>
      <c r="BX14" s="467"/>
      <c r="BY14" s="467"/>
      <c r="BZ14" s="467"/>
      <c r="CA14" s="467"/>
      <c r="CB14" s="467"/>
      <c r="CC14" s="468"/>
      <c r="CD14" s="472" t="s">
        <v>147</v>
      </c>
      <c r="CE14" s="473"/>
      <c r="CF14" s="473"/>
      <c r="CG14" s="473"/>
      <c r="CH14" s="473"/>
      <c r="CI14" s="473"/>
      <c r="CJ14" s="473"/>
      <c r="CK14" s="473"/>
      <c r="CL14" s="473"/>
      <c r="CM14" s="473"/>
      <c r="CN14" s="473"/>
      <c r="CO14" s="473"/>
      <c r="CP14" s="473"/>
      <c r="CQ14" s="473"/>
      <c r="CR14" s="473"/>
      <c r="CS14" s="474"/>
      <c r="CT14" s="573">
        <v>25.8</v>
      </c>
      <c r="CU14" s="574"/>
      <c r="CV14" s="574"/>
      <c r="CW14" s="574"/>
      <c r="CX14" s="574"/>
      <c r="CY14" s="574"/>
      <c r="CZ14" s="574"/>
      <c r="DA14" s="575"/>
      <c r="DB14" s="573">
        <v>26.8</v>
      </c>
      <c r="DC14" s="574"/>
      <c r="DD14" s="574"/>
      <c r="DE14" s="574"/>
      <c r="DF14" s="574"/>
      <c r="DG14" s="574"/>
      <c r="DH14" s="574"/>
      <c r="DI14" s="575"/>
      <c r="DJ14" s="186"/>
      <c r="DK14" s="186"/>
      <c r="DL14" s="186"/>
      <c r="DM14" s="186"/>
      <c r="DN14" s="186"/>
      <c r="DO14" s="186"/>
    </row>
    <row r="15" spans="1:119" ht="18.75" customHeight="1" x14ac:dyDescent="0.15">
      <c r="A15" s="187"/>
      <c r="B15" s="585"/>
      <c r="C15" s="586"/>
      <c r="D15" s="586"/>
      <c r="E15" s="586"/>
      <c r="F15" s="586"/>
      <c r="G15" s="586"/>
      <c r="H15" s="586"/>
      <c r="I15" s="586"/>
      <c r="J15" s="586"/>
      <c r="K15" s="587"/>
      <c r="L15" s="197"/>
      <c r="M15" s="566" t="s">
        <v>140</v>
      </c>
      <c r="N15" s="567"/>
      <c r="O15" s="567"/>
      <c r="P15" s="567"/>
      <c r="Q15" s="568"/>
      <c r="R15" s="569">
        <v>35482</v>
      </c>
      <c r="S15" s="570"/>
      <c r="T15" s="570"/>
      <c r="U15" s="570"/>
      <c r="V15" s="571"/>
      <c r="W15" s="557" t="s">
        <v>148</v>
      </c>
      <c r="X15" s="479"/>
      <c r="Y15" s="479"/>
      <c r="Z15" s="479"/>
      <c r="AA15" s="479"/>
      <c r="AB15" s="480"/>
      <c r="AC15" s="442">
        <v>5083</v>
      </c>
      <c r="AD15" s="443"/>
      <c r="AE15" s="443"/>
      <c r="AF15" s="443"/>
      <c r="AG15" s="444"/>
      <c r="AH15" s="442">
        <v>4895</v>
      </c>
      <c r="AI15" s="443"/>
      <c r="AJ15" s="443"/>
      <c r="AK15" s="443"/>
      <c r="AL15" s="445"/>
      <c r="AM15" s="535"/>
      <c r="AN15" s="440"/>
      <c r="AO15" s="440"/>
      <c r="AP15" s="440"/>
      <c r="AQ15" s="440"/>
      <c r="AR15" s="440"/>
      <c r="AS15" s="440"/>
      <c r="AT15" s="441"/>
      <c r="AU15" s="523"/>
      <c r="AV15" s="524"/>
      <c r="AW15" s="524"/>
      <c r="AX15" s="524"/>
      <c r="AY15" s="458" t="s">
        <v>149</v>
      </c>
      <c r="AZ15" s="459"/>
      <c r="BA15" s="459"/>
      <c r="BB15" s="459"/>
      <c r="BC15" s="459"/>
      <c r="BD15" s="459"/>
      <c r="BE15" s="459"/>
      <c r="BF15" s="459"/>
      <c r="BG15" s="459"/>
      <c r="BH15" s="459"/>
      <c r="BI15" s="459"/>
      <c r="BJ15" s="459"/>
      <c r="BK15" s="459"/>
      <c r="BL15" s="459"/>
      <c r="BM15" s="460"/>
      <c r="BN15" s="461">
        <v>4110211</v>
      </c>
      <c r="BO15" s="462"/>
      <c r="BP15" s="462"/>
      <c r="BQ15" s="462"/>
      <c r="BR15" s="462"/>
      <c r="BS15" s="462"/>
      <c r="BT15" s="462"/>
      <c r="BU15" s="463"/>
      <c r="BV15" s="461">
        <v>4088954</v>
      </c>
      <c r="BW15" s="462"/>
      <c r="BX15" s="462"/>
      <c r="BY15" s="462"/>
      <c r="BZ15" s="462"/>
      <c r="CA15" s="462"/>
      <c r="CB15" s="462"/>
      <c r="CC15" s="463"/>
      <c r="CD15" s="576" t="s">
        <v>150</v>
      </c>
      <c r="CE15" s="577"/>
      <c r="CF15" s="577"/>
      <c r="CG15" s="577"/>
      <c r="CH15" s="577"/>
      <c r="CI15" s="577"/>
      <c r="CJ15" s="577"/>
      <c r="CK15" s="577"/>
      <c r="CL15" s="577"/>
      <c r="CM15" s="577"/>
      <c r="CN15" s="577"/>
      <c r="CO15" s="577"/>
      <c r="CP15" s="577"/>
      <c r="CQ15" s="577"/>
      <c r="CR15" s="577"/>
      <c r="CS15" s="578"/>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5"/>
      <c r="C16" s="586"/>
      <c r="D16" s="586"/>
      <c r="E16" s="586"/>
      <c r="F16" s="586"/>
      <c r="G16" s="586"/>
      <c r="H16" s="586"/>
      <c r="I16" s="586"/>
      <c r="J16" s="586"/>
      <c r="K16" s="587"/>
      <c r="L16" s="559" t="s">
        <v>151</v>
      </c>
      <c r="M16" s="560"/>
      <c r="N16" s="560"/>
      <c r="O16" s="560"/>
      <c r="P16" s="560"/>
      <c r="Q16" s="561"/>
      <c r="R16" s="554" t="s">
        <v>152</v>
      </c>
      <c r="S16" s="555"/>
      <c r="T16" s="555"/>
      <c r="U16" s="555"/>
      <c r="V16" s="556"/>
      <c r="W16" s="572"/>
      <c r="X16" s="482"/>
      <c r="Y16" s="482"/>
      <c r="Z16" s="482"/>
      <c r="AA16" s="482"/>
      <c r="AB16" s="483"/>
      <c r="AC16" s="562">
        <v>28.3</v>
      </c>
      <c r="AD16" s="563"/>
      <c r="AE16" s="563"/>
      <c r="AF16" s="563"/>
      <c r="AG16" s="564"/>
      <c r="AH16" s="562">
        <v>26.9</v>
      </c>
      <c r="AI16" s="563"/>
      <c r="AJ16" s="563"/>
      <c r="AK16" s="563"/>
      <c r="AL16" s="565"/>
      <c r="AM16" s="535"/>
      <c r="AN16" s="440"/>
      <c r="AO16" s="440"/>
      <c r="AP16" s="440"/>
      <c r="AQ16" s="440"/>
      <c r="AR16" s="440"/>
      <c r="AS16" s="440"/>
      <c r="AT16" s="441"/>
      <c r="AU16" s="523"/>
      <c r="AV16" s="524"/>
      <c r="AW16" s="524"/>
      <c r="AX16" s="524"/>
      <c r="AY16" s="446" t="s">
        <v>153</v>
      </c>
      <c r="AZ16" s="447"/>
      <c r="BA16" s="447"/>
      <c r="BB16" s="447"/>
      <c r="BC16" s="447"/>
      <c r="BD16" s="447"/>
      <c r="BE16" s="447"/>
      <c r="BF16" s="447"/>
      <c r="BG16" s="447"/>
      <c r="BH16" s="447"/>
      <c r="BI16" s="447"/>
      <c r="BJ16" s="447"/>
      <c r="BK16" s="447"/>
      <c r="BL16" s="447"/>
      <c r="BM16" s="448"/>
      <c r="BN16" s="466">
        <v>7877417</v>
      </c>
      <c r="BO16" s="467"/>
      <c r="BP16" s="467"/>
      <c r="BQ16" s="467"/>
      <c r="BR16" s="467"/>
      <c r="BS16" s="467"/>
      <c r="BT16" s="467"/>
      <c r="BU16" s="468"/>
      <c r="BV16" s="466">
        <v>7756764</v>
      </c>
      <c r="BW16" s="467"/>
      <c r="BX16" s="467"/>
      <c r="BY16" s="467"/>
      <c r="BZ16" s="467"/>
      <c r="CA16" s="467"/>
      <c r="CB16" s="467"/>
      <c r="CC16" s="468"/>
      <c r="CD16" s="201"/>
      <c r="CE16" s="464"/>
      <c r="CF16" s="464"/>
      <c r="CG16" s="464"/>
      <c r="CH16" s="464"/>
      <c r="CI16" s="464"/>
      <c r="CJ16" s="464"/>
      <c r="CK16" s="464"/>
      <c r="CL16" s="464"/>
      <c r="CM16" s="464"/>
      <c r="CN16" s="464"/>
      <c r="CO16" s="464"/>
      <c r="CP16" s="464"/>
      <c r="CQ16" s="464"/>
      <c r="CR16" s="464"/>
      <c r="CS16" s="465"/>
      <c r="CT16" s="436"/>
      <c r="CU16" s="437"/>
      <c r="CV16" s="437"/>
      <c r="CW16" s="437"/>
      <c r="CX16" s="437"/>
      <c r="CY16" s="437"/>
      <c r="CZ16" s="437"/>
      <c r="DA16" s="438"/>
      <c r="DB16" s="436"/>
      <c r="DC16" s="437"/>
      <c r="DD16" s="437"/>
      <c r="DE16" s="437"/>
      <c r="DF16" s="437"/>
      <c r="DG16" s="437"/>
      <c r="DH16" s="437"/>
      <c r="DI16" s="438"/>
      <c r="DJ16" s="186"/>
      <c r="DK16" s="186"/>
      <c r="DL16" s="186"/>
      <c r="DM16" s="186"/>
      <c r="DN16" s="186"/>
      <c r="DO16" s="186"/>
    </row>
    <row r="17" spans="1:119" ht="18.75" customHeight="1" thickBot="1" x14ac:dyDescent="0.2">
      <c r="A17" s="187"/>
      <c r="B17" s="588"/>
      <c r="C17" s="589"/>
      <c r="D17" s="589"/>
      <c r="E17" s="589"/>
      <c r="F17" s="589"/>
      <c r="G17" s="589"/>
      <c r="H17" s="589"/>
      <c r="I17" s="589"/>
      <c r="J17" s="589"/>
      <c r="K17" s="590"/>
      <c r="L17" s="202"/>
      <c r="M17" s="551" t="s">
        <v>154</v>
      </c>
      <c r="N17" s="552"/>
      <c r="O17" s="552"/>
      <c r="P17" s="552"/>
      <c r="Q17" s="553"/>
      <c r="R17" s="554" t="s">
        <v>155</v>
      </c>
      <c r="S17" s="555"/>
      <c r="T17" s="555"/>
      <c r="U17" s="555"/>
      <c r="V17" s="556"/>
      <c r="W17" s="557" t="s">
        <v>156</v>
      </c>
      <c r="X17" s="479"/>
      <c r="Y17" s="479"/>
      <c r="Z17" s="479"/>
      <c r="AA17" s="479"/>
      <c r="AB17" s="480"/>
      <c r="AC17" s="442">
        <v>11127</v>
      </c>
      <c r="AD17" s="443"/>
      <c r="AE17" s="443"/>
      <c r="AF17" s="443"/>
      <c r="AG17" s="444"/>
      <c r="AH17" s="442">
        <v>11509</v>
      </c>
      <c r="AI17" s="443"/>
      <c r="AJ17" s="443"/>
      <c r="AK17" s="443"/>
      <c r="AL17" s="445"/>
      <c r="AM17" s="535"/>
      <c r="AN17" s="440"/>
      <c r="AO17" s="440"/>
      <c r="AP17" s="440"/>
      <c r="AQ17" s="440"/>
      <c r="AR17" s="440"/>
      <c r="AS17" s="440"/>
      <c r="AT17" s="441"/>
      <c r="AU17" s="523"/>
      <c r="AV17" s="524"/>
      <c r="AW17" s="524"/>
      <c r="AX17" s="524"/>
      <c r="AY17" s="446" t="s">
        <v>157</v>
      </c>
      <c r="AZ17" s="447"/>
      <c r="BA17" s="447"/>
      <c r="BB17" s="447"/>
      <c r="BC17" s="447"/>
      <c r="BD17" s="447"/>
      <c r="BE17" s="447"/>
      <c r="BF17" s="447"/>
      <c r="BG17" s="447"/>
      <c r="BH17" s="447"/>
      <c r="BI17" s="447"/>
      <c r="BJ17" s="447"/>
      <c r="BK17" s="447"/>
      <c r="BL17" s="447"/>
      <c r="BM17" s="448"/>
      <c r="BN17" s="466">
        <v>5241725</v>
      </c>
      <c r="BO17" s="467"/>
      <c r="BP17" s="467"/>
      <c r="BQ17" s="467"/>
      <c r="BR17" s="467"/>
      <c r="BS17" s="467"/>
      <c r="BT17" s="467"/>
      <c r="BU17" s="468"/>
      <c r="BV17" s="466">
        <v>5223475</v>
      </c>
      <c r="BW17" s="467"/>
      <c r="BX17" s="467"/>
      <c r="BY17" s="467"/>
      <c r="BZ17" s="467"/>
      <c r="CA17" s="467"/>
      <c r="CB17" s="467"/>
      <c r="CC17" s="468"/>
      <c r="CD17" s="201"/>
      <c r="CE17" s="464"/>
      <c r="CF17" s="464"/>
      <c r="CG17" s="464"/>
      <c r="CH17" s="464"/>
      <c r="CI17" s="464"/>
      <c r="CJ17" s="464"/>
      <c r="CK17" s="464"/>
      <c r="CL17" s="464"/>
      <c r="CM17" s="464"/>
      <c r="CN17" s="464"/>
      <c r="CO17" s="464"/>
      <c r="CP17" s="464"/>
      <c r="CQ17" s="464"/>
      <c r="CR17" s="464"/>
      <c r="CS17" s="465"/>
      <c r="CT17" s="436"/>
      <c r="CU17" s="437"/>
      <c r="CV17" s="437"/>
      <c r="CW17" s="437"/>
      <c r="CX17" s="437"/>
      <c r="CY17" s="437"/>
      <c r="CZ17" s="437"/>
      <c r="DA17" s="438"/>
      <c r="DB17" s="436"/>
      <c r="DC17" s="437"/>
      <c r="DD17" s="437"/>
      <c r="DE17" s="437"/>
      <c r="DF17" s="437"/>
      <c r="DG17" s="437"/>
      <c r="DH17" s="437"/>
      <c r="DI17" s="438"/>
      <c r="DJ17" s="186"/>
      <c r="DK17" s="186"/>
      <c r="DL17" s="186"/>
      <c r="DM17" s="186"/>
      <c r="DN17" s="186"/>
      <c r="DO17" s="186"/>
    </row>
    <row r="18" spans="1:119" ht="18.75" customHeight="1" thickBot="1" x14ac:dyDescent="0.2">
      <c r="A18" s="187"/>
      <c r="B18" s="528" t="s">
        <v>158</v>
      </c>
      <c r="C18" s="529"/>
      <c r="D18" s="529"/>
      <c r="E18" s="530"/>
      <c r="F18" s="530"/>
      <c r="G18" s="530"/>
      <c r="H18" s="530"/>
      <c r="I18" s="530"/>
      <c r="J18" s="530"/>
      <c r="K18" s="530"/>
      <c r="L18" s="531">
        <v>222.85</v>
      </c>
      <c r="M18" s="531"/>
      <c r="N18" s="531"/>
      <c r="O18" s="531"/>
      <c r="P18" s="531"/>
      <c r="Q18" s="531"/>
      <c r="R18" s="532"/>
      <c r="S18" s="532"/>
      <c r="T18" s="532"/>
      <c r="U18" s="532"/>
      <c r="V18" s="533"/>
      <c r="W18" s="547"/>
      <c r="X18" s="548"/>
      <c r="Y18" s="548"/>
      <c r="Z18" s="548"/>
      <c r="AA18" s="548"/>
      <c r="AB18" s="558"/>
      <c r="AC18" s="430">
        <v>61.9</v>
      </c>
      <c r="AD18" s="431"/>
      <c r="AE18" s="431"/>
      <c r="AF18" s="431"/>
      <c r="AG18" s="534"/>
      <c r="AH18" s="430">
        <v>63.3</v>
      </c>
      <c r="AI18" s="431"/>
      <c r="AJ18" s="431"/>
      <c r="AK18" s="431"/>
      <c r="AL18" s="432"/>
      <c r="AM18" s="535"/>
      <c r="AN18" s="440"/>
      <c r="AO18" s="440"/>
      <c r="AP18" s="440"/>
      <c r="AQ18" s="440"/>
      <c r="AR18" s="440"/>
      <c r="AS18" s="440"/>
      <c r="AT18" s="441"/>
      <c r="AU18" s="523"/>
      <c r="AV18" s="524"/>
      <c r="AW18" s="524"/>
      <c r="AX18" s="524"/>
      <c r="AY18" s="446" t="s">
        <v>159</v>
      </c>
      <c r="AZ18" s="447"/>
      <c r="BA18" s="447"/>
      <c r="BB18" s="447"/>
      <c r="BC18" s="447"/>
      <c r="BD18" s="447"/>
      <c r="BE18" s="447"/>
      <c r="BF18" s="447"/>
      <c r="BG18" s="447"/>
      <c r="BH18" s="447"/>
      <c r="BI18" s="447"/>
      <c r="BJ18" s="447"/>
      <c r="BK18" s="447"/>
      <c r="BL18" s="447"/>
      <c r="BM18" s="448"/>
      <c r="BN18" s="466">
        <v>9148265</v>
      </c>
      <c r="BO18" s="467"/>
      <c r="BP18" s="467"/>
      <c r="BQ18" s="467"/>
      <c r="BR18" s="467"/>
      <c r="BS18" s="467"/>
      <c r="BT18" s="467"/>
      <c r="BU18" s="468"/>
      <c r="BV18" s="466">
        <v>8839916</v>
      </c>
      <c r="BW18" s="467"/>
      <c r="BX18" s="467"/>
      <c r="BY18" s="467"/>
      <c r="BZ18" s="467"/>
      <c r="CA18" s="467"/>
      <c r="CB18" s="467"/>
      <c r="CC18" s="468"/>
      <c r="CD18" s="201"/>
      <c r="CE18" s="464"/>
      <c r="CF18" s="464"/>
      <c r="CG18" s="464"/>
      <c r="CH18" s="464"/>
      <c r="CI18" s="464"/>
      <c r="CJ18" s="464"/>
      <c r="CK18" s="464"/>
      <c r="CL18" s="464"/>
      <c r="CM18" s="464"/>
      <c r="CN18" s="464"/>
      <c r="CO18" s="464"/>
      <c r="CP18" s="464"/>
      <c r="CQ18" s="464"/>
      <c r="CR18" s="464"/>
      <c r="CS18" s="465"/>
      <c r="CT18" s="436"/>
      <c r="CU18" s="437"/>
      <c r="CV18" s="437"/>
      <c r="CW18" s="437"/>
      <c r="CX18" s="437"/>
      <c r="CY18" s="437"/>
      <c r="CZ18" s="437"/>
      <c r="DA18" s="438"/>
      <c r="DB18" s="436"/>
      <c r="DC18" s="437"/>
      <c r="DD18" s="437"/>
      <c r="DE18" s="437"/>
      <c r="DF18" s="437"/>
      <c r="DG18" s="437"/>
      <c r="DH18" s="437"/>
      <c r="DI18" s="438"/>
      <c r="DJ18" s="186"/>
      <c r="DK18" s="186"/>
      <c r="DL18" s="186"/>
      <c r="DM18" s="186"/>
      <c r="DN18" s="186"/>
      <c r="DO18" s="186"/>
    </row>
    <row r="19" spans="1:119" ht="18.75" customHeight="1" thickBot="1" x14ac:dyDescent="0.2">
      <c r="A19" s="187"/>
      <c r="B19" s="528" t="s">
        <v>160</v>
      </c>
      <c r="C19" s="529"/>
      <c r="D19" s="529"/>
      <c r="E19" s="530"/>
      <c r="F19" s="530"/>
      <c r="G19" s="530"/>
      <c r="H19" s="530"/>
      <c r="I19" s="530"/>
      <c r="J19" s="530"/>
      <c r="K19" s="530"/>
      <c r="L19" s="536">
        <v>166</v>
      </c>
      <c r="M19" s="536"/>
      <c r="N19" s="536"/>
      <c r="O19" s="536"/>
      <c r="P19" s="536"/>
      <c r="Q19" s="536"/>
      <c r="R19" s="537"/>
      <c r="S19" s="537"/>
      <c r="T19" s="537"/>
      <c r="U19" s="537"/>
      <c r="V19" s="538"/>
      <c r="W19" s="545"/>
      <c r="X19" s="546"/>
      <c r="Y19" s="546"/>
      <c r="Z19" s="546"/>
      <c r="AA19" s="546"/>
      <c r="AB19" s="546"/>
      <c r="AC19" s="549"/>
      <c r="AD19" s="549"/>
      <c r="AE19" s="549"/>
      <c r="AF19" s="549"/>
      <c r="AG19" s="549"/>
      <c r="AH19" s="549"/>
      <c r="AI19" s="549"/>
      <c r="AJ19" s="549"/>
      <c r="AK19" s="549"/>
      <c r="AL19" s="550"/>
      <c r="AM19" s="535"/>
      <c r="AN19" s="440"/>
      <c r="AO19" s="440"/>
      <c r="AP19" s="440"/>
      <c r="AQ19" s="440"/>
      <c r="AR19" s="440"/>
      <c r="AS19" s="440"/>
      <c r="AT19" s="441"/>
      <c r="AU19" s="523"/>
      <c r="AV19" s="524"/>
      <c r="AW19" s="524"/>
      <c r="AX19" s="524"/>
      <c r="AY19" s="446" t="s">
        <v>161</v>
      </c>
      <c r="AZ19" s="447"/>
      <c r="BA19" s="447"/>
      <c r="BB19" s="447"/>
      <c r="BC19" s="447"/>
      <c r="BD19" s="447"/>
      <c r="BE19" s="447"/>
      <c r="BF19" s="447"/>
      <c r="BG19" s="447"/>
      <c r="BH19" s="447"/>
      <c r="BI19" s="447"/>
      <c r="BJ19" s="447"/>
      <c r="BK19" s="447"/>
      <c r="BL19" s="447"/>
      <c r="BM19" s="448"/>
      <c r="BN19" s="466">
        <v>11919296</v>
      </c>
      <c r="BO19" s="467"/>
      <c r="BP19" s="467"/>
      <c r="BQ19" s="467"/>
      <c r="BR19" s="467"/>
      <c r="BS19" s="467"/>
      <c r="BT19" s="467"/>
      <c r="BU19" s="468"/>
      <c r="BV19" s="466">
        <v>12284062</v>
      </c>
      <c r="BW19" s="467"/>
      <c r="BX19" s="467"/>
      <c r="BY19" s="467"/>
      <c r="BZ19" s="467"/>
      <c r="CA19" s="467"/>
      <c r="CB19" s="467"/>
      <c r="CC19" s="468"/>
      <c r="CD19" s="201"/>
      <c r="CE19" s="464"/>
      <c r="CF19" s="464"/>
      <c r="CG19" s="464"/>
      <c r="CH19" s="464"/>
      <c r="CI19" s="464"/>
      <c r="CJ19" s="464"/>
      <c r="CK19" s="464"/>
      <c r="CL19" s="464"/>
      <c r="CM19" s="464"/>
      <c r="CN19" s="464"/>
      <c r="CO19" s="464"/>
      <c r="CP19" s="464"/>
      <c r="CQ19" s="464"/>
      <c r="CR19" s="464"/>
      <c r="CS19" s="465"/>
      <c r="CT19" s="436"/>
      <c r="CU19" s="437"/>
      <c r="CV19" s="437"/>
      <c r="CW19" s="437"/>
      <c r="CX19" s="437"/>
      <c r="CY19" s="437"/>
      <c r="CZ19" s="437"/>
      <c r="DA19" s="438"/>
      <c r="DB19" s="436"/>
      <c r="DC19" s="437"/>
      <c r="DD19" s="437"/>
      <c r="DE19" s="437"/>
      <c r="DF19" s="437"/>
      <c r="DG19" s="437"/>
      <c r="DH19" s="437"/>
      <c r="DI19" s="438"/>
      <c r="DJ19" s="186"/>
      <c r="DK19" s="186"/>
      <c r="DL19" s="186"/>
      <c r="DM19" s="186"/>
      <c r="DN19" s="186"/>
      <c r="DO19" s="186"/>
    </row>
    <row r="20" spans="1:119" ht="18.75" customHeight="1" thickBot="1" x14ac:dyDescent="0.2">
      <c r="A20" s="187"/>
      <c r="B20" s="528" t="s">
        <v>162</v>
      </c>
      <c r="C20" s="529"/>
      <c r="D20" s="529"/>
      <c r="E20" s="530"/>
      <c r="F20" s="530"/>
      <c r="G20" s="530"/>
      <c r="H20" s="530"/>
      <c r="I20" s="530"/>
      <c r="J20" s="530"/>
      <c r="K20" s="530"/>
      <c r="L20" s="536">
        <v>12961</v>
      </c>
      <c r="M20" s="536"/>
      <c r="N20" s="536"/>
      <c r="O20" s="536"/>
      <c r="P20" s="536"/>
      <c r="Q20" s="536"/>
      <c r="R20" s="537"/>
      <c r="S20" s="537"/>
      <c r="T20" s="537"/>
      <c r="U20" s="537"/>
      <c r="V20" s="538"/>
      <c r="W20" s="547"/>
      <c r="X20" s="548"/>
      <c r="Y20" s="548"/>
      <c r="Z20" s="548"/>
      <c r="AA20" s="548"/>
      <c r="AB20" s="548"/>
      <c r="AC20" s="539"/>
      <c r="AD20" s="539"/>
      <c r="AE20" s="539"/>
      <c r="AF20" s="539"/>
      <c r="AG20" s="539"/>
      <c r="AH20" s="539"/>
      <c r="AI20" s="539"/>
      <c r="AJ20" s="539"/>
      <c r="AK20" s="539"/>
      <c r="AL20" s="540"/>
      <c r="AM20" s="541"/>
      <c r="AN20" s="513"/>
      <c r="AO20" s="513"/>
      <c r="AP20" s="513"/>
      <c r="AQ20" s="513"/>
      <c r="AR20" s="513"/>
      <c r="AS20" s="513"/>
      <c r="AT20" s="514"/>
      <c r="AU20" s="542"/>
      <c r="AV20" s="543"/>
      <c r="AW20" s="543"/>
      <c r="AX20" s="544"/>
      <c r="AY20" s="446"/>
      <c r="AZ20" s="447"/>
      <c r="BA20" s="447"/>
      <c r="BB20" s="447"/>
      <c r="BC20" s="447"/>
      <c r="BD20" s="447"/>
      <c r="BE20" s="447"/>
      <c r="BF20" s="447"/>
      <c r="BG20" s="447"/>
      <c r="BH20" s="447"/>
      <c r="BI20" s="447"/>
      <c r="BJ20" s="447"/>
      <c r="BK20" s="447"/>
      <c r="BL20" s="447"/>
      <c r="BM20" s="448"/>
      <c r="BN20" s="466"/>
      <c r="BO20" s="467"/>
      <c r="BP20" s="467"/>
      <c r="BQ20" s="467"/>
      <c r="BR20" s="467"/>
      <c r="BS20" s="467"/>
      <c r="BT20" s="467"/>
      <c r="BU20" s="468"/>
      <c r="BV20" s="466"/>
      <c r="BW20" s="467"/>
      <c r="BX20" s="467"/>
      <c r="BY20" s="467"/>
      <c r="BZ20" s="467"/>
      <c r="CA20" s="467"/>
      <c r="CB20" s="467"/>
      <c r="CC20" s="468"/>
      <c r="CD20" s="201"/>
      <c r="CE20" s="464"/>
      <c r="CF20" s="464"/>
      <c r="CG20" s="464"/>
      <c r="CH20" s="464"/>
      <c r="CI20" s="464"/>
      <c r="CJ20" s="464"/>
      <c r="CK20" s="464"/>
      <c r="CL20" s="464"/>
      <c r="CM20" s="464"/>
      <c r="CN20" s="464"/>
      <c r="CO20" s="464"/>
      <c r="CP20" s="464"/>
      <c r="CQ20" s="464"/>
      <c r="CR20" s="464"/>
      <c r="CS20" s="465"/>
      <c r="CT20" s="436"/>
      <c r="CU20" s="437"/>
      <c r="CV20" s="437"/>
      <c r="CW20" s="437"/>
      <c r="CX20" s="437"/>
      <c r="CY20" s="437"/>
      <c r="CZ20" s="437"/>
      <c r="DA20" s="438"/>
      <c r="DB20" s="436"/>
      <c r="DC20" s="437"/>
      <c r="DD20" s="437"/>
      <c r="DE20" s="437"/>
      <c r="DF20" s="437"/>
      <c r="DG20" s="437"/>
      <c r="DH20" s="437"/>
      <c r="DI20" s="438"/>
      <c r="DJ20" s="186"/>
      <c r="DK20" s="186"/>
      <c r="DL20" s="186"/>
      <c r="DM20" s="186"/>
      <c r="DN20" s="186"/>
      <c r="DO20" s="186"/>
    </row>
    <row r="21" spans="1:119" ht="18.75" customHeight="1" x14ac:dyDescent="0.15">
      <c r="A21" s="187"/>
      <c r="B21" s="525" t="s">
        <v>163</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7"/>
      <c r="AY21" s="446"/>
      <c r="AZ21" s="447"/>
      <c r="BA21" s="447"/>
      <c r="BB21" s="447"/>
      <c r="BC21" s="447"/>
      <c r="BD21" s="447"/>
      <c r="BE21" s="447"/>
      <c r="BF21" s="447"/>
      <c r="BG21" s="447"/>
      <c r="BH21" s="447"/>
      <c r="BI21" s="447"/>
      <c r="BJ21" s="447"/>
      <c r="BK21" s="447"/>
      <c r="BL21" s="447"/>
      <c r="BM21" s="448"/>
      <c r="BN21" s="466"/>
      <c r="BO21" s="467"/>
      <c r="BP21" s="467"/>
      <c r="BQ21" s="467"/>
      <c r="BR21" s="467"/>
      <c r="BS21" s="467"/>
      <c r="BT21" s="467"/>
      <c r="BU21" s="468"/>
      <c r="BV21" s="466"/>
      <c r="BW21" s="467"/>
      <c r="BX21" s="467"/>
      <c r="BY21" s="467"/>
      <c r="BZ21" s="467"/>
      <c r="CA21" s="467"/>
      <c r="CB21" s="467"/>
      <c r="CC21" s="468"/>
      <c r="CD21" s="201"/>
      <c r="CE21" s="464"/>
      <c r="CF21" s="464"/>
      <c r="CG21" s="464"/>
      <c r="CH21" s="464"/>
      <c r="CI21" s="464"/>
      <c r="CJ21" s="464"/>
      <c r="CK21" s="464"/>
      <c r="CL21" s="464"/>
      <c r="CM21" s="464"/>
      <c r="CN21" s="464"/>
      <c r="CO21" s="464"/>
      <c r="CP21" s="464"/>
      <c r="CQ21" s="464"/>
      <c r="CR21" s="464"/>
      <c r="CS21" s="465"/>
      <c r="CT21" s="436"/>
      <c r="CU21" s="437"/>
      <c r="CV21" s="437"/>
      <c r="CW21" s="437"/>
      <c r="CX21" s="437"/>
      <c r="CY21" s="437"/>
      <c r="CZ21" s="437"/>
      <c r="DA21" s="438"/>
      <c r="DB21" s="436"/>
      <c r="DC21" s="437"/>
      <c r="DD21" s="437"/>
      <c r="DE21" s="437"/>
      <c r="DF21" s="437"/>
      <c r="DG21" s="437"/>
      <c r="DH21" s="437"/>
      <c r="DI21" s="438"/>
      <c r="DJ21" s="186"/>
      <c r="DK21" s="186"/>
      <c r="DL21" s="186"/>
      <c r="DM21" s="186"/>
      <c r="DN21" s="186"/>
      <c r="DO21" s="186"/>
    </row>
    <row r="22" spans="1:119" ht="18.75" customHeight="1" thickBot="1" x14ac:dyDescent="0.2">
      <c r="A22" s="187"/>
      <c r="B22" s="495" t="s">
        <v>164</v>
      </c>
      <c r="C22" s="496"/>
      <c r="D22" s="497"/>
      <c r="E22" s="504" t="s">
        <v>1</v>
      </c>
      <c r="F22" s="479"/>
      <c r="G22" s="479"/>
      <c r="H22" s="479"/>
      <c r="I22" s="479"/>
      <c r="J22" s="479"/>
      <c r="K22" s="480"/>
      <c r="L22" s="504" t="s">
        <v>165</v>
      </c>
      <c r="M22" s="479"/>
      <c r="N22" s="479"/>
      <c r="O22" s="479"/>
      <c r="P22" s="480"/>
      <c r="Q22" s="489" t="s">
        <v>166</v>
      </c>
      <c r="R22" s="490"/>
      <c r="S22" s="490"/>
      <c r="T22" s="490"/>
      <c r="U22" s="490"/>
      <c r="V22" s="505"/>
      <c r="W22" s="507" t="s">
        <v>167</v>
      </c>
      <c r="X22" s="496"/>
      <c r="Y22" s="497"/>
      <c r="Z22" s="504" t="s">
        <v>1</v>
      </c>
      <c r="AA22" s="479"/>
      <c r="AB22" s="479"/>
      <c r="AC22" s="479"/>
      <c r="AD22" s="479"/>
      <c r="AE22" s="479"/>
      <c r="AF22" s="479"/>
      <c r="AG22" s="480"/>
      <c r="AH22" s="478" t="s">
        <v>168</v>
      </c>
      <c r="AI22" s="479"/>
      <c r="AJ22" s="479"/>
      <c r="AK22" s="479"/>
      <c r="AL22" s="480"/>
      <c r="AM22" s="478" t="s">
        <v>169</v>
      </c>
      <c r="AN22" s="484"/>
      <c r="AO22" s="484"/>
      <c r="AP22" s="484"/>
      <c r="AQ22" s="484"/>
      <c r="AR22" s="485"/>
      <c r="AS22" s="489" t="s">
        <v>166</v>
      </c>
      <c r="AT22" s="490"/>
      <c r="AU22" s="490"/>
      <c r="AV22" s="490"/>
      <c r="AW22" s="490"/>
      <c r="AX22" s="491"/>
      <c r="AY22" s="433"/>
      <c r="AZ22" s="434"/>
      <c r="BA22" s="434"/>
      <c r="BB22" s="434"/>
      <c r="BC22" s="434"/>
      <c r="BD22" s="434"/>
      <c r="BE22" s="434"/>
      <c r="BF22" s="434"/>
      <c r="BG22" s="434"/>
      <c r="BH22" s="434"/>
      <c r="BI22" s="434"/>
      <c r="BJ22" s="434"/>
      <c r="BK22" s="434"/>
      <c r="BL22" s="434"/>
      <c r="BM22" s="435"/>
      <c r="BN22" s="469"/>
      <c r="BO22" s="470"/>
      <c r="BP22" s="470"/>
      <c r="BQ22" s="470"/>
      <c r="BR22" s="470"/>
      <c r="BS22" s="470"/>
      <c r="BT22" s="470"/>
      <c r="BU22" s="471"/>
      <c r="BV22" s="469"/>
      <c r="BW22" s="470"/>
      <c r="BX22" s="470"/>
      <c r="BY22" s="470"/>
      <c r="BZ22" s="470"/>
      <c r="CA22" s="470"/>
      <c r="CB22" s="470"/>
      <c r="CC22" s="471"/>
      <c r="CD22" s="201"/>
      <c r="CE22" s="464"/>
      <c r="CF22" s="464"/>
      <c r="CG22" s="464"/>
      <c r="CH22" s="464"/>
      <c r="CI22" s="464"/>
      <c r="CJ22" s="464"/>
      <c r="CK22" s="464"/>
      <c r="CL22" s="464"/>
      <c r="CM22" s="464"/>
      <c r="CN22" s="464"/>
      <c r="CO22" s="464"/>
      <c r="CP22" s="464"/>
      <c r="CQ22" s="464"/>
      <c r="CR22" s="464"/>
      <c r="CS22" s="465"/>
      <c r="CT22" s="436"/>
      <c r="CU22" s="437"/>
      <c r="CV22" s="437"/>
      <c r="CW22" s="437"/>
      <c r="CX22" s="437"/>
      <c r="CY22" s="437"/>
      <c r="CZ22" s="437"/>
      <c r="DA22" s="438"/>
      <c r="DB22" s="436"/>
      <c r="DC22" s="437"/>
      <c r="DD22" s="437"/>
      <c r="DE22" s="437"/>
      <c r="DF22" s="437"/>
      <c r="DG22" s="437"/>
      <c r="DH22" s="437"/>
      <c r="DI22" s="438"/>
      <c r="DJ22" s="186"/>
      <c r="DK22" s="186"/>
      <c r="DL22" s="186"/>
      <c r="DM22" s="186"/>
      <c r="DN22" s="186"/>
      <c r="DO22" s="186"/>
    </row>
    <row r="23" spans="1:119" ht="18.75" customHeight="1" x14ac:dyDescent="0.15">
      <c r="A23" s="187"/>
      <c r="B23" s="498"/>
      <c r="C23" s="499"/>
      <c r="D23" s="500"/>
      <c r="E23" s="481"/>
      <c r="F23" s="482"/>
      <c r="G23" s="482"/>
      <c r="H23" s="482"/>
      <c r="I23" s="482"/>
      <c r="J23" s="482"/>
      <c r="K23" s="483"/>
      <c r="L23" s="481"/>
      <c r="M23" s="482"/>
      <c r="N23" s="482"/>
      <c r="O23" s="482"/>
      <c r="P23" s="483"/>
      <c r="Q23" s="492"/>
      <c r="R23" s="493"/>
      <c r="S23" s="493"/>
      <c r="T23" s="493"/>
      <c r="U23" s="493"/>
      <c r="V23" s="506"/>
      <c r="W23" s="508"/>
      <c r="X23" s="499"/>
      <c r="Y23" s="500"/>
      <c r="Z23" s="481"/>
      <c r="AA23" s="482"/>
      <c r="AB23" s="482"/>
      <c r="AC23" s="482"/>
      <c r="AD23" s="482"/>
      <c r="AE23" s="482"/>
      <c r="AF23" s="482"/>
      <c r="AG23" s="483"/>
      <c r="AH23" s="481"/>
      <c r="AI23" s="482"/>
      <c r="AJ23" s="482"/>
      <c r="AK23" s="482"/>
      <c r="AL23" s="483"/>
      <c r="AM23" s="486"/>
      <c r="AN23" s="487"/>
      <c r="AO23" s="487"/>
      <c r="AP23" s="487"/>
      <c r="AQ23" s="487"/>
      <c r="AR23" s="488"/>
      <c r="AS23" s="492"/>
      <c r="AT23" s="493"/>
      <c r="AU23" s="493"/>
      <c r="AV23" s="493"/>
      <c r="AW23" s="493"/>
      <c r="AX23" s="494"/>
      <c r="AY23" s="458" t="s">
        <v>170</v>
      </c>
      <c r="AZ23" s="459"/>
      <c r="BA23" s="459"/>
      <c r="BB23" s="459"/>
      <c r="BC23" s="459"/>
      <c r="BD23" s="459"/>
      <c r="BE23" s="459"/>
      <c r="BF23" s="459"/>
      <c r="BG23" s="459"/>
      <c r="BH23" s="459"/>
      <c r="BI23" s="459"/>
      <c r="BJ23" s="459"/>
      <c r="BK23" s="459"/>
      <c r="BL23" s="459"/>
      <c r="BM23" s="460"/>
      <c r="BN23" s="466">
        <v>15171454</v>
      </c>
      <c r="BO23" s="467"/>
      <c r="BP23" s="467"/>
      <c r="BQ23" s="467"/>
      <c r="BR23" s="467"/>
      <c r="BS23" s="467"/>
      <c r="BT23" s="467"/>
      <c r="BU23" s="468"/>
      <c r="BV23" s="466">
        <v>14358630</v>
      </c>
      <c r="BW23" s="467"/>
      <c r="BX23" s="467"/>
      <c r="BY23" s="467"/>
      <c r="BZ23" s="467"/>
      <c r="CA23" s="467"/>
      <c r="CB23" s="467"/>
      <c r="CC23" s="468"/>
      <c r="CD23" s="201"/>
      <c r="CE23" s="464"/>
      <c r="CF23" s="464"/>
      <c r="CG23" s="464"/>
      <c r="CH23" s="464"/>
      <c r="CI23" s="464"/>
      <c r="CJ23" s="464"/>
      <c r="CK23" s="464"/>
      <c r="CL23" s="464"/>
      <c r="CM23" s="464"/>
      <c r="CN23" s="464"/>
      <c r="CO23" s="464"/>
      <c r="CP23" s="464"/>
      <c r="CQ23" s="464"/>
      <c r="CR23" s="464"/>
      <c r="CS23" s="465"/>
      <c r="CT23" s="436"/>
      <c r="CU23" s="437"/>
      <c r="CV23" s="437"/>
      <c r="CW23" s="437"/>
      <c r="CX23" s="437"/>
      <c r="CY23" s="437"/>
      <c r="CZ23" s="437"/>
      <c r="DA23" s="438"/>
      <c r="DB23" s="436"/>
      <c r="DC23" s="437"/>
      <c r="DD23" s="437"/>
      <c r="DE23" s="437"/>
      <c r="DF23" s="437"/>
      <c r="DG23" s="437"/>
      <c r="DH23" s="437"/>
      <c r="DI23" s="438"/>
      <c r="DJ23" s="186"/>
      <c r="DK23" s="186"/>
      <c r="DL23" s="186"/>
      <c r="DM23" s="186"/>
      <c r="DN23" s="186"/>
      <c r="DO23" s="186"/>
    </row>
    <row r="24" spans="1:119" ht="18.75" customHeight="1" thickBot="1" x14ac:dyDescent="0.2">
      <c r="A24" s="187"/>
      <c r="B24" s="498"/>
      <c r="C24" s="499"/>
      <c r="D24" s="500"/>
      <c r="E24" s="439" t="s">
        <v>171</v>
      </c>
      <c r="F24" s="440"/>
      <c r="G24" s="440"/>
      <c r="H24" s="440"/>
      <c r="I24" s="440"/>
      <c r="J24" s="440"/>
      <c r="K24" s="441"/>
      <c r="L24" s="442">
        <v>1</v>
      </c>
      <c r="M24" s="443"/>
      <c r="N24" s="443"/>
      <c r="O24" s="443"/>
      <c r="P24" s="444"/>
      <c r="Q24" s="442">
        <v>9200</v>
      </c>
      <c r="R24" s="443"/>
      <c r="S24" s="443"/>
      <c r="T24" s="443"/>
      <c r="U24" s="443"/>
      <c r="V24" s="444"/>
      <c r="W24" s="508"/>
      <c r="X24" s="499"/>
      <c r="Y24" s="500"/>
      <c r="Z24" s="439" t="s">
        <v>172</v>
      </c>
      <c r="AA24" s="440"/>
      <c r="AB24" s="440"/>
      <c r="AC24" s="440"/>
      <c r="AD24" s="440"/>
      <c r="AE24" s="440"/>
      <c r="AF24" s="440"/>
      <c r="AG24" s="441"/>
      <c r="AH24" s="442">
        <v>235</v>
      </c>
      <c r="AI24" s="443"/>
      <c r="AJ24" s="443"/>
      <c r="AK24" s="443"/>
      <c r="AL24" s="444"/>
      <c r="AM24" s="442">
        <v>737665</v>
      </c>
      <c r="AN24" s="443"/>
      <c r="AO24" s="443"/>
      <c r="AP24" s="443"/>
      <c r="AQ24" s="443"/>
      <c r="AR24" s="444"/>
      <c r="AS24" s="442">
        <v>3139</v>
      </c>
      <c r="AT24" s="443"/>
      <c r="AU24" s="443"/>
      <c r="AV24" s="443"/>
      <c r="AW24" s="443"/>
      <c r="AX24" s="445"/>
      <c r="AY24" s="433" t="s">
        <v>173</v>
      </c>
      <c r="AZ24" s="434"/>
      <c r="BA24" s="434"/>
      <c r="BB24" s="434"/>
      <c r="BC24" s="434"/>
      <c r="BD24" s="434"/>
      <c r="BE24" s="434"/>
      <c r="BF24" s="434"/>
      <c r="BG24" s="434"/>
      <c r="BH24" s="434"/>
      <c r="BI24" s="434"/>
      <c r="BJ24" s="434"/>
      <c r="BK24" s="434"/>
      <c r="BL24" s="434"/>
      <c r="BM24" s="435"/>
      <c r="BN24" s="466">
        <v>13589302</v>
      </c>
      <c r="BO24" s="467"/>
      <c r="BP24" s="467"/>
      <c r="BQ24" s="467"/>
      <c r="BR24" s="467"/>
      <c r="BS24" s="467"/>
      <c r="BT24" s="467"/>
      <c r="BU24" s="468"/>
      <c r="BV24" s="466">
        <v>12783525</v>
      </c>
      <c r="BW24" s="467"/>
      <c r="BX24" s="467"/>
      <c r="BY24" s="467"/>
      <c r="BZ24" s="467"/>
      <c r="CA24" s="467"/>
      <c r="CB24" s="467"/>
      <c r="CC24" s="468"/>
      <c r="CD24" s="201"/>
      <c r="CE24" s="464"/>
      <c r="CF24" s="464"/>
      <c r="CG24" s="464"/>
      <c r="CH24" s="464"/>
      <c r="CI24" s="464"/>
      <c r="CJ24" s="464"/>
      <c r="CK24" s="464"/>
      <c r="CL24" s="464"/>
      <c r="CM24" s="464"/>
      <c r="CN24" s="464"/>
      <c r="CO24" s="464"/>
      <c r="CP24" s="464"/>
      <c r="CQ24" s="464"/>
      <c r="CR24" s="464"/>
      <c r="CS24" s="465"/>
      <c r="CT24" s="436"/>
      <c r="CU24" s="437"/>
      <c r="CV24" s="437"/>
      <c r="CW24" s="437"/>
      <c r="CX24" s="437"/>
      <c r="CY24" s="437"/>
      <c r="CZ24" s="437"/>
      <c r="DA24" s="438"/>
      <c r="DB24" s="436"/>
      <c r="DC24" s="437"/>
      <c r="DD24" s="437"/>
      <c r="DE24" s="437"/>
      <c r="DF24" s="437"/>
      <c r="DG24" s="437"/>
      <c r="DH24" s="437"/>
      <c r="DI24" s="438"/>
      <c r="DJ24" s="186"/>
      <c r="DK24" s="186"/>
      <c r="DL24" s="186"/>
      <c r="DM24" s="186"/>
      <c r="DN24" s="186"/>
      <c r="DO24" s="186"/>
    </row>
    <row r="25" spans="1:119" s="186" customFormat="1" ht="18.75" customHeight="1" x14ac:dyDescent="0.15">
      <c r="A25" s="187"/>
      <c r="B25" s="498"/>
      <c r="C25" s="499"/>
      <c r="D25" s="500"/>
      <c r="E25" s="439" t="s">
        <v>174</v>
      </c>
      <c r="F25" s="440"/>
      <c r="G25" s="440"/>
      <c r="H25" s="440"/>
      <c r="I25" s="440"/>
      <c r="J25" s="440"/>
      <c r="K25" s="441"/>
      <c r="L25" s="442">
        <v>1</v>
      </c>
      <c r="M25" s="443"/>
      <c r="N25" s="443"/>
      <c r="O25" s="443"/>
      <c r="P25" s="444"/>
      <c r="Q25" s="442">
        <v>7000</v>
      </c>
      <c r="R25" s="443"/>
      <c r="S25" s="443"/>
      <c r="T25" s="443"/>
      <c r="U25" s="443"/>
      <c r="V25" s="444"/>
      <c r="W25" s="508"/>
      <c r="X25" s="499"/>
      <c r="Y25" s="500"/>
      <c r="Z25" s="439" t="s">
        <v>175</v>
      </c>
      <c r="AA25" s="440"/>
      <c r="AB25" s="440"/>
      <c r="AC25" s="440"/>
      <c r="AD25" s="440"/>
      <c r="AE25" s="440"/>
      <c r="AF25" s="440"/>
      <c r="AG25" s="441"/>
      <c r="AH25" s="442" t="s">
        <v>176</v>
      </c>
      <c r="AI25" s="443"/>
      <c r="AJ25" s="443"/>
      <c r="AK25" s="443"/>
      <c r="AL25" s="444"/>
      <c r="AM25" s="442" t="s">
        <v>177</v>
      </c>
      <c r="AN25" s="443"/>
      <c r="AO25" s="443"/>
      <c r="AP25" s="443"/>
      <c r="AQ25" s="443"/>
      <c r="AR25" s="444"/>
      <c r="AS25" s="442" t="s">
        <v>176</v>
      </c>
      <c r="AT25" s="443"/>
      <c r="AU25" s="443"/>
      <c r="AV25" s="443"/>
      <c r="AW25" s="443"/>
      <c r="AX25" s="445"/>
      <c r="AY25" s="458" t="s">
        <v>178</v>
      </c>
      <c r="AZ25" s="459"/>
      <c r="BA25" s="459"/>
      <c r="BB25" s="459"/>
      <c r="BC25" s="459"/>
      <c r="BD25" s="459"/>
      <c r="BE25" s="459"/>
      <c r="BF25" s="459"/>
      <c r="BG25" s="459"/>
      <c r="BH25" s="459"/>
      <c r="BI25" s="459"/>
      <c r="BJ25" s="459"/>
      <c r="BK25" s="459"/>
      <c r="BL25" s="459"/>
      <c r="BM25" s="460"/>
      <c r="BN25" s="461">
        <v>191208</v>
      </c>
      <c r="BO25" s="462"/>
      <c r="BP25" s="462"/>
      <c r="BQ25" s="462"/>
      <c r="BR25" s="462"/>
      <c r="BS25" s="462"/>
      <c r="BT25" s="462"/>
      <c r="BU25" s="463"/>
      <c r="BV25" s="461">
        <v>218053</v>
      </c>
      <c r="BW25" s="462"/>
      <c r="BX25" s="462"/>
      <c r="BY25" s="462"/>
      <c r="BZ25" s="462"/>
      <c r="CA25" s="462"/>
      <c r="CB25" s="462"/>
      <c r="CC25" s="463"/>
      <c r="CD25" s="201"/>
      <c r="CE25" s="464"/>
      <c r="CF25" s="464"/>
      <c r="CG25" s="464"/>
      <c r="CH25" s="464"/>
      <c r="CI25" s="464"/>
      <c r="CJ25" s="464"/>
      <c r="CK25" s="464"/>
      <c r="CL25" s="464"/>
      <c r="CM25" s="464"/>
      <c r="CN25" s="464"/>
      <c r="CO25" s="464"/>
      <c r="CP25" s="464"/>
      <c r="CQ25" s="464"/>
      <c r="CR25" s="464"/>
      <c r="CS25" s="465"/>
      <c r="CT25" s="436"/>
      <c r="CU25" s="437"/>
      <c r="CV25" s="437"/>
      <c r="CW25" s="437"/>
      <c r="CX25" s="437"/>
      <c r="CY25" s="437"/>
      <c r="CZ25" s="437"/>
      <c r="DA25" s="438"/>
      <c r="DB25" s="436"/>
      <c r="DC25" s="437"/>
      <c r="DD25" s="437"/>
      <c r="DE25" s="437"/>
      <c r="DF25" s="437"/>
      <c r="DG25" s="437"/>
      <c r="DH25" s="437"/>
      <c r="DI25" s="438"/>
    </row>
    <row r="26" spans="1:119" s="186" customFormat="1" ht="18.75" customHeight="1" x14ac:dyDescent="0.15">
      <c r="A26" s="187"/>
      <c r="B26" s="498"/>
      <c r="C26" s="499"/>
      <c r="D26" s="500"/>
      <c r="E26" s="439" t="s">
        <v>179</v>
      </c>
      <c r="F26" s="440"/>
      <c r="G26" s="440"/>
      <c r="H26" s="440"/>
      <c r="I26" s="440"/>
      <c r="J26" s="440"/>
      <c r="K26" s="441"/>
      <c r="L26" s="442">
        <v>1</v>
      </c>
      <c r="M26" s="443"/>
      <c r="N26" s="443"/>
      <c r="O26" s="443"/>
      <c r="P26" s="444"/>
      <c r="Q26" s="442">
        <v>5900</v>
      </c>
      <c r="R26" s="443"/>
      <c r="S26" s="443"/>
      <c r="T26" s="443"/>
      <c r="U26" s="443"/>
      <c r="V26" s="444"/>
      <c r="W26" s="508"/>
      <c r="X26" s="499"/>
      <c r="Y26" s="500"/>
      <c r="Z26" s="439" t="s">
        <v>180</v>
      </c>
      <c r="AA26" s="521"/>
      <c r="AB26" s="521"/>
      <c r="AC26" s="521"/>
      <c r="AD26" s="521"/>
      <c r="AE26" s="521"/>
      <c r="AF26" s="521"/>
      <c r="AG26" s="522"/>
      <c r="AH26" s="442">
        <v>14</v>
      </c>
      <c r="AI26" s="443"/>
      <c r="AJ26" s="443"/>
      <c r="AK26" s="443"/>
      <c r="AL26" s="444"/>
      <c r="AM26" s="442">
        <v>50148</v>
      </c>
      <c r="AN26" s="443"/>
      <c r="AO26" s="443"/>
      <c r="AP26" s="443"/>
      <c r="AQ26" s="443"/>
      <c r="AR26" s="444"/>
      <c r="AS26" s="442">
        <v>3582</v>
      </c>
      <c r="AT26" s="443"/>
      <c r="AU26" s="443"/>
      <c r="AV26" s="443"/>
      <c r="AW26" s="443"/>
      <c r="AX26" s="445"/>
      <c r="AY26" s="475" t="s">
        <v>181</v>
      </c>
      <c r="AZ26" s="476"/>
      <c r="BA26" s="476"/>
      <c r="BB26" s="476"/>
      <c r="BC26" s="476"/>
      <c r="BD26" s="476"/>
      <c r="BE26" s="476"/>
      <c r="BF26" s="476"/>
      <c r="BG26" s="476"/>
      <c r="BH26" s="476"/>
      <c r="BI26" s="476"/>
      <c r="BJ26" s="476"/>
      <c r="BK26" s="476"/>
      <c r="BL26" s="476"/>
      <c r="BM26" s="477"/>
      <c r="BN26" s="466" t="s">
        <v>176</v>
      </c>
      <c r="BO26" s="467"/>
      <c r="BP26" s="467"/>
      <c r="BQ26" s="467"/>
      <c r="BR26" s="467"/>
      <c r="BS26" s="467"/>
      <c r="BT26" s="467"/>
      <c r="BU26" s="468"/>
      <c r="BV26" s="466" t="s">
        <v>182</v>
      </c>
      <c r="BW26" s="467"/>
      <c r="BX26" s="467"/>
      <c r="BY26" s="467"/>
      <c r="BZ26" s="467"/>
      <c r="CA26" s="467"/>
      <c r="CB26" s="467"/>
      <c r="CC26" s="468"/>
      <c r="CD26" s="201"/>
      <c r="CE26" s="464"/>
      <c r="CF26" s="464"/>
      <c r="CG26" s="464"/>
      <c r="CH26" s="464"/>
      <c r="CI26" s="464"/>
      <c r="CJ26" s="464"/>
      <c r="CK26" s="464"/>
      <c r="CL26" s="464"/>
      <c r="CM26" s="464"/>
      <c r="CN26" s="464"/>
      <c r="CO26" s="464"/>
      <c r="CP26" s="464"/>
      <c r="CQ26" s="464"/>
      <c r="CR26" s="464"/>
      <c r="CS26" s="465"/>
      <c r="CT26" s="436"/>
      <c r="CU26" s="437"/>
      <c r="CV26" s="437"/>
      <c r="CW26" s="437"/>
      <c r="CX26" s="437"/>
      <c r="CY26" s="437"/>
      <c r="CZ26" s="437"/>
      <c r="DA26" s="438"/>
      <c r="DB26" s="436"/>
      <c r="DC26" s="437"/>
      <c r="DD26" s="437"/>
      <c r="DE26" s="437"/>
      <c r="DF26" s="437"/>
      <c r="DG26" s="437"/>
      <c r="DH26" s="437"/>
      <c r="DI26" s="438"/>
    </row>
    <row r="27" spans="1:119" ht="18.75" customHeight="1" thickBot="1" x14ac:dyDescent="0.2">
      <c r="A27" s="187"/>
      <c r="B27" s="498"/>
      <c r="C27" s="499"/>
      <c r="D27" s="500"/>
      <c r="E27" s="439" t="s">
        <v>183</v>
      </c>
      <c r="F27" s="440"/>
      <c r="G27" s="440"/>
      <c r="H27" s="440"/>
      <c r="I27" s="440"/>
      <c r="J27" s="440"/>
      <c r="K27" s="441"/>
      <c r="L27" s="442">
        <v>1</v>
      </c>
      <c r="M27" s="443"/>
      <c r="N27" s="443"/>
      <c r="O27" s="443"/>
      <c r="P27" s="444"/>
      <c r="Q27" s="442">
        <v>4480</v>
      </c>
      <c r="R27" s="443"/>
      <c r="S27" s="443"/>
      <c r="T27" s="443"/>
      <c r="U27" s="443"/>
      <c r="V27" s="444"/>
      <c r="W27" s="508"/>
      <c r="X27" s="499"/>
      <c r="Y27" s="500"/>
      <c r="Z27" s="439" t="s">
        <v>184</v>
      </c>
      <c r="AA27" s="440"/>
      <c r="AB27" s="440"/>
      <c r="AC27" s="440"/>
      <c r="AD27" s="440"/>
      <c r="AE27" s="440"/>
      <c r="AF27" s="440"/>
      <c r="AG27" s="441"/>
      <c r="AH27" s="442">
        <v>4</v>
      </c>
      <c r="AI27" s="443"/>
      <c r="AJ27" s="443"/>
      <c r="AK27" s="443"/>
      <c r="AL27" s="444"/>
      <c r="AM27" s="442">
        <v>15528</v>
      </c>
      <c r="AN27" s="443"/>
      <c r="AO27" s="443"/>
      <c r="AP27" s="443"/>
      <c r="AQ27" s="443"/>
      <c r="AR27" s="444"/>
      <c r="AS27" s="442">
        <v>3882</v>
      </c>
      <c r="AT27" s="443"/>
      <c r="AU27" s="443"/>
      <c r="AV27" s="443"/>
      <c r="AW27" s="443"/>
      <c r="AX27" s="445"/>
      <c r="AY27" s="472" t="s">
        <v>185</v>
      </c>
      <c r="AZ27" s="473"/>
      <c r="BA27" s="473"/>
      <c r="BB27" s="473"/>
      <c r="BC27" s="473"/>
      <c r="BD27" s="473"/>
      <c r="BE27" s="473"/>
      <c r="BF27" s="473"/>
      <c r="BG27" s="473"/>
      <c r="BH27" s="473"/>
      <c r="BI27" s="473"/>
      <c r="BJ27" s="473"/>
      <c r="BK27" s="473"/>
      <c r="BL27" s="473"/>
      <c r="BM27" s="474"/>
      <c r="BN27" s="469">
        <v>170000</v>
      </c>
      <c r="BO27" s="470"/>
      <c r="BP27" s="470"/>
      <c r="BQ27" s="470"/>
      <c r="BR27" s="470"/>
      <c r="BS27" s="470"/>
      <c r="BT27" s="470"/>
      <c r="BU27" s="471"/>
      <c r="BV27" s="469">
        <v>170000</v>
      </c>
      <c r="BW27" s="470"/>
      <c r="BX27" s="470"/>
      <c r="BY27" s="470"/>
      <c r="BZ27" s="470"/>
      <c r="CA27" s="470"/>
      <c r="CB27" s="470"/>
      <c r="CC27" s="471"/>
      <c r="CD27" s="203"/>
      <c r="CE27" s="464"/>
      <c r="CF27" s="464"/>
      <c r="CG27" s="464"/>
      <c r="CH27" s="464"/>
      <c r="CI27" s="464"/>
      <c r="CJ27" s="464"/>
      <c r="CK27" s="464"/>
      <c r="CL27" s="464"/>
      <c r="CM27" s="464"/>
      <c r="CN27" s="464"/>
      <c r="CO27" s="464"/>
      <c r="CP27" s="464"/>
      <c r="CQ27" s="464"/>
      <c r="CR27" s="464"/>
      <c r="CS27" s="465"/>
      <c r="CT27" s="436"/>
      <c r="CU27" s="437"/>
      <c r="CV27" s="437"/>
      <c r="CW27" s="437"/>
      <c r="CX27" s="437"/>
      <c r="CY27" s="437"/>
      <c r="CZ27" s="437"/>
      <c r="DA27" s="438"/>
      <c r="DB27" s="436"/>
      <c r="DC27" s="437"/>
      <c r="DD27" s="437"/>
      <c r="DE27" s="437"/>
      <c r="DF27" s="437"/>
      <c r="DG27" s="437"/>
      <c r="DH27" s="437"/>
      <c r="DI27" s="438"/>
      <c r="DJ27" s="186"/>
      <c r="DK27" s="186"/>
      <c r="DL27" s="186"/>
      <c r="DM27" s="186"/>
      <c r="DN27" s="186"/>
      <c r="DO27" s="186"/>
    </row>
    <row r="28" spans="1:119" ht="18.75" customHeight="1" x14ac:dyDescent="0.15">
      <c r="A28" s="187"/>
      <c r="B28" s="498"/>
      <c r="C28" s="499"/>
      <c r="D28" s="500"/>
      <c r="E28" s="439" t="s">
        <v>186</v>
      </c>
      <c r="F28" s="440"/>
      <c r="G28" s="440"/>
      <c r="H28" s="440"/>
      <c r="I28" s="440"/>
      <c r="J28" s="440"/>
      <c r="K28" s="441"/>
      <c r="L28" s="442">
        <v>1</v>
      </c>
      <c r="M28" s="443"/>
      <c r="N28" s="443"/>
      <c r="O28" s="443"/>
      <c r="P28" s="444"/>
      <c r="Q28" s="442">
        <v>3950</v>
      </c>
      <c r="R28" s="443"/>
      <c r="S28" s="443"/>
      <c r="T28" s="443"/>
      <c r="U28" s="443"/>
      <c r="V28" s="444"/>
      <c r="W28" s="508"/>
      <c r="X28" s="499"/>
      <c r="Y28" s="500"/>
      <c r="Z28" s="439" t="s">
        <v>187</v>
      </c>
      <c r="AA28" s="440"/>
      <c r="AB28" s="440"/>
      <c r="AC28" s="440"/>
      <c r="AD28" s="440"/>
      <c r="AE28" s="440"/>
      <c r="AF28" s="440"/>
      <c r="AG28" s="441"/>
      <c r="AH28" s="442" t="s">
        <v>177</v>
      </c>
      <c r="AI28" s="443"/>
      <c r="AJ28" s="443"/>
      <c r="AK28" s="443"/>
      <c r="AL28" s="444"/>
      <c r="AM28" s="442" t="s">
        <v>177</v>
      </c>
      <c r="AN28" s="443"/>
      <c r="AO28" s="443"/>
      <c r="AP28" s="443"/>
      <c r="AQ28" s="443"/>
      <c r="AR28" s="444"/>
      <c r="AS28" s="442" t="s">
        <v>129</v>
      </c>
      <c r="AT28" s="443"/>
      <c r="AU28" s="443"/>
      <c r="AV28" s="443"/>
      <c r="AW28" s="443"/>
      <c r="AX28" s="445"/>
      <c r="AY28" s="449" t="s">
        <v>188</v>
      </c>
      <c r="AZ28" s="450"/>
      <c r="BA28" s="450"/>
      <c r="BB28" s="451"/>
      <c r="BC28" s="458" t="s">
        <v>47</v>
      </c>
      <c r="BD28" s="459"/>
      <c r="BE28" s="459"/>
      <c r="BF28" s="459"/>
      <c r="BG28" s="459"/>
      <c r="BH28" s="459"/>
      <c r="BI28" s="459"/>
      <c r="BJ28" s="459"/>
      <c r="BK28" s="459"/>
      <c r="BL28" s="459"/>
      <c r="BM28" s="460"/>
      <c r="BN28" s="461">
        <v>2139023</v>
      </c>
      <c r="BO28" s="462"/>
      <c r="BP28" s="462"/>
      <c r="BQ28" s="462"/>
      <c r="BR28" s="462"/>
      <c r="BS28" s="462"/>
      <c r="BT28" s="462"/>
      <c r="BU28" s="463"/>
      <c r="BV28" s="461">
        <v>2102819</v>
      </c>
      <c r="BW28" s="462"/>
      <c r="BX28" s="462"/>
      <c r="BY28" s="462"/>
      <c r="BZ28" s="462"/>
      <c r="CA28" s="462"/>
      <c r="CB28" s="462"/>
      <c r="CC28" s="463"/>
      <c r="CD28" s="201"/>
      <c r="CE28" s="464"/>
      <c r="CF28" s="464"/>
      <c r="CG28" s="464"/>
      <c r="CH28" s="464"/>
      <c r="CI28" s="464"/>
      <c r="CJ28" s="464"/>
      <c r="CK28" s="464"/>
      <c r="CL28" s="464"/>
      <c r="CM28" s="464"/>
      <c r="CN28" s="464"/>
      <c r="CO28" s="464"/>
      <c r="CP28" s="464"/>
      <c r="CQ28" s="464"/>
      <c r="CR28" s="464"/>
      <c r="CS28" s="465"/>
      <c r="CT28" s="436"/>
      <c r="CU28" s="437"/>
      <c r="CV28" s="437"/>
      <c r="CW28" s="437"/>
      <c r="CX28" s="437"/>
      <c r="CY28" s="437"/>
      <c r="CZ28" s="437"/>
      <c r="DA28" s="438"/>
      <c r="DB28" s="436"/>
      <c r="DC28" s="437"/>
      <c r="DD28" s="437"/>
      <c r="DE28" s="437"/>
      <c r="DF28" s="437"/>
      <c r="DG28" s="437"/>
      <c r="DH28" s="437"/>
      <c r="DI28" s="438"/>
      <c r="DJ28" s="186"/>
      <c r="DK28" s="186"/>
      <c r="DL28" s="186"/>
      <c r="DM28" s="186"/>
      <c r="DN28" s="186"/>
      <c r="DO28" s="186"/>
    </row>
    <row r="29" spans="1:119" ht="18.75" customHeight="1" x14ac:dyDescent="0.15">
      <c r="A29" s="187"/>
      <c r="B29" s="498"/>
      <c r="C29" s="499"/>
      <c r="D29" s="500"/>
      <c r="E29" s="439" t="s">
        <v>189</v>
      </c>
      <c r="F29" s="440"/>
      <c r="G29" s="440"/>
      <c r="H29" s="440"/>
      <c r="I29" s="440"/>
      <c r="J29" s="440"/>
      <c r="K29" s="441"/>
      <c r="L29" s="442">
        <v>16</v>
      </c>
      <c r="M29" s="443"/>
      <c r="N29" s="443"/>
      <c r="O29" s="443"/>
      <c r="P29" s="444"/>
      <c r="Q29" s="442">
        <v>3700</v>
      </c>
      <c r="R29" s="443"/>
      <c r="S29" s="443"/>
      <c r="T29" s="443"/>
      <c r="U29" s="443"/>
      <c r="V29" s="444"/>
      <c r="W29" s="509"/>
      <c r="X29" s="510"/>
      <c r="Y29" s="511"/>
      <c r="Z29" s="439" t="s">
        <v>190</v>
      </c>
      <c r="AA29" s="440"/>
      <c r="AB29" s="440"/>
      <c r="AC29" s="440"/>
      <c r="AD29" s="440"/>
      <c r="AE29" s="440"/>
      <c r="AF29" s="440"/>
      <c r="AG29" s="441"/>
      <c r="AH29" s="442">
        <v>239</v>
      </c>
      <c r="AI29" s="443"/>
      <c r="AJ29" s="443"/>
      <c r="AK29" s="443"/>
      <c r="AL29" s="444"/>
      <c r="AM29" s="442">
        <v>753193</v>
      </c>
      <c r="AN29" s="443"/>
      <c r="AO29" s="443"/>
      <c r="AP29" s="443"/>
      <c r="AQ29" s="443"/>
      <c r="AR29" s="444"/>
      <c r="AS29" s="442">
        <v>3151</v>
      </c>
      <c r="AT29" s="443"/>
      <c r="AU29" s="443"/>
      <c r="AV29" s="443"/>
      <c r="AW29" s="443"/>
      <c r="AX29" s="445"/>
      <c r="AY29" s="452"/>
      <c r="AZ29" s="453"/>
      <c r="BA29" s="453"/>
      <c r="BB29" s="454"/>
      <c r="BC29" s="446" t="s">
        <v>191</v>
      </c>
      <c r="BD29" s="447"/>
      <c r="BE29" s="447"/>
      <c r="BF29" s="447"/>
      <c r="BG29" s="447"/>
      <c r="BH29" s="447"/>
      <c r="BI29" s="447"/>
      <c r="BJ29" s="447"/>
      <c r="BK29" s="447"/>
      <c r="BL29" s="447"/>
      <c r="BM29" s="448"/>
      <c r="BN29" s="466">
        <v>30741</v>
      </c>
      <c r="BO29" s="467"/>
      <c r="BP29" s="467"/>
      <c r="BQ29" s="467"/>
      <c r="BR29" s="467"/>
      <c r="BS29" s="467"/>
      <c r="BT29" s="467"/>
      <c r="BU29" s="468"/>
      <c r="BV29" s="466">
        <v>16397</v>
      </c>
      <c r="BW29" s="467"/>
      <c r="BX29" s="467"/>
      <c r="BY29" s="467"/>
      <c r="BZ29" s="467"/>
      <c r="CA29" s="467"/>
      <c r="CB29" s="467"/>
      <c r="CC29" s="468"/>
      <c r="CD29" s="203"/>
      <c r="CE29" s="464"/>
      <c r="CF29" s="464"/>
      <c r="CG29" s="464"/>
      <c r="CH29" s="464"/>
      <c r="CI29" s="464"/>
      <c r="CJ29" s="464"/>
      <c r="CK29" s="464"/>
      <c r="CL29" s="464"/>
      <c r="CM29" s="464"/>
      <c r="CN29" s="464"/>
      <c r="CO29" s="464"/>
      <c r="CP29" s="464"/>
      <c r="CQ29" s="464"/>
      <c r="CR29" s="464"/>
      <c r="CS29" s="465"/>
      <c r="CT29" s="436"/>
      <c r="CU29" s="437"/>
      <c r="CV29" s="437"/>
      <c r="CW29" s="437"/>
      <c r="CX29" s="437"/>
      <c r="CY29" s="437"/>
      <c r="CZ29" s="437"/>
      <c r="DA29" s="438"/>
      <c r="DB29" s="436"/>
      <c r="DC29" s="437"/>
      <c r="DD29" s="437"/>
      <c r="DE29" s="437"/>
      <c r="DF29" s="437"/>
      <c r="DG29" s="437"/>
      <c r="DH29" s="437"/>
      <c r="DI29" s="438"/>
      <c r="DJ29" s="186"/>
      <c r="DK29" s="186"/>
      <c r="DL29" s="186"/>
      <c r="DM29" s="186"/>
      <c r="DN29" s="186"/>
      <c r="DO29" s="186"/>
    </row>
    <row r="30" spans="1:119" ht="18.75" customHeight="1" thickBot="1" x14ac:dyDescent="0.2">
      <c r="A30" s="187"/>
      <c r="B30" s="501"/>
      <c r="C30" s="502"/>
      <c r="D30" s="503"/>
      <c r="E30" s="512"/>
      <c r="F30" s="513"/>
      <c r="G30" s="513"/>
      <c r="H30" s="513"/>
      <c r="I30" s="513"/>
      <c r="J30" s="513"/>
      <c r="K30" s="514"/>
      <c r="L30" s="515"/>
      <c r="M30" s="516"/>
      <c r="N30" s="516"/>
      <c r="O30" s="516"/>
      <c r="P30" s="517"/>
      <c r="Q30" s="515"/>
      <c r="R30" s="516"/>
      <c r="S30" s="516"/>
      <c r="T30" s="516"/>
      <c r="U30" s="516"/>
      <c r="V30" s="517"/>
      <c r="W30" s="518" t="s">
        <v>192</v>
      </c>
      <c r="X30" s="519"/>
      <c r="Y30" s="519"/>
      <c r="Z30" s="519"/>
      <c r="AA30" s="519"/>
      <c r="AB30" s="519"/>
      <c r="AC30" s="519"/>
      <c r="AD30" s="519"/>
      <c r="AE30" s="519"/>
      <c r="AF30" s="519"/>
      <c r="AG30" s="520"/>
      <c r="AH30" s="430">
        <v>99.6</v>
      </c>
      <c r="AI30" s="431"/>
      <c r="AJ30" s="431"/>
      <c r="AK30" s="431"/>
      <c r="AL30" s="431"/>
      <c r="AM30" s="431"/>
      <c r="AN30" s="431"/>
      <c r="AO30" s="431"/>
      <c r="AP30" s="431"/>
      <c r="AQ30" s="431"/>
      <c r="AR30" s="431"/>
      <c r="AS30" s="431"/>
      <c r="AT30" s="431"/>
      <c r="AU30" s="431"/>
      <c r="AV30" s="431"/>
      <c r="AW30" s="431"/>
      <c r="AX30" s="432"/>
      <c r="AY30" s="455"/>
      <c r="AZ30" s="456"/>
      <c r="BA30" s="456"/>
      <c r="BB30" s="457"/>
      <c r="BC30" s="433" t="s">
        <v>49</v>
      </c>
      <c r="BD30" s="434"/>
      <c r="BE30" s="434"/>
      <c r="BF30" s="434"/>
      <c r="BG30" s="434"/>
      <c r="BH30" s="434"/>
      <c r="BI30" s="434"/>
      <c r="BJ30" s="434"/>
      <c r="BK30" s="434"/>
      <c r="BL30" s="434"/>
      <c r="BM30" s="435"/>
      <c r="BN30" s="469">
        <v>1795445</v>
      </c>
      <c r="BO30" s="470"/>
      <c r="BP30" s="470"/>
      <c r="BQ30" s="470"/>
      <c r="BR30" s="470"/>
      <c r="BS30" s="470"/>
      <c r="BT30" s="470"/>
      <c r="BU30" s="471"/>
      <c r="BV30" s="469">
        <v>1358778</v>
      </c>
      <c r="BW30" s="470"/>
      <c r="BX30" s="470"/>
      <c r="BY30" s="470"/>
      <c r="BZ30" s="470"/>
      <c r="CA30" s="470"/>
      <c r="CB30" s="470"/>
      <c r="CC30" s="471"/>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193</v>
      </c>
      <c r="D32" s="214"/>
      <c r="E32" s="214"/>
      <c r="F32" s="211"/>
      <c r="G32" s="211"/>
      <c r="H32" s="211"/>
      <c r="I32" s="211"/>
      <c r="J32" s="211"/>
      <c r="K32" s="211"/>
      <c r="L32" s="211"/>
      <c r="M32" s="211"/>
      <c r="N32" s="211"/>
      <c r="O32" s="211"/>
      <c r="P32" s="211"/>
      <c r="Q32" s="211"/>
      <c r="R32" s="211"/>
      <c r="S32" s="211"/>
      <c r="T32" s="211"/>
      <c r="U32" s="211" t="s">
        <v>194</v>
      </c>
      <c r="V32" s="211"/>
      <c r="W32" s="211"/>
      <c r="X32" s="211"/>
      <c r="Y32" s="211"/>
      <c r="Z32" s="211"/>
      <c r="AA32" s="211"/>
      <c r="AB32" s="211"/>
      <c r="AC32" s="211"/>
      <c r="AD32" s="211"/>
      <c r="AE32" s="211"/>
      <c r="AF32" s="211"/>
      <c r="AG32" s="211"/>
      <c r="AH32" s="211"/>
      <c r="AI32" s="211"/>
      <c r="AJ32" s="211"/>
      <c r="AK32" s="211"/>
      <c r="AL32" s="211"/>
      <c r="AM32" s="215" t="s">
        <v>195</v>
      </c>
      <c r="AN32" s="211"/>
      <c r="AO32" s="211"/>
      <c r="AP32" s="211"/>
      <c r="AQ32" s="211"/>
      <c r="AR32" s="211"/>
      <c r="AS32" s="215"/>
      <c r="AT32" s="215"/>
      <c r="AU32" s="215"/>
      <c r="AV32" s="215"/>
      <c r="AW32" s="215"/>
      <c r="AX32" s="215"/>
      <c r="AY32" s="215"/>
      <c r="AZ32" s="215"/>
      <c r="BA32" s="215"/>
      <c r="BB32" s="211"/>
      <c r="BC32" s="215"/>
      <c r="BD32" s="211"/>
      <c r="BE32" s="215" t="s">
        <v>196</v>
      </c>
      <c r="BF32" s="211"/>
      <c r="BG32" s="211"/>
      <c r="BH32" s="211"/>
      <c r="BI32" s="211"/>
      <c r="BJ32" s="215"/>
      <c r="BK32" s="215"/>
      <c r="BL32" s="215"/>
      <c r="BM32" s="215"/>
      <c r="BN32" s="215"/>
      <c r="BO32" s="215"/>
      <c r="BP32" s="215"/>
      <c r="BQ32" s="215"/>
      <c r="BR32" s="211"/>
      <c r="BS32" s="211"/>
      <c r="BT32" s="211"/>
      <c r="BU32" s="211"/>
      <c r="BV32" s="211"/>
      <c r="BW32" s="211" t="s">
        <v>197</v>
      </c>
      <c r="BX32" s="211"/>
      <c r="BY32" s="211"/>
      <c r="BZ32" s="211"/>
      <c r="CA32" s="211"/>
      <c r="CB32" s="215"/>
      <c r="CC32" s="215"/>
      <c r="CD32" s="215"/>
      <c r="CE32" s="215"/>
      <c r="CF32" s="215"/>
      <c r="CG32" s="215"/>
      <c r="CH32" s="215"/>
      <c r="CI32" s="215"/>
      <c r="CJ32" s="215"/>
      <c r="CK32" s="215"/>
      <c r="CL32" s="215"/>
      <c r="CM32" s="215"/>
      <c r="CN32" s="215"/>
      <c r="CO32" s="215" t="s">
        <v>198</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29" t="s">
        <v>199</v>
      </c>
      <c r="D33" s="429"/>
      <c r="E33" s="428" t="s">
        <v>200</v>
      </c>
      <c r="F33" s="428"/>
      <c r="G33" s="428"/>
      <c r="H33" s="428"/>
      <c r="I33" s="428"/>
      <c r="J33" s="428"/>
      <c r="K33" s="428"/>
      <c r="L33" s="428"/>
      <c r="M33" s="428"/>
      <c r="N33" s="428"/>
      <c r="O33" s="428"/>
      <c r="P33" s="428"/>
      <c r="Q33" s="428"/>
      <c r="R33" s="428"/>
      <c r="S33" s="428"/>
      <c r="T33" s="216"/>
      <c r="U33" s="429" t="s">
        <v>199</v>
      </c>
      <c r="V33" s="429"/>
      <c r="W33" s="428" t="s">
        <v>201</v>
      </c>
      <c r="X33" s="428"/>
      <c r="Y33" s="428"/>
      <c r="Z33" s="428"/>
      <c r="AA33" s="428"/>
      <c r="AB33" s="428"/>
      <c r="AC33" s="428"/>
      <c r="AD33" s="428"/>
      <c r="AE33" s="428"/>
      <c r="AF33" s="428"/>
      <c r="AG33" s="428"/>
      <c r="AH33" s="428"/>
      <c r="AI33" s="428"/>
      <c r="AJ33" s="428"/>
      <c r="AK33" s="428"/>
      <c r="AL33" s="216"/>
      <c r="AM33" s="429" t="s">
        <v>199</v>
      </c>
      <c r="AN33" s="429"/>
      <c r="AO33" s="428" t="s">
        <v>202</v>
      </c>
      <c r="AP33" s="428"/>
      <c r="AQ33" s="428"/>
      <c r="AR33" s="428"/>
      <c r="AS33" s="428"/>
      <c r="AT33" s="428"/>
      <c r="AU33" s="428"/>
      <c r="AV33" s="428"/>
      <c r="AW33" s="428"/>
      <c r="AX33" s="428"/>
      <c r="AY33" s="428"/>
      <c r="AZ33" s="428"/>
      <c r="BA33" s="428"/>
      <c r="BB33" s="428"/>
      <c r="BC33" s="428"/>
      <c r="BD33" s="217"/>
      <c r="BE33" s="428" t="s">
        <v>203</v>
      </c>
      <c r="BF33" s="428"/>
      <c r="BG33" s="428" t="s">
        <v>204</v>
      </c>
      <c r="BH33" s="428"/>
      <c r="BI33" s="428"/>
      <c r="BJ33" s="428"/>
      <c r="BK33" s="428"/>
      <c r="BL33" s="428"/>
      <c r="BM33" s="428"/>
      <c r="BN33" s="428"/>
      <c r="BO33" s="428"/>
      <c r="BP33" s="428"/>
      <c r="BQ33" s="428"/>
      <c r="BR33" s="428"/>
      <c r="BS33" s="428"/>
      <c r="BT33" s="428"/>
      <c r="BU33" s="428"/>
      <c r="BV33" s="217"/>
      <c r="BW33" s="429" t="s">
        <v>203</v>
      </c>
      <c r="BX33" s="429"/>
      <c r="BY33" s="428" t="s">
        <v>205</v>
      </c>
      <c r="BZ33" s="428"/>
      <c r="CA33" s="428"/>
      <c r="CB33" s="428"/>
      <c r="CC33" s="428"/>
      <c r="CD33" s="428"/>
      <c r="CE33" s="428"/>
      <c r="CF33" s="428"/>
      <c r="CG33" s="428"/>
      <c r="CH33" s="428"/>
      <c r="CI33" s="428"/>
      <c r="CJ33" s="428"/>
      <c r="CK33" s="428"/>
      <c r="CL33" s="428"/>
      <c r="CM33" s="428"/>
      <c r="CN33" s="216"/>
      <c r="CO33" s="429" t="s">
        <v>206</v>
      </c>
      <c r="CP33" s="429"/>
      <c r="CQ33" s="428" t="s">
        <v>207</v>
      </c>
      <c r="CR33" s="428"/>
      <c r="CS33" s="428"/>
      <c r="CT33" s="428"/>
      <c r="CU33" s="428"/>
      <c r="CV33" s="428"/>
      <c r="CW33" s="428"/>
      <c r="CX33" s="428"/>
      <c r="CY33" s="428"/>
      <c r="CZ33" s="428"/>
      <c r="DA33" s="428"/>
      <c r="DB33" s="428"/>
      <c r="DC33" s="428"/>
      <c r="DD33" s="428"/>
      <c r="DE33" s="428"/>
      <c r="DF33" s="216"/>
      <c r="DG33" s="427" t="s">
        <v>208</v>
      </c>
      <c r="DH33" s="427"/>
      <c r="DI33" s="218"/>
      <c r="DJ33" s="186"/>
      <c r="DK33" s="186"/>
      <c r="DL33" s="186"/>
      <c r="DM33" s="186"/>
      <c r="DN33" s="186"/>
      <c r="DO33" s="186"/>
    </row>
    <row r="34" spans="1:119" ht="32.25" customHeight="1" x14ac:dyDescent="0.15">
      <c r="A34" s="187"/>
      <c r="B34" s="213"/>
      <c r="C34" s="425">
        <f>IF(E34="","",1)</f>
        <v>1</v>
      </c>
      <c r="D34" s="425"/>
      <c r="E34" s="424" t="str">
        <f>IF('各会計、関係団体の財政状況及び健全化判断比率'!B7="","",'各会計、関係団体の財政状況及び健全化判断比率'!B7)</f>
        <v>一般会計</v>
      </c>
      <c r="F34" s="424"/>
      <c r="G34" s="424"/>
      <c r="H34" s="424"/>
      <c r="I34" s="424"/>
      <c r="J34" s="424"/>
      <c r="K34" s="424"/>
      <c r="L34" s="424"/>
      <c r="M34" s="424"/>
      <c r="N34" s="424"/>
      <c r="O34" s="424"/>
      <c r="P34" s="424"/>
      <c r="Q34" s="424"/>
      <c r="R34" s="424"/>
      <c r="S34" s="424"/>
      <c r="T34" s="214"/>
      <c r="U34" s="425">
        <f>IF(W34="","",MAX(C34:D43)+1)</f>
        <v>2</v>
      </c>
      <c r="V34" s="425"/>
      <c r="W34" s="424" t="str">
        <f>IF('各会計、関係団体の財政状況及び健全化判断比率'!B28="","",'各会計、関係団体の財政状況及び健全化判断比率'!B28)</f>
        <v>国民健康保険事業特別会計</v>
      </c>
      <c r="X34" s="424"/>
      <c r="Y34" s="424"/>
      <c r="Z34" s="424"/>
      <c r="AA34" s="424"/>
      <c r="AB34" s="424"/>
      <c r="AC34" s="424"/>
      <c r="AD34" s="424"/>
      <c r="AE34" s="424"/>
      <c r="AF34" s="424"/>
      <c r="AG34" s="424"/>
      <c r="AH34" s="424"/>
      <c r="AI34" s="424"/>
      <c r="AJ34" s="424"/>
      <c r="AK34" s="424"/>
      <c r="AL34" s="214"/>
      <c r="AM34" s="425">
        <f>IF(AO34="","",MAX(C34:D43,U34:V43)+1)</f>
        <v>6</v>
      </c>
      <c r="AN34" s="425"/>
      <c r="AO34" s="424" t="str">
        <f>IF('各会計、関係団体の財政状況及び健全化判断比率'!B32="","",'各会計、関係団体の財政状況及び健全化判断比率'!B32)</f>
        <v>水道事業会計</v>
      </c>
      <c r="AP34" s="424"/>
      <c r="AQ34" s="424"/>
      <c r="AR34" s="424"/>
      <c r="AS34" s="424"/>
      <c r="AT34" s="424"/>
      <c r="AU34" s="424"/>
      <c r="AV34" s="424"/>
      <c r="AW34" s="424"/>
      <c r="AX34" s="424"/>
      <c r="AY34" s="424"/>
      <c r="AZ34" s="424"/>
      <c r="BA34" s="424"/>
      <c r="BB34" s="424"/>
      <c r="BC34" s="424"/>
      <c r="BD34" s="214"/>
      <c r="BE34" s="425">
        <f>IF(BG34="","",MAX(C34:D43,U34:V43,AM34:AN43)+1)</f>
        <v>7</v>
      </c>
      <c r="BF34" s="425"/>
      <c r="BG34" s="424" t="str">
        <f>IF('各会計、関係団体の財政状況及び健全化判断比率'!B33="","",'各会計、関係団体の財政状況及び健全化判断比率'!B33)</f>
        <v>公共下水道事業特別会計</v>
      </c>
      <c r="BH34" s="424"/>
      <c r="BI34" s="424"/>
      <c r="BJ34" s="424"/>
      <c r="BK34" s="424"/>
      <c r="BL34" s="424"/>
      <c r="BM34" s="424"/>
      <c r="BN34" s="424"/>
      <c r="BO34" s="424"/>
      <c r="BP34" s="424"/>
      <c r="BQ34" s="424"/>
      <c r="BR34" s="424"/>
      <c r="BS34" s="424"/>
      <c r="BT34" s="424"/>
      <c r="BU34" s="424"/>
      <c r="BV34" s="214"/>
      <c r="BW34" s="425">
        <f>IF(BY34="","",MAX(C34:D43,U34:V43,AM34:AN43,BE34:BF43)+1)</f>
        <v>9</v>
      </c>
      <c r="BX34" s="425"/>
      <c r="BY34" s="424" t="str">
        <f>IF('各会計、関係団体の財政状況及び健全化判断比率'!B68="","",'各会計、関係団体の財政状況及び健全化判断比率'!B68)</f>
        <v>山形県消防補償等組合</v>
      </c>
      <c r="BZ34" s="424"/>
      <c r="CA34" s="424"/>
      <c r="CB34" s="424"/>
      <c r="CC34" s="424"/>
      <c r="CD34" s="424"/>
      <c r="CE34" s="424"/>
      <c r="CF34" s="424"/>
      <c r="CG34" s="424"/>
      <c r="CH34" s="424"/>
      <c r="CI34" s="424"/>
      <c r="CJ34" s="424"/>
      <c r="CK34" s="424"/>
      <c r="CL34" s="424"/>
      <c r="CM34" s="424"/>
      <c r="CN34" s="214"/>
      <c r="CO34" s="425">
        <f>IF(CQ34="","",MAX(C34:D43,U34:V43,AM34:AN43,BE34:BF43,BW34:BX43)+1)</f>
        <v>15</v>
      </c>
      <c r="CP34" s="425"/>
      <c r="CQ34" s="424" t="str">
        <f>IF('各会計、関係団体の財政状況及び健全化判断比率'!BS7="","",'各会計、関係団体の財政状況及び健全化判断比率'!BS7)</f>
        <v>新庄市体育協会</v>
      </c>
      <c r="CR34" s="424"/>
      <c r="CS34" s="424"/>
      <c r="CT34" s="424"/>
      <c r="CU34" s="424"/>
      <c r="CV34" s="424"/>
      <c r="CW34" s="424"/>
      <c r="CX34" s="424"/>
      <c r="CY34" s="424"/>
      <c r="CZ34" s="424"/>
      <c r="DA34" s="424"/>
      <c r="DB34" s="424"/>
      <c r="DC34" s="424"/>
      <c r="DD34" s="424"/>
      <c r="DE34" s="424"/>
      <c r="DF34" s="211"/>
      <c r="DG34" s="426" t="str">
        <f>IF('各会計、関係団体の財政状況及び健全化判断比率'!BR7="","",'各会計、関係団体の財政状況及び健全化判断比率'!BR7)</f>
        <v/>
      </c>
      <c r="DH34" s="426"/>
      <c r="DI34" s="218"/>
      <c r="DJ34" s="186"/>
      <c r="DK34" s="186"/>
      <c r="DL34" s="186"/>
      <c r="DM34" s="186"/>
      <c r="DN34" s="186"/>
      <c r="DO34" s="186"/>
    </row>
    <row r="35" spans="1:119" ht="32.25" customHeight="1" x14ac:dyDescent="0.15">
      <c r="A35" s="187"/>
      <c r="B35" s="213"/>
      <c r="C35" s="425" t="str">
        <f>IF(E35="","",C34+1)</f>
        <v/>
      </c>
      <c r="D35" s="425"/>
      <c r="E35" s="424" t="str">
        <f>IF('各会計、関係団体の財政状況及び健全化判断比率'!B8="","",'各会計、関係団体の財政状況及び健全化判断比率'!B8)</f>
        <v/>
      </c>
      <c r="F35" s="424"/>
      <c r="G35" s="424"/>
      <c r="H35" s="424"/>
      <c r="I35" s="424"/>
      <c r="J35" s="424"/>
      <c r="K35" s="424"/>
      <c r="L35" s="424"/>
      <c r="M35" s="424"/>
      <c r="N35" s="424"/>
      <c r="O35" s="424"/>
      <c r="P35" s="424"/>
      <c r="Q35" s="424"/>
      <c r="R35" s="424"/>
      <c r="S35" s="424"/>
      <c r="T35" s="214"/>
      <c r="U35" s="425">
        <f>IF(W35="","",U34+1)</f>
        <v>3</v>
      </c>
      <c r="V35" s="425"/>
      <c r="W35" s="424" t="str">
        <f>IF('各会計、関係団体の財政状況及び健全化判断比率'!B29="","",'各会計、関係団体の財政状況及び健全化判断比率'!B29)</f>
        <v>介護保険事業特別会計</v>
      </c>
      <c r="X35" s="424"/>
      <c r="Y35" s="424"/>
      <c r="Z35" s="424"/>
      <c r="AA35" s="424"/>
      <c r="AB35" s="424"/>
      <c r="AC35" s="424"/>
      <c r="AD35" s="424"/>
      <c r="AE35" s="424"/>
      <c r="AF35" s="424"/>
      <c r="AG35" s="424"/>
      <c r="AH35" s="424"/>
      <c r="AI35" s="424"/>
      <c r="AJ35" s="424"/>
      <c r="AK35" s="424"/>
      <c r="AL35" s="214"/>
      <c r="AM35" s="425" t="str">
        <f t="shared" ref="AM35:AM43" si="0">IF(AO35="","",AM34+1)</f>
        <v/>
      </c>
      <c r="AN35" s="425"/>
      <c r="AO35" s="424"/>
      <c r="AP35" s="424"/>
      <c r="AQ35" s="424"/>
      <c r="AR35" s="424"/>
      <c r="AS35" s="424"/>
      <c r="AT35" s="424"/>
      <c r="AU35" s="424"/>
      <c r="AV35" s="424"/>
      <c r="AW35" s="424"/>
      <c r="AX35" s="424"/>
      <c r="AY35" s="424"/>
      <c r="AZ35" s="424"/>
      <c r="BA35" s="424"/>
      <c r="BB35" s="424"/>
      <c r="BC35" s="424"/>
      <c r="BD35" s="214"/>
      <c r="BE35" s="425">
        <f t="shared" ref="BE35:BE43" si="1">IF(BG35="","",BE34+1)</f>
        <v>8</v>
      </c>
      <c r="BF35" s="425"/>
      <c r="BG35" s="424" t="str">
        <f>IF('各会計、関係団体の財政状況及び健全化判断比率'!B34="","",'各会計、関係団体の財政状況及び健全化判断比率'!B34)</f>
        <v>農業集落排水事業特別会計</v>
      </c>
      <c r="BH35" s="424"/>
      <c r="BI35" s="424"/>
      <c r="BJ35" s="424"/>
      <c r="BK35" s="424"/>
      <c r="BL35" s="424"/>
      <c r="BM35" s="424"/>
      <c r="BN35" s="424"/>
      <c r="BO35" s="424"/>
      <c r="BP35" s="424"/>
      <c r="BQ35" s="424"/>
      <c r="BR35" s="424"/>
      <c r="BS35" s="424"/>
      <c r="BT35" s="424"/>
      <c r="BU35" s="424"/>
      <c r="BV35" s="214"/>
      <c r="BW35" s="425">
        <f t="shared" ref="BW35:BW43" si="2">IF(BY35="","",BW34+1)</f>
        <v>10</v>
      </c>
      <c r="BX35" s="425"/>
      <c r="BY35" s="424" t="str">
        <f>IF('各会計、関係団体の財政状況及び健全化判断比率'!B69="","",'各会計、関係団体の財政状況及び健全化判断比率'!B69)</f>
        <v>山形県自治会館管理組合</v>
      </c>
      <c r="BZ35" s="424"/>
      <c r="CA35" s="424"/>
      <c r="CB35" s="424"/>
      <c r="CC35" s="424"/>
      <c r="CD35" s="424"/>
      <c r="CE35" s="424"/>
      <c r="CF35" s="424"/>
      <c r="CG35" s="424"/>
      <c r="CH35" s="424"/>
      <c r="CI35" s="424"/>
      <c r="CJ35" s="424"/>
      <c r="CK35" s="424"/>
      <c r="CL35" s="424"/>
      <c r="CM35" s="424"/>
      <c r="CN35" s="214"/>
      <c r="CO35" s="425">
        <f t="shared" ref="CO35:CO43" si="3">IF(CQ35="","",CO34+1)</f>
        <v>16</v>
      </c>
      <c r="CP35" s="425"/>
      <c r="CQ35" s="424" t="str">
        <f>IF('各会計、関係団体の財政状況及び健全化判断比率'!BS8="","",'各会計、関係団体の財政状況及び健全化判断比率'!BS8)</f>
        <v>新庄市土地開発公社</v>
      </c>
      <c r="CR35" s="424"/>
      <c r="CS35" s="424"/>
      <c r="CT35" s="424"/>
      <c r="CU35" s="424"/>
      <c r="CV35" s="424"/>
      <c r="CW35" s="424"/>
      <c r="CX35" s="424"/>
      <c r="CY35" s="424"/>
      <c r="CZ35" s="424"/>
      <c r="DA35" s="424"/>
      <c r="DB35" s="424"/>
      <c r="DC35" s="424"/>
      <c r="DD35" s="424"/>
      <c r="DE35" s="424"/>
      <c r="DF35" s="211"/>
      <c r="DG35" s="426" t="str">
        <f>IF('各会計、関係団体の財政状況及び健全化判断比率'!BR8="","",'各会計、関係団体の財政状況及び健全化判断比率'!BR8)</f>
        <v/>
      </c>
      <c r="DH35" s="426"/>
      <c r="DI35" s="218"/>
      <c r="DJ35" s="186"/>
      <c r="DK35" s="186"/>
      <c r="DL35" s="186"/>
      <c r="DM35" s="186"/>
      <c r="DN35" s="186"/>
      <c r="DO35" s="186"/>
    </row>
    <row r="36" spans="1:119" ht="32.25" customHeight="1" x14ac:dyDescent="0.15">
      <c r="A36" s="187"/>
      <c r="B36" s="213"/>
      <c r="C36" s="425" t="str">
        <f>IF(E36="","",C35+1)</f>
        <v/>
      </c>
      <c r="D36" s="425"/>
      <c r="E36" s="424" t="str">
        <f>IF('各会計、関係団体の財政状況及び健全化判断比率'!B9="","",'各会計、関係団体の財政状況及び健全化判断比率'!B9)</f>
        <v/>
      </c>
      <c r="F36" s="424"/>
      <c r="G36" s="424"/>
      <c r="H36" s="424"/>
      <c r="I36" s="424"/>
      <c r="J36" s="424"/>
      <c r="K36" s="424"/>
      <c r="L36" s="424"/>
      <c r="M36" s="424"/>
      <c r="N36" s="424"/>
      <c r="O36" s="424"/>
      <c r="P36" s="424"/>
      <c r="Q36" s="424"/>
      <c r="R36" s="424"/>
      <c r="S36" s="424"/>
      <c r="T36" s="214"/>
      <c r="U36" s="425">
        <f t="shared" ref="U36:U43" si="4">IF(W36="","",U35+1)</f>
        <v>4</v>
      </c>
      <c r="V36" s="425"/>
      <c r="W36" s="424" t="str">
        <f>IF('各会計、関係団体の財政状況及び健全化判断比率'!B30="","",'各会計、関係団体の財政状況及び健全化判断比率'!B30)</f>
        <v>後期高齢者医療事業特別会計</v>
      </c>
      <c r="X36" s="424"/>
      <c r="Y36" s="424"/>
      <c r="Z36" s="424"/>
      <c r="AA36" s="424"/>
      <c r="AB36" s="424"/>
      <c r="AC36" s="424"/>
      <c r="AD36" s="424"/>
      <c r="AE36" s="424"/>
      <c r="AF36" s="424"/>
      <c r="AG36" s="424"/>
      <c r="AH36" s="424"/>
      <c r="AI36" s="424"/>
      <c r="AJ36" s="424"/>
      <c r="AK36" s="424"/>
      <c r="AL36" s="214"/>
      <c r="AM36" s="425" t="str">
        <f t="shared" si="0"/>
        <v/>
      </c>
      <c r="AN36" s="425"/>
      <c r="AO36" s="424"/>
      <c r="AP36" s="424"/>
      <c r="AQ36" s="424"/>
      <c r="AR36" s="424"/>
      <c r="AS36" s="424"/>
      <c r="AT36" s="424"/>
      <c r="AU36" s="424"/>
      <c r="AV36" s="424"/>
      <c r="AW36" s="424"/>
      <c r="AX36" s="424"/>
      <c r="AY36" s="424"/>
      <c r="AZ36" s="424"/>
      <c r="BA36" s="424"/>
      <c r="BB36" s="424"/>
      <c r="BC36" s="424"/>
      <c r="BD36" s="214"/>
      <c r="BE36" s="425" t="str">
        <f t="shared" si="1"/>
        <v/>
      </c>
      <c r="BF36" s="425"/>
      <c r="BG36" s="424"/>
      <c r="BH36" s="424"/>
      <c r="BI36" s="424"/>
      <c r="BJ36" s="424"/>
      <c r="BK36" s="424"/>
      <c r="BL36" s="424"/>
      <c r="BM36" s="424"/>
      <c r="BN36" s="424"/>
      <c r="BO36" s="424"/>
      <c r="BP36" s="424"/>
      <c r="BQ36" s="424"/>
      <c r="BR36" s="424"/>
      <c r="BS36" s="424"/>
      <c r="BT36" s="424"/>
      <c r="BU36" s="424"/>
      <c r="BV36" s="214"/>
      <c r="BW36" s="425">
        <f t="shared" si="2"/>
        <v>11</v>
      </c>
      <c r="BX36" s="425"/>
      <c r="BY36" s="424" t="str">
        <f>IF('各会計、関係団体の財政状況及び健全化判断比率'!B70="","",'各会計、関係団体の財政状況及び健全化判断比率'!B70)</f>
        <v>山形県市町村職員退職手当組合</v>
      </c>
      <c r="BZ36" s="424"/>
      <c r="CA36" s="424"/>
      <c r="CB36" s="424"/>
      <c r="CC36" s="424"/>
      <c r="CD36" s="424"/>
      <c r="CE36" s="424"/>
      <c r="CF36" s="424"/>
      <c r="CG36" s="424"/>
      <c r="CH36" s="424"/>
      <c r="CI36" s="424"/>
      <c r="CJ36" s="424"/>
      <c r="CK36" s="424"/>
      <c r="CL36" s="424"/>
      <c r="CM36" s="424"/>
      <c r="CN36" s="214"/>
      <c r="CO36" s="425" t="str">
        <f t="shared" si="3"/>
        <v/>
      </c>
      <c r="CP36" s="425"/>
      <c r="CQ36" s="424" t="str">
        <f>IF('各会計、関係団体の財政状況及び健全化判断比率'!BS9="","",'各会計、関係団体の財政状況及び健全化判断比率'!BS9)</f>
        <v/>
      </c>
      <c r="CR36" s="424"/>
      <c r="CS36" s="424"/>
      <c r="CT36" s="424"/>
      <c r="CU36" s="424"/>
      <c r="CV36" s="424"/>
      <c r="CW36" s="424"/>
      <c r="CX36" s="424"/>
      <c r="CY36" s="424"/>
      <c r="CZ36" s="424"/>
      <c r="DA36" s="424"/>
      <c r="DB36" s="424"/>
      <c r="DC36" s="424"/>
      <c r="DD36" s="424"/>
      <c r="DE36" s="424"/>
      <c r="DF36" s="211"/>
      <c r="DG36" s="426" t="str">
        <f>IF('各会計、関係団体の財政状況及び健全化判断比率'!BR9="","",'各会計、関係団体の財政状況及び健全化判断比率'!BR9)</f>
        <v/>
      </c>
      <c r="DH36" s="426"/>
      <c r="DI36" s="218"/>
      <c r="DJ36" s="186"/>
      <c r="DK36" s="186"/>
      <c r="DL36" s="186"/>
      <c r="DM36" s="186"/>
      <c r="DN36" s="186"/>
      <c r="DO36" s="186"/>
    </row>
    <row r="37" spans="1:119" ht="32.25" customHeight="1" x14ac:dyDescent="0.15">
      <c r="A37" s="187"/>
      <c r="B37" s="213"/>
      <c r="C37" s="425" t="str">
        <f>IF(E37="","",C36+1)</f>
        <v/>
      </c>
      <c r="D37" s="425"/>
      <c r="E37" s="424" t="str">
        <f>IF('各会計、関係団体の財政状況及び健全化判断比率'!B10="","",'各会計、関係団体の財政状況及び健全化判断比率'!B10)</f>
        <v/>
      </c>
      <c r="F37" s="424"/>
      <c r="G37" s="424"/>
      <c r="H37" s="424"/>
      <c r="I37" s="424"/>
      <c r="J37" s="424"/>
      <c r="K37" s="424"/>
      <c r="L37" s="424"/>
      <c r="M37" s="424"/>
      <c r="N37" s="424"/>
      <c r="O37" s="424"/>
      <c r="P37" s="424"/>
      <c r="Q37" s="424"/>
      <c r="R37" s="424"/>
      <c r="S37" s="424"/>
      <c r="T37" s="214"/>
      <c r="U37" s="425">
        <f t="shared" si="4"/>
        <v>5</v>
      </c>
      <c r="V37" s="425"/>
      <c r="W37" s="424" t="str">
        <f>IF('各会計、関係団体の財政状況及び健全化判断比率'!B31="","",'各会計、関係団体の財政状況及び健全化判断比率'!B31)</f>
        <v>交通災害共済事業特別会計</v>
      </c>
      <c r="X37" s="424"/>
      <c r="Y37" s="424"/>
      <c r="Z37" s="424"/>
      <c r="AA37" s="424"/>
      <c r="AB37" s="424"/>
      <c r="AC37" s="424"/>
      <c r="AD37" s="424"/>
      <c r="AE37" s="424"/>
      <c r="AF37" s="424"/>
      <c r="AG37" s="424"/>
      <c r="AH37" s="424"/>
      <c r="AI37" s="424"/>
      <c r="AJ37" s="424"/>
      <c r="AK37" s="424"/>
      <c r="AL37" s="214"/>
      <c r="AM37" s="425" t="str">
        <f t="shared" si="0"/>
        <v/>
      </c>
      <c r="AN37" s="425"/>
      <c r="AO37" s="424"/>
      <c r="AP37" s="424"/>
      <c r="AQ37" s="424"/>
      <c r="AR37" s="424"/>
      <c r="AS37" s="424"/>
      <c r="AT37" s="424"/>
      <c r="AU37" s="424"/>
      <c r="AV37" s="424"/>
      <c r="AW37" s="424"/>
      <c r="AX37" s="424"/>
      <c r="AY37" s="424"/>
      <c r="AZ37" s="424"/>
      <c r="BA37" s="424"/>
      <c r="BB37" s="424"/>
      <c r="BC37" s="424"/>
      <c r="BD37" s="214"/>
      <c r="BE37" s="425" t="str">
        <f t="shared" si="1"/>
        <v/>
      </c>
      <c r="BF37" s="425"/>
      <c r="BG37" s="424"/>
      <c r="BH37" s="424"/>
      <c r="BI37" s="424"/>
      <c r="BJ37" s="424"/>
      <c r="BK37" s="424"/>
      <c r="BL37" s="424"/>
      <c r="BM37" s="424"/>
      <c r="BN37" s="424"/>
      <c r="BO37" s="424"/>
      <c r="BP37" s="424"/>
      <c r="BQ37" s="424"/>
      <c r="BR37" s="424"/>
      <c r="BS37" s="424"/>
      <c r="BT37" s="424"/>
      <c r="BU37" s="424"/>
      <c r="BV37" s="214"/>
      <c r="BW37" s="425">
        <f t="shared" si="2"/>
        <v>12</v>
      </c>
      <c r="BX37" s="425"/>
      <c r="BY37" s="424" t="str">
        <f>IF('各会計、関係団体の財政状況及び健全化判断比率'!B71="","",'各会計、関係団体の財政状況及び健全化判断比率'!B71)</f>
        <v>最上広域市町村圏事務組合</v>
      </c>
      <c r="BZ37" s="424"/>
      <c r="CA37" s="424"/>
      <c r="CB37" s="424"/>
      <c r="CC37" s="424"/>
      <c r="CD37" s="424"/>
      <c r="CE37" s="424"/>
      <c r="CF37" s="424"/>
      <c r="CG37" s="424"/>
      <c r="CH37" s="424"/>
      <c r="CI37" s="424"/>
      <c r="CJ37" s="424"/>
      <c r="CK37" s="424"/>
      <c r="CL37" s="424"/>
      <c r="CM37" s="424"/>
      <c r="CN37" s="214"/>
      <c r="CO37" s="425" t="str">
        <f t="shared" si="3"/>
        <v/>
      </c>
      <c r="CP37" s="425"/>
      <c r="CQ37" s="424" t="str">
        <f>IF('各会計、関係団体の財政状況及び健全化判断比率'!BS10="","",'各会計、関係団体の財政状況及び健全化判断比率'!BS10)</f>
        <v/>
      </c>
      <c r="CR37" s="424"/>
      <c r="CS37" s="424"/>
      <c r="CT37" s="424"/>
      <c r="CU37" s="424"/>
      <c r="CV37" s="424"/>
      <c r="CW37" s="424"/>
      <c r="CX37" s="424"/>
      <c r="CY37" s="424"/>
      <c r="CZ37" s="424"/>
      <c r="DA37" s="424"/>
      <c r="DB37" s="424"/>
      <c r="DC37" s="424"/>
      <c r="DD37" s="424"/>
      <c r="DE37" s="424"/>
      <c r="DF37" s="211"/>
      <c r="DG37" s="426" t="str">
        <f>IF('各会計、関係団体の財政状況及び健全化判断比率'!BR10="","",'各会計、関係団体の財政状況及び健全化判断比率'!BR10)</f>
        <v/>
      </c>
      <c r="DH37" s="426"/>
      <c r="DI37" s="218"/>
      <c r="DJ37" s="186"/>
      <c r="DK37" s="186"/>
      <c r="DL37" s="186"/>
      <c r="DM37" s="186"/>
      <c r="DN37" s="186"/>
      <c r="DO37" s="186"/>
    </row>
    <row r="38" spans="1:119" ht="32.25" customHeight="1" x14ac:dyDescent="0.15">
      <c r="A38" s="187"/>
      <c r="B38" s="213"/>
      <c r="C38" s="425" t="str">
        <f t="shared" ref="C38:C43" si="5">IF(E38="","",C37+1)</f>
        <v/>
      </c>
      <c r="D38" s="425"/>
      <c r="E38" s="424" t="str">
        <f>IF('各会計、関係団体の財政状況及び健全化判断比率'!B11="","",'各会計、関係団体の財政状況及び健全化判断比率'!B11)</f>
        <v/>
      </c>
      <c r="F38" s="424"/>
      <c r="G38" s="424"/>
      <c r="H38" s="424"/>
      <c r="I38" s="424"/>
      <c r="J38" s="424"/>
      <c r="K38" s="424"/>
      <c r="L38" s="424"/>
      <c r="M38" s="424"/>
      <c r="N38" s="424"/>
      <c r="O38" s="424"/>
      <c r="P38" s="424"/>
      <c r="Q38" s="424"/>
      <c r="R38" s="424"/>
      <c r="S38" s="424"/>
      <c r="T38" s="214"/>
      <c r="U38" s="425" t="str">
        <f t="shared" si="4"/>
        <v/>
      </c>
      <c r="V38" s="425"/>
      <c r="W38" s="424"/>
      <c r="X38" s="424"/>
      <c r="Y38" s="424"/>
      <c r="Z38" s="424"/>
      <c r="AA38" s="424"/>
      <c r="AB38" s="424"/>
      <c r="AC38" s="424"/>
      <c r="AD38" s="424"/>
      <c r="AE38" s="424"/>
      <c r="AF38" s="424"/>
      <c r="AG38" s="424"/>
      <c r="AH38" s="424"/>
      <c r="AI38" s="424"/>
      <c r="AJ38" s="424"/>
      <c r="AK38" s="424"/>
      <c r="AL38" s="214"/>
      <c r="AM38" s="425" t="str">
        <f t="shared" si="0"/>
        <v/>
      </c>
      <c r="AN38" s="425"/>
      <c r="AO38" s="424"/>
      <c r="AP38" s="424"/>
      <c r="AQ38" s="424"/>
      <c r="AR38" s="424"/>
      <c r="AS38" s="424"/>
      <c r="AT38" s="424"/>
      <c r="AU38" s="424"/>
      <c r="AV38" s="424"/>
      <c r="AW38" s="424"/>
      <c r="AX38" s="424"/>
      <c r="AY38" s="424"/>
      <c r="AZ38" s="424"/>
      <c r="BA38" s="424"/>
      <c r="BB38" s="424"/>
      <c r="BC38" s="424"/>
      <c r="BD38" s="214"/>
      <c r="BE38" s="425" t="str">
        <f t="shared" si="1"/>
        <v/>
      </c>
      <c r="BF38" s="425"/>
      <c r="BG38" s="424"/>
      <c r="BH38" s="424"/>
      <c r="BI38" s="424"/>
      <c r="BJ38" s="424"/>
      <c r="BK38" s="424"/>
      <c r="BL38" s="424"/>
      <c r="BM38" s="424"/>
      <c r="BN38" s="424"/>
      <c r="BO38" s="424"/>
      <c r="BP38" s="424"/>
      <c r="BQ38" s="424"/>
      <c r="BR38" s="424"/>
      <c r="BS38" s="424"/>
      <c r="BT38" s="424"/>
      <c r="BU38" s="424"/>
      <c r="BV38" s="214"/>
      <c r="BW38" s="425">
        <f t="shared" si="2"/>
        <v>13</v>
      </c>
      <c r="BX38" s="425"/>
      <c r="BY38" s="424" t="str">
        <f>IF('各会計、関係団体の財政状況及び健全化判断比率'!B72="","",'各会計、関係団体の財政状況及び健全化判断比率'!B72)</f>
        <v>山形県後期高齢者医療広域連合（普通会計分）</v>
      </c>
      <c r="BZ38" s="424"/>
      <c r="CA38" s="424"/>
      <c r="CB38" s="424"/>
      <c r="CC38" s="424"/>
      <c r="CD38" s="424"/>
      <c r="CE38" s="424"/>
      <c r="CF38" s="424"/>
      <c r="CG38" s="424"/>
      <c r="CH38" s="424"/>
      <c r="CI38" s="424"/>
      <c r="CJ38" s="424"/>
      <c r="CK38" s="424"/>
      <c r="CL38" s="424"/>
      <c r="CM38" s="424"/>
      <c r="CN38" s="214"/>
      <c r="CO38" s="425" t="str">
        <f t="shared" si="3"/>
        <v/>
      </c>
      <c r="CP38" s="425"/>
      <c r="CQ38" s="424" t="str">
        <f>IF('各会計、関係団体の財政状況及び健全化判断比率'!BS11="","",'各会計、関係団体の財政状況及び健全化判断比率'!BS11)</f>
        <v/>
      </c>
      <c r="CR38" s="424"/>
      <c r="CS38" s="424"/>
      <c r="CT38" s="424"/>
      <c r="CU38" s="424"/>
      <c r="CV38" s="424"/>
      <c r="CW38" s="424"/>
      <c r="CX38" s="424"/>
      <c r="CY38" s="424"/>
      <c r="CZ38" s="424"/>
      <c r="DA38" s="424"/>
      <c r="DB38" s="424"/>
      <c r="DC38" s="424"/>
      <c r="DD38" s="424"/>
      <c r="DE38" s="424"/>
      <c r="DF38" s="211"/>
      <c r="DG38" s="426" t="str">
        <f>IF('各会計、関係団体の財政状況及び健全化判断比率'!BR11="","",'各会計、関係団体の財政状況及び健全化判断比率'!BR11)</f>
        <v/>
      </c>
      <c r="DH38" s="426"/>
      <c r="DI38" s="218"/>
      <c r="DJ38" s="186"/>
      <c r="DK38" s="186"/>
      <c r="DL38" s="186"/>
      <c r="DM38" s="186"/>
      <c r="DN38" s="186"/>
      <c r="DO38" s="186"/>
    </row>
    <row r="39" spans="1:119" ht="32.25" customHeight="1" x14ac:dyDescent="0.15">
      <c r="A39" s="187"/>
      <c r="B39" s="213"/>
      <c r="C39" s="425" t="str">
        <f t="shared" si="5"/>
        <v/>
      </c>
      <c r="D39" s="425"/>
      <c r="E39" s="424" t="str">
        <f>IF('各会計、関係団体の財政状況及び健全化判断比率'!B12="","",'各会計、関係団体の財政状況及び健全化判断比率'!B12)</f>
        <v/>
      </c>
      <c r="F39" s="424"/>
      <c r="G39" s="424"/>
      <c r="H39" s="424"/>
      <c r="I39" s="424"/>
      <c r="J39" s="424"/>
      <c r="K39" s="424"/>
      <c r="L39" s="424"/>
      <c r="M39" s="424"/>
      <c r="N39" s="424"/>
      <c r="O39" s="424"/>
      <c r="P39" s="424"/>
      <c r="Q39" s="424"/>
      <c r="R39" s="424"/>
      <c r="S39" s="424"/>
      <c r="T39" s="214"/>
      <c r="U39" s="425" t="str">
        <f t="shared" si="4"/>
        <v/>
      </c>
      <c r="V39" s="425"/>
      <c r="W39" s="424"/>
      <c r="X39" s="424"/>
      <c r="Y39" s="424"/>
      <c r="Z39" s="424"/>
      <c r="AA39" s="424"/>
      <c r="AB39" s="424"/>
      <c r="AC39" s="424"/>
      <c r="AD39" s="424"/>
      <c r="AE39" s="424"/>
      <c r="AF39" s="424"/>
      <c r="AG39" s="424"/>
      <c r="AH39" s="424"/>
      <c r="AI39" s="424"/>
      <c r="AJ39" s="424"/>
      <c r="AK39" s="424"/>
      <c r="AL39" s="214"/>
      <c r="AM39" s="425" t="str">
        <f t="shared" si="0"/>
        <v/>
      </c>
      <c r="AN39" s="425"/>
      <c r="AO39" s="424"/>
      <c r="AP39" s="424"/>
      <c r="AQ39" s="424"/>
      <c r="AR39" s="424"/>
      <c r="AS39" s="424"/>
      <c r="AT39" s="424"/>
      <c r="AU39" s="424"/>
      <c r="AV39" s="424"/>
      <c r="AW39" s="424"/>
      <c r="AX39" s="424"/>
      <c r="AY39" s="424"/>
      <c r="AZ39" s="424"/>
      <c r="BA39" s="424"/>
      <c r="BB39" s="424"/>
      <c r="BC39" s="424"/>
      <c r="BD39" s="214"/>
      <c r="BE39" s="425" t="str">
        <f t="shared" si="1"/>
        <v/>
      </c>
      <c r="BF39" s="425"/>
      <c r="BG39" s="424"/>
      <c r="BH39" s="424"/>
      <c r="BI39" s="424"/>
      <c r="BJ39" s="424"/>
      <c r="BK39" s="424"/>
      <c r="BL39" s="424"/>
      <c r="BM39" s="424"/>
      <c r="BN39" s="424"/>
      <c r="BO39" s="424"/>
      <c r="BP39" s="424"/>
      <c r="BQ39" s="424"/>
      <c r="BR39" s="424"/>
      <c r="BS39" s="424"/>
      <c r="BT39" s="424"/>
      <c r="BU39" s="424"/>
      <c r="BV39" s="214"/>
      <c r="BW39" s="425">
        <f t="shared" si="2"/>
        <v>14</v>
      </c>
      <c r="BX39" s="425"/>
      <c r="BY39" s="424" t="str">
        <f>IF('各会計、関係団体の財政状況及び健全化判断比率'!B73="","",'各会計、関係団体の財政状況及び健全化判断比率'!B73)</f>
        <v>山形県後期高齢者医療広域連合（事業会計分）</v>
      </c>
      <c r="BZ39" s="424"/>
      <c r="CA39" s="424"/>
      <c r="CB39" s="424"/>
      <c r="CC39" s="424"/>
      <c r="CD39" s="424"/>
      <c r="CE39" s="424"/>
      <c r="CF39" s="424"/>
      <c r="CG39" s="424"/>
      <c r="CH39" s="424"/>
      <c r="CI39" s="424"/>
      <c r="CJ39" s="424"/>
      <c r="CK39" s="424"/>
      <c r="CL39" s="424"/>
      <c r="CM39" s="424"/>
      <c r="CN39" s="214"/>
      <c r="CO39" s="425" t="str">
        <f t="shared" si="3"/>
        <v/>
      </c>
      <c r="CP39" s="425"/>
      <c r="CQ39" s="424" t="str">
        <f>IF('各会計、関係団体の財政状況及び健全化判断比率'!BS12="","",'各会計、関係団体の財政状況及び健全化判断比率'!BS12)</f>
        <v/>
      </c>
      <c r="CR39" s="424"/>
      <c r="CS39" s="424"/>
      <c r="CT39" s="424"/>
      <c r="CU39" s="424"/>
      <c r="CV39" s="424"/>
      <c r="CW39" s="424"/>
      <c r="CX39" s="424"/>
      <c r="CY39" s="424"/>
      <c r="CZ39" s="424"/>
      <c r="DA39" s="424"/>
      <c r="DB39" s="424"/>
      <c r="DC39" s="424"/>
      <c r="DD39" s="424"/>
      <c r="DE39" s="424"/>
      <c r="DF39" s="211"/>
      <c r="DG39" s="426" t="str">
        <f>IF('各会計、関係団体の財政状況及び健全化判断比率'!BR12="","",'各会計、関係団体の財政状況及び健全化判断比率'!BR12)</f>
        <v/>
      </c>
      <c r="DH39" s="426"/>
      <c r="DI39" s="218"/>
      <c r="DJ39" s="186"/>
      <c r="DK39" s="186"/>
      <c r="DL39" s="186"/>
      <c r="DM39" s="186"/>
      <c r="DN39" s="186"/>
      <c r="DO39" s="186"/>
    </row>
    <row r="40" spans="1:119" ht="32.25" customHeight="1" x14ac:dyDescent="0.15">
      <c r="A40" s="187"/>
      <c r="B40" s="213"/>
      <c r="C40" s="425" t="str">
        <f t="shared" si="5"/>
        <v/>
      </c>
      <c r="D40" s="425"/>
      <c r="E40" s="424" t="str">
        <f>IF('各会計、関係団体の財政状況及び健全化判断比率'!B13="","",'各会計、関係団体の財政状況及び健全化判断比率'!B13)</f>
        <v/>
      </c>
      <c r="F40" s="424"/>
      <c r="G40" s="424"/>
      <c r="H40" s="424"/>
      <c r="I40" s="424"/>
      <c r="J40" s="424"/>
      <c r="K40" s="424"/>
      <c r="L40" s="424"/>
      <c r="M40" s="424"/>
      <c r="N40" s="424"/>
      <c r="O40" s="424"/>
      <c r="P40" s="424"/>
      <c r="Q40" s="424"/>
      <c r="R40" s="424"/>
      <c r="S40" s="424"/>
      <c r="T40" s="214"/>
      <c r="U40" s="425" t="str">
        <f t="shared" si="4"/>
        <v/>
      </c>
      <c r="V40" s="425"/>
      <c r="W40" s="424"/>
      <c r="X40" s="424"/>
      <c r="Y40" s="424"/>
      <c r="Z40" s="424"/>
      <c r="AA40" s="424"/>
      <c r="AB40" s="424"/>
      <c r="AC40" s="424"/>
      <c r="AD40" s="424"/>
      <c r="AE40" s="424"/>
      <c r="AF40" s="424"/>
      <c r="AG40" s="424"/>
      <c r="AH40" s="424"/>
      <c r="AI40" s="424"/>
      <c r="AJ40" s="424"/>
      <c r="AK40" s="424"/>
      <c r="AL40" s="214"/>
      <c r="AM40" s="425" t="str">
        <f t="shared" si="0"/>
        <v/>
      </c>
      <c r="AN40" s="425"/>
      <c r="AO40" s="424"/>
      <c r="AP40" s="424"/>
      <c r="AQ40" s="424"/>
      <c r="AR40" s="424"/>
      <c r="AS40" s="424"/>
      <c r="AT40" s="424"/>
      <c r="AU40" s="424"/>
      <c r="AV40" s="424"/>
      <c r="AW40" s="424"/>
      <c r="AX40" s="424"/>
      <c r="AY40" s="424"/>
      <c r="AZ40" s="424"/>
      <c r="BA40" s="424"/>
      <c r="BB40" s="424"/>
      <c r="BC40" s="424"/>
      <c r="BD40" s="214"/>
      <c r="BE40" s="425" t="str">
        <f t="shared" si="1"/>
        <v/>
      </c>
      <c r="BF40" s="425"/>
      <c r="BG40" s="424"/>
      <c r="BH40" s="424"/>
      <c r="BI40" s="424"/>
      <c r="BJ40" s="424"/>
      <c r="BK40" s="424"/>
      <c r="BL40" s="424"/>
      <c r="BM40" s="424"/>
      <c r="BN40" s="424"/>
      <c r="BO40" s="424"/>
      <c r="BP40" s="424"/>
      <c r="BQ40" s="424"/>
      <c r="BR40" s="424"/>
      <c r="BS40" s="424"/>
      <c r="BT40" s="424"/>
      <c r="BU40" s="424"/>
      <c r="BV40" s="214"/>
      <c r="BW40" s="425" t="str">
        <f t="shared" si="2"/>
        <v/>
      </c>
      <c r="BX40" s="425"/>
      <c r="BY40" s="424" t="str">
        <f>IF('各会計、関係団体の財政状況及び健全化判断比率'!B74="","",'各会計、関係団体の財政状況及び健全化判断比率'!B74)</f>
        <v/>
      </c>
      <c r="BZ40" s="424"/>
      <c r="CA40" s="424"/>
      <c r="CB40" s="424"/>
      <c r="CC40" s="424"/>
      <c r="CD40" s="424"/>
      <c r="CE40" s="424"/>
      <c r="CF40" s="424"/>
      <c r="CG40" s="424"/>
      <c r="CH40" s="424"/>
      <c r="CI40" s="424"/>
      <c r="CJ40" s="424"/>
      <c r="CK40" s="424"/>
      <c r="CL40" s="424"/>
      <c r="CM40" s="424"/>
      <c r="CN40" s="214"/>
      <c r="CO40" s="425" t="str">
        <f t="shared" si="3"/>
        <v/>
      </c>
      <c r="CP40" s="425"/>
      <c r="CQ40" s="424" t="str">
        <f>IF('各会計、関係団体の財政状況及び健全化判断比率'!BS13="","",'各会計、関係団体の財政状況及び健全化判断比率'!BS13)</f>
        <v/>
      </c>
      <c r="CR40" s="424"/>
      <c r="CS40" s="424"/>
      <c r="CT40" s="424"/>
      <c r="CU40" s="424"/>
      <c r="CV40" s="424"/>
      <c r="CW40" s="424"/>
      <c r="CX40" s="424"/>
      <c r="CY40" s="424"/>
      <c r="CZ40" s="424"/>
      <c r="DA40" s="424"/>
      <c r="DB40" s="424"/>
      <c r="DC40" s="424"/>
      <c r="DD40" s="424"/>
      <c r="DE40" s="424"/>
      <c r="DF40" s="211"/>
      <c r="DG40" s="426" t="str">
        <f>IF('各会計、関係団体の財政状況及び健全化判断比率'!BR13="","",'各会計、関係団体の財政状況及び健全化判断比率'!BR13)</f>
        <v/>
      </c>
      <c r="DH40" s="426"/>
      <c r="DI40" s="218"/>
      <c r="DJ40" s="186"/>
      <c r="DK40" s="186"/>
      <c r="DL40" s="186"/>
      <c r="DM40" s="186"/>
      <c r="DN40" s="186"/>
      <c r="DO40" s="186"/>
    </row>
    <row r="41" spans="1:119" ht="32.25" customHeight="1" x14ac:dyDescent="0.15">
      <c r="A41" s="187"/>
      <c r="B41" s="213"/>
      <c r="C41" s="425" t="str">
        <f t="shared" si="5"/>
        <v/>
      </c>
      <c r="D41" s="425"/>
      <c r="E41" s="424" t="str">
        <f>IF('各会計、関係団体の財政状況及び健全化判断比率'!B14="","",'各会計、関係団体の財政状況及び健全化判断比率'!B14)</f>
        <v/>
      </c>
      <c r="F41" s="424"/>
      <c r="G41" s="424"/>
      <c r="H41" s="424"/>
      <c r="I41" s="424"/>
      <c r="J41" s="424"/>
      <c r="K41" s="424"/>
      <c r="L41" s="424"/>
      <c r="M41" s="424"/>
      <c r="N41" s="424"/>
      <c r="O41" s="424"/>
      <c r="P41" s="424"/>
      <c r="Q41" s="424"/>
      <c r="R41" s="424"/>
      <c r="S41" s="424"/>
      <c r="T41" s="214"/>
      <c r="U41" s="425" t="str">
        <f t="shared" si="4"/>
        <v/>
      </c>
      <c r="V41" s="425"/>
      <c r="W41" s="424"/>
      <c r="X41" s="424"/>
      <c r="Y41" s="424"/>
      <c r="Z41" s="424"/>
      <c r="AA41" s="424"/>
      <c r="AB41" s="424"/>
      <c r="AC41" s="424"/>
      <c r="AD41" s="424"/>
      <c r="AE41" s="424"/>
      <c r="AF41" s="424"/>
      <c r="AG41" s="424"/>
      <c r="AH41" s="424"/>
      <c r="AI41" s="424"/>
      <c r="AJ41" s="424"/>
      <c r="AK41" s="424"/>
      <c r="AL41" s="214"/>
      <c r="AM41" s="425" t="str">
        <f t="shared" si="0"/>
        <v/>
      </c>
      <c r="AN41" s="425"/>
      <c r="AO41" s="424"/>
      <c r="AP41" s="424"/>
      <c r="AQ41" s="424"/>
      <c r="AR41" s="424"/>
      <c r="AS41" s="424"/>
      <c r="AT41" s="424"/>
      <c r="AU41" s="424"/>
      <c r="AV41" s="424"/>
      <c r="AW41" s="424"/>
      <c r="AX41" s="424"/>
      <c r="AY41" s="424"/>
      <c r="AZ41" s="424"/>
      <c r="BA41" s="424"/>
      <c r="BB41" s="424"/>
      <c r="BC41" s="424"/>
      <c r="BD41" s="214"/>
      <c r="BE41" s="425" t="str">
        <f t="shared" si="1"/>
        <v/>
      </c>
      <c r="BF41" s="425"/>
      <c r="BG41" s="424"/>
      <c r="BH41" s="424"/>
      <c r="BI41" s="424"/>
      <c r="BJ41" s="424"/>
      <c r="BK41" s="424"/>
      <c r="BL41" s="424"/>
      <c r="BM41" s="424"/>
      <c r="BN41" s="424"/>
      <c r="BO41" s="424"/>
      <c r="BP41" s="424"/>
      <c r="BQ41" s="424"/>
      <c r="BR41" s="424"/>
      <c r="BS41" s="424"/>
      <c r="BT41" s="424"/>
      <c r="BU41" s="424"/>
      <c r="BV41" s="214"/>
      <c r="BW41" s="425" t="str">
        <f t="shared" si="2"/>
        <v/>
      </c>
      <c r="BX41" s="425"/>
      <c r="BY41" s="424" t="str">
        <f>IF('各会計、関係団体の財政状況及び健全化判断比率'!B75="","",'各会計、関係団体の財政状況及び健全化判断比率'!B75)</f>
        <v/>
      </c>
      <c r="BZ41" s="424"/>
      <c r="CA41" s="424"/>
      <c r="CB41" s="424"/>
      <c r="CC41" s="424"/>
      <c r="CD41" s="424"/>
      <c r="CE41" s="424"/>
      <c r="CF41" s="424"/>
      <c r="CG41" s="424"/>
      <c r="CH41" s="424"/>
      <c r="CI41" s="424"/>
      <c r="CJ41" s="424"/>
      <c r="CK41" s="424"/>
      <c r="CL41" s="424"/>
      <c r="CM41" s="424"/>
      <c r="CN41" s="214"/>
      <c r="CO41" s="425" t="str">
        <f t="shared" si="3"/>
        <v/>
      </c>
      <c r="CP41" s="425"/>
      <c r="CQ41" s="424" t="str">
        <f>IF('各会計、関係団体の財政状況及び健全化判断比率'!BS14="","",'各会計、関係団体の財政状況及び健全化判断比率'!BS14)</f>
        <v/>
      </c>
      <c r="CR41" s="424"/>
      <c r="CS41" s="424"/>
      <c r="CT41" s="424"/>
      <c r="CU41" s="424"/>
      <c r="CV41" s="424"/>
      <c r="CW41" s="424"/>
      <c r="CX41" s="424"/>
      <c r="CY41" s="424"/>
      <c r="CZ41" s="424"/>
      <c r="DA41" s="424"/>
      <c r="DB41" s="424"/>
      <c r="DC41" s="424"/>
      <c r="DD41" s="424"/>
      <c r="DE41" s="424"/>
      <c r="DF41" s="211"/>
      <c r="DG41" s="426" t="str">
        <f>IF('各会計、関係団体の財政状況及び健全化判断比率'!BR14="","",'各会計、関係団体の財政状況及び健全化判断比率'!BR14)</f>
        <v/>
      </c>
      <c r="DH41" s="426"/>
      <c r="DI41" s="218"/>
      <c r="DJ41" s="186"/>
      <c r="DK41" s="186"/>
      <c r="DL41" s="186"/>
      <c r="DM41" s="186"/>
      <c r="DN41" s="186"/>
      <c r="DO41" s="186"/>
    </row>
    <row r="42" spans="1:119" ht="32.25" customHeight="1" x14ac:dyDescent="0.15">
      <c r="A42" s="186"/>
      <c r="B42" s="213"/>
      <c r="C42" s="425" t="str">
        <f t="shared" si="5"/>
        <v/>
      </c>
      <c r="D42" s="425"/>
      <c r="E42" s="424" t="str">
        <f>IF('各会計、関係団体の財政状況及び健全化判断比率'!B15="","",'各会計、関係団体の財政状況及び健全化判断比率'!B15)</f>
        <v/>
      </c>
      <c r="F42" s="424"/>
      <c r="G42" s="424"/>
      <c r="H42" s="424"/>
      <c r="I42" s="424"/>
      <c r="J42" s="424"/>
      <c r="K42" s="424"/>
      <c r="L42" s="424"/>
      <c r="M42" s="424"/>
      <c r="N42" s="424"/>
      <c r="O42" s="424"/>
      <c r="P42" s="424"/>
      <c r="Q42" s="424"/>
      <c r="R42" s="424"/>
      <c r="S42" s="424"/>
      <c r="T42" s="214"/>
      <c r="U42" s="425" t="str">
        <f t="shared" si="4"/>
        <v/>
      </c>
      <c r="V42" s="425"/>
      <c r="W42" s="424"/>
      <c r="X42" s="424"/>
      <c r="Y42" s="424"/>
      <c r="Z42" s="424"/>
      <c r="AA42" s="424"/>
      <c r="AB42" s="424"/>
      <c r="AC42" s="424"/>
      <c r="AD42" s="424"/>
      <c r="AE42" s="424"/>
      <c r="AF42" s="424"/>
      <c r="AG42" s="424"/>
      <c r="AH42" s="424"/>
      <c r="AI42" s="424"/>
      <c r="AJ42" s="424"/>
      <c r="AK42" s="424"/>
      <c r="AL42" s="214"/>
      <c r="AM42" s="425" t="str">
        <f t="shared" si="0"/>
        <v/>
      </c>
      <c r="AN42" s="425"/>
      <c r="AO42" s="424"/>
      <c r="AP42" s="424"/>
      <c r="AQ42" s="424"/>
      <c r="AR42" s="424"/>
      <c r="AS42" s="424"/>
      <c r="AT42" s="424"/>
      <c r="AU42" s="424"/>
      <c r="AV42" s="424"/>
      <c r="AW42" s="424"/>
      <c r="AX42" s="424"/>
      <c r="AY42" s="424"/>
      <c r="AZ42" s="424"/>
      <c r="BA42" s="424"/>
      <c r="BB42" s="424"/>
      <c r="BC42" s="424"/>
      <c r="BD42" s="214"/>
      <c r="BE42" s="425" t="str">
        <f t="shared" si="1"/>
        <v/>
      </c>
      <c r="BF42" s="425"/>
      <c r="BG42" s="424"/>
      <c r="BH42" s="424"/>
      <c r="BI42" s="424"/>
      <c r="BJ42" s="424"/>
      <c r="BK42" s="424"/>
      <c r="BL42" s="424"/>
      <c r="BM42" s="424"/>
      <c r="BN42" s="424"/>
      <c r="BO42" s="424"/>
      <c r="BP42" s="424"/>
      <c r="BQ42" s="424"/>
      <c r="BR42" s="424"/>
      <c r="BS42" s="424"/>
      <c r="BT42" s="424"/>
      <c r="BU42" s="424"/>
      <c r="BV42" s="214"/>
      <c r="BW42" s="425" t="str">
        <f t="shared" si="2"/>
        <v/>
      </c>
      <c r="BX42" s="425"/>
      <c r="BY42" s="424" t="str">
        <f>IF('各会計、関係団体の財政状況及び健全化判断比率'!B76="","",'各会計、関係団体の財政状況及び健全化判断比率'!B76)</f>
        <v/>
      </c>
      <c r="BZ42" s="424"/>
      <c r="CA42" s="424"/>
      <c r="CB42" s="424"/>
      <c r="CC42" s="424"/>
      <c r="CD42" s="424"/>
      <c r="CE42" s="424"/>
      <c r="CF42" s="424"/>
      <c r="CG42" s="424"/>
      <c r="CH42" s="424"/>
      <c r="CI42" s="424"/>
      <c r="CJ42" s="424"/>
      <c r="CK42" s="424"/>
      <c r="CL42" s="424"/>
      <c r="CM42" s="424"/>
      <c r="CN42" s="214"/>
      <c r="CO42" s="425" t="str">
        <f t="shared" si="3"/>
        <v/>
      </c>
      <c r="CP42" s="425"/>
      <c r="CQ42" s="424" t="str">
        <f>IF('各会計、関係団体の財政状況及び健全化判断比率'!BS15="","",'各会計、関係団体の財政状況及び健全化判断比率'!BS15)</f>
        <v/>
      </c>
      <c r="CR42" s="424"/>
      <c r="CS42" s="424"/>
      <c r="CT42" s="424"/>
      <c r="CU42" s="424"/>
      <c r="CV42" s="424"/>
      <c r="CW42" s="424"/>
      <c r="CX42" s="424"/>
      <c r="CY42" s="424"/>
      <c r="CZ42" s="424"/>
      <c r="DA42" s="424"/>
      <c r="DB42" s="424"/>
      <c r="DC42" s="424"/>
      <c r="DD42" s="424"/>
      <c r="DE42" s="424"/>
      <c r="DF42" s="211"/>
      <c r="DG42" s="426" t="str">
        <f>IF('各会計、関係団体の財政状況及び健全化判断比率'!BR15="","",'各会計、関係団体の財政状況及び健全化判断比率'!BR15)</f>
        <v/>
      </c>
      <c r="DH42" s="426"/>
      <c r="DI42" s="218"/>
      <c r="DJ42" s="186"/>
      <c r="DK42" s="186"/>
      <c r="DL42" s="186"/>
      <c r="DM42" s="186"/>
      <c r="DN42" s="186"/>
      <c r="DO42" s="186"/>
    </row>
    <row r="43" spans="1:119" ht="32.25" customHeight="1" x14ac:dyDescent="0.15">
      <c r="A43" s="186"/>
      <c r="B43" s="213"/>
      <c r="C43" s="425" t="str">
        <f t="shared" si="5"/>
        <v/>
      </c>
      <c r="D43" s="425"/>
      <c r="E43" s="424" t="str">
        <f>IF('各会計、関係団体の財政状況及び健全化判断比率'!B16="","",'各会計、関係団体の財政状況及び健全化判断比率'!B16)</f>
        <v/>
      </c>
      <c r="F43" s="424"/>
      <c r="G43" s="424"/>
      <c r="H43" s="424"/>
      <c r="I43" s="424"/>
      <c r="J43" s="424"/>
      <c r="K43" s="424"/>
      <c r="L43" s="424"/>
      <c r="M43" s="424"/>
      <c r="N43" s="424"/>
      <c r="O43" s="424"/>
      <c r="P43" s="424"/>
      <c r="Q43" s="424"/>
      <c r="R43" s="424"/>
      <c r="S43" s="424"/>
      <c r="T43" s="214"/>
      <c r="U43" s="425" t="str">
        <f t="shared" si="4"/>
        <v/>
      </c>
      <c r="V43" s="425"/>
      <c r="W43" s="424"/>
      <c r="X43" s="424"/>
      <c r="Y43" s="424"/>
      <c r="Z43" s="424"/>
      <c r="AA43" s="424"/>
      <c r="AB43" s="424"/>
      <c r="AC43" s="424"/>
      <c r="AD43" s="424"/>
      <c r="AE43" s="424"/>
      <c r="AF43" s="424"/>
      <c r="AG43" s="424"/>
      <c r="AH43" s="424"/>
      <c r="AI43" s="424"/>
      <c r="AJ43" s="424"/>
      <c r="AK43" s="424"/>
      <c r="AL43" s="214"/>
      <c r="AM43" s="425" t="str">
        <f t="shared" si="0"/>
        <v/>
      </c>
      <c r="AN43" s="425"/>
      <c r="AO43" s="424"/>
      <c r="AP43" s="424"/>
      <c r="AQ43" s="424"/>
      <c r="AR43" s="424"/>
      <c r="AS43" s="424"/>
      <c r="AT43" s="424"/>
      <c r="AU43" s="424"/>
      <c r="AV43" s="424"/>
      <c r="AW43" s="424"/>
      <c r="AX43" s="424"/>
      <c r="AY43" s="424"/>
      <c r="AZ43" s="424"/>
      <c r="BA43" s="424"/>
      <c r="BB43" s="424"/>
      <c r="BC43" s="424"/>
      <c r="BD43" s="214"/>
      <c r="BE43" s="425" t="str">
        <f t="shared" si="1"/>
        <v/>
      </c>
      <c r="BF43" s="425"/>
      <c r="BG43" s="424"/>
      <c r="BH43" s="424"/>
      <c r="BI43" s="424"/>
      <c r="BJ43" s="424"/>
      <c r="BK43" s="424"/>
      <c r="BL43" s="424"/>
      <c r="BM43" s="424"/>
      <c r="BN43" s="424"/>
      <c r="BO43" s="424"/>
      <c r="BP43" s="424"/>
      <c r="BQ43" s="424"/>
      <c r="BR43" s="424"/>
      <c r="BS43" s="424"/>
      <c r="BT43" s="424"/>
      <c r="BU43" s="424"/>
      <c r="BV43" s="214"/>
      <c r="BW43" s="425" t="str">
        <f t="shared" si="2"/>
        <v/>
      </c>
      <c r="BX43" s="425"/>
      <c r="BY43" s="424" t="str">
        <f>IF('各会計、関係団体の財政状況及び健全化判断比率'!B77="","",'各会計、関係団体の財政状況及び健全化判断比率'!B77)</f>
        <v/>
      </c>
      <c r="BZ43" s="424"/>
      <c r="CA43" s="424"/>
      <c r="CB43" s="424"/>
      <c r="CC43" s="424"/>
      <c r="CD43" s="424"/>
      <c r="CE43" s="424"/>
      <c r="CF43" s="424"/>
      <c r="CG43" s="424"/>
      <c r="CH43" s="424"/>
      <c r="CI43" s="424"/>
      <c r="CJ43" s="424"/>
      <c r="CK43" s="424"/>
      <c r="CL43" s="424"/>
      <c r="CM43" s="424"/>
      <c r="CN43" s="214"/>
      <c r="CO43" s="425" t="str">
        <f t="shared" si="3"/>
        <v/>
      </c>
      <c r="CP43" s="425"/>
      <c r="CQ43" s="424" t="str">
        <f>IF('各会計、関係団体の財政状況及び健全化判断比率'!BS16="","",'各会計、関係団体の財政状況及び健全化判断比率'!BS16)</f>
        <v/>
      </c>
      <c r="CR43" s="424"/>
      <c r="CS43" s="424"/>
      <c r="CT43" s="424"/>
      <c r="CU43" s="424"/>
      <c r="CV43" s="424"/>
      <c r="CW43" s="424"/>
      <c r="CX43" s="424"/>
      <c r="CY43" s="424"/>
      <c r="CZ43" s="424"/>
      <c r="DA43" s="424"/>
      <c r="DB43" s="424"/>
      <c r="DC43" s="424"/>
      <c r="DD43" s="424"/>
      <c r="DE43" s="424"/>
      <c r="DF43" s="211"/>
      <c r="DG43" s="426" t="str">
        <f>IF('各会計、関係団体の財政状況及び健全化判断比率'!BR16="","",'各会計、関係団体の財政状況及び健全化判断比率'!BR16)</f>
        <v/>
      </c>
      <c r="DH43" s="426"/>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209</v>
      </c>
      <c r="C46" s="186"/>
      <c r="D46" s="186"/>
      <c r="E46" s="186" t="s">
        <v>210</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211</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212</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213</v>
      </c>
    </row>
    <row r="50" spans="5:5" x14ac:dyDescent="0.15">
      <c r="E50" s="188" t="s">
        <v>214</v>
      </c>
    </row>
    <row r="51" spans="5:5" x14ac:dyDescent="0.15">
      <c r="E51" s="188" t="s">
        <v>215</v>
      </c>
    </row>
    <row r="52" spans="5:5" x14ac:dyDescent="0.15">
      <c r="E52" s="188" t="s">
        <v>216</v>
      </c>
    </row>
    <row r="53" spans="5:5" x14ac:dyDescent="0.15"/>
    <row r="54" spans="5:5" x14ac:dyDescent="0.15"/>
    <row r="55" spans="5:5" x14ac:dyDescent="0.15"/>
    <row r="56" spans="5:5" x14ac:dyDescent="0.15"/>
  </sheetData>
  <sheetProtection algorithmName="SHA-512" hashValue="pLasbaUmaHSzOv0J8u4NeRVRWznGleNUN7MtZARrXJVzZs8GR3IPkJ45/Pp7QpU+DLg1zzmWnP0E/Tv5X6Uw+g==" saltValue="DlmHktq+vnS4KQn2472JX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7" t="s">
        <v>217</v>
      </c>
      <c r="DI1" s="798"/>
      <c r="DJ1" s="798"/>
      <c r="DK1" s="798"/>
      <c r="DL1" s="798"/>
      <c r="DM1" s="798"/>
      <c r="DN1" s="799"/>
      <c r="DO1" s="226"/>
      <c r="DP1" s="797" t="s">
        <v>218</v>
      </c>
      <c r="DQ1" s="798"/>
      <c r="DR1" s="798"/>
      <c r="DS1" s="798"/>
      <c r="DT1" s="798"/>
      <c r="DU1" s="798"/>
      <c r="DV1" s="798"/>
      <c r="DW1" s="798"/>
      <c r="DX1" s="798"/>
      <c r="DY1" s="798"/>
      <c r="DZ1" s="798"/>
      <c r="EA1" s="798"/>
      <c r="EB1" s="798"/>
      <c r="EC1" s="799"/>
      <c r="ED1" s="224"/>
      <c r="EE1" s="224"/>
      <c r="EF1" s="224"/>
      <c r="EG1" s="224"/>
      <c r="EH1" s="224"/>
      <c r="EI1" s="224"/>
      <c r="EJ1" s="224"/>
      <c r="EK1" s="224"/>
      <c r="EL1" s="224"/>
      <c r="EM1" s="224"/>
    </row>
    <row r="2" spans="2:143" ht="22.5" customHeight="1" x14ac:dyDescent="0.15">
      <c r="B2" s="227" t="s">
        <v>219</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39" t="s">
        <v>220</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39" t="s">
        <v>221</v>
      </c>
      <c r="AQ3" s="740"/>
      <c r="AR3" s="740"/>
      <c r="AS3" s="740"/>
      <c r="AT3" s="740"/>
      <c r="AU3" s="740"/>
      <c r="AV3" s="740"/>
      <c r="AW3" s="740"/>
      <c r="AX3" s="740"/>
      <c r="AY3" s="740"/>
      <c r="AZ3" s="740"/>
      <c r="BA3" s="740"/>
      <c r="BB3" s="740"/>
      <c r="BC3" s="740"/>
      <c r="BD3" s="740"/>
      <c r="BE3" s="740"/>
      <c r="BF3" s="740"/>
      <c r="BG3" s="740"/>
      <c r="BH3" s="740"/>
      <c r="BI3" s="740"/>
      <c r="BJ3" s="740"/>
      <c r="BK3" s="740"/>
      <c r="BL3" s="740"/>
      <c r="BM3" s="740"/>
      <c r="BN3" s="740"/>
      <c r="BO3" s="740"/>
      <c r="BP3" s="740"/>
      <c r="BQ3" s="740"/>
      <c r="BR3" s="740"/>
      <c r="BS3" s="740"/>
      <c r="BT3" s="740"/>
      <c r="BU3" s="740"/>
      <c r="BV3" s="740"/>
      <c r="BW3" s="740"/>
      <c r="BX3" s="740"/>
      <c r="BY3" s="740"/>
      <c r="BZ3" s="740"/>
      <c r="CA3" s="740"/>
      <c r="CB3" s="741"/>
      <c r="CD3" s="782" t="s">
        <v>222</v>
      </c>
      <c r="CE3" s="783"/>
      <c r="CF3" s="783"/>
      <c r="CG3" s="783"/>
      <c r="CH3" s="783"/>
      <c r="CI3" s="783"/>
      <c r="CJ3" s="783"/>
      <c r="CK3" s="783"/>
      <c r="CL3" s="783"/>
      <c r="CM3" s="783"/>
      <c r="CN3" s="783"/>
      <c r="CO3" s="783"/>
      <c r="CP3" s="783"/>
      <c r="CQ3" s="783"/>
      <c r="CR3" s="783"/>
      <c r="CS3" s="783"/>
      <c r="CT3" s="783"/>
      <c r="CU3" s="783"/>
      <c r="CV3" s="783"/>
      <c r="CW3" s="783"/>
      <c r="CX3" s="783"/>
      <c r="CY3" s="783"/>
      <c r="CZ3" s="783"/>
      <c r="DA3" s="783"/>
      <c r="DB3" s="783"/>
      <c r="DC3" s="783"/>
      <c r="DD3" s="783"/>
      <c r="DE3" s="783"/>
      <c r="DF3" s="783"/>
      <c r="DG3" s="783"/>
      <c r="DH3" s="783"/>
      <c r="DI3" s="783"/>
      <c r="DJ3" s="783"/>
      <c r="DK3" s="783"/>
      <c r="DL3" s="783"/>
      <c r="DM3" s="783"/>
      <c r="DN3" s="783"/>
      <c r="DO3" s="783"/>
      <c r="DP3" s="783"/>
      <c r="DQ3" s="783"/>
      <c r="DR3" s="783"/>
      <c r="DS3" s="783"/>
      <c r="DT3" s="783"/>
      <c r="DU3" s="783"/>
      <c r="DV3" s="783"/>
      <c r="DW3" s="783"/>
      <c r="DX3" s="783"/>
      <c r="DY3" s="783"/>
      <c r="DZ3" s="783"/>
      <c r="EA3" s="783"/>
      <c r="EB3" s="783"/>
      <c r="EC3" s="784"/>
    </row>
    <row r="4" spans="2:143" ht="11.25" customHeight="1" x14ac:dyDescent="0.15">
      <c r="B4" s="739" t="s">
        <v>1</v>
      </c>
      <c r="C4" s="740"/>
      <c r="D4" s="740"/>
      <c r="E4" s="740"/>
      <c r="F4" s="740"/>
      <c r="G4" s="740"/>
      <c r="H4" s="740"/>
      <c r="I4" s="740"/>
      <c r="J4" s="740"/>
      <c r="K4" s="740"/>
      <c r="L4" s="740"/>
      <c r="M4" s="740"/>
      <c r="N4" s="740"/>
      <c r="O4" s="740"/>
      <c r="P4" s="740"/>
      <c r="Q4" s="741"/>
      <c r="R4" s="739" t="s">
        <v>223</v>
      </c>
      <c r="S4" s="740"/>
      <c r="T4" s="740"/>
      <c r="U4" s="740"/>
      <c r="V4" s="740"/>
      <c r="W4" s="740"/>
      <c r="X4" s="740"/>
      <c r="Y4" s="741"/>
      <c r="Z4" s="739" t="s">
        <v>224</v>
      </c>
      <c r="AA4" s="740"/>
      <c r="AB4" s="740"/>
      <c r="AC4" s="741"/>
      <c r="AD4" s="739" t="s">
        <v>225</v>
      </c>
      <c r="AE4" s="740"/>
      <c r="AF4" s="740"/>
      <c r="AG4" s="740"/>
      <c r="AH4" s="740"/>
      <c r="AI4" s="740"/>
      <c r="AJ4" s="740"/>
      <c r="AK4" s="741"/>
      <c r="AL4" s="739" t="s">
        <v>224</v>
      </c>
      <c r="AM4" s="740"/>
      <c r="AN4" s="740"/>
      <c r="AO4" s="741"/>
      <c r="AP4" s="800" t="s">
        <v>226</v>
      </c>
      <c r="AQ4" s="800"/>
      <c r="AR4" s="800"/>
      <c r="AS4" s="800"/>
      <c r="AT4" s="800"/>
      <c r="AU4" s="800"/>
      <c r="AV4" s="800"/>
      <c r="AW4" s="800"/>
      <c r="AX4" s="800"/>
      <c r="AY4" s="800"/>
      <c r="AZ4" s="800"/>
      <c r="BA4" s="800"/>
      <c r="BB4" s="800"/>
      <c r="BC4" s="800"/>
      <c r="BD4" s="800"/>
      <c r="BE4" s="800"/>
      <c r="BF4" s="800"/>
      <c r="BG4" s="800" t="s">
        <v>227</v>
      </c>
      <c r="BH4" s="800"/>
      <c r="BI4" s="800"/>
      <c r="BJ4" s="800"/>
      <c r="BK4" s="800"/>
      <c r="BL4" s="800"/>
      <c r="BM4" s="800"/>
      <c r="BN4" s="800"/>
      <c r="BO4" s="800" t="s">
        <v>224</v>
      </c>
      <c r="BP4" s="800"/>
      <c r="BQ4" s="800"/>
      <c r="BR4" s="800"/>
      <c r="BS4" s="800" t="s">
        <v>228</v>
      </c>
      <c r="BT4" s="800"/>
      <c r="BU4" s="800"/>
      <c r="BV4" s="800"/>
      <c r="BW4" s="800"/>
      <c r="BX4" s="800"/>
      <c r="BY4" s="800"/>
      <c r="BZ4" s="800"/>
      <c r="CA4" s="800"/>
      <c r="CB4" s="800"/>
      <c r="CD4" s="782" t="s">
        <v>229</v>
      </c>
      <c r="CE4" s="783"/>
      <c r="CF4" s="783"/>
      <c r="CG4" s="783"/>
      <c r="CH4" s="783"/>
      <c r="CI4" s="783"/>
      <c r="CJ4" s="783"/>
      <c r="CK4" s="783"/>
      <c r="CL4" s="783"/>
      <c r="CM4" s="783"/>
      <c r="CN4" s="783"/>
      <c r="CO4" s="783"/>
      <c r="CP4" s="783"/>
      <c r="CQ4" s="783"/>
      <c r="CR4" s="783"/>
      <c r="CS4" s="783"/>
      <c r="CT4" s="783"/>
      <c r="CU4" s="783"/>
      <c r="CV4" s="783"/>
      <c r="CW4" s="783"/>
      <c r="CX4" s="783"/>
      <c r="CY4" s="783"/>
      <c r="CZ4" s="783"/>
      <c r="DA4" s="783"/>
      <c r="DB4" s="783"/>
      <c r="DC4" s="783"/>
      <c r="DD4" s="783"/>
      <c r="DE4" s="783"/>
      <c r="DF4" s="783"/>
      <c r="DG4" s="783"/>
      <c r="DH4" s="783"/>
      <c r="DI4" s="783"/>
      <c r="DJ4" s="783"/>
      <c r="DK4" s="783"/>
      <c r="DL4" s="783"/>
      <c r="DM4" s="783"/>
      <c r="DN4" s="783"/>
      <c r="DO4" s="783"/>
      <c r="DP4" s="783"/>
      <c r="DQ4" s="783"/>
      <c r="DR4" s="783"/>
      <c r="DS4" s="783"/>
      <c r="DT4" s="783"/>
      <c r="DU4" s="783"/>
      <c r="DV4" s="783"/>
      <c r="DW4" s="783"/>
      <c r="DX4" s="783"/>
      <c r="DY4" s="783"/>
      <c r="DZ4" s="783"/>
      <c r="EA4" s="783"/>
      <c r="EB4" s="783"/>
      <c r="EC4" s="784"/>
    </row>
    <row r="5" spans="2:143" s="230" customFormat="1" ht="11.25" customHeight="1" x14ac:dyDescent="0.15">
      <c r="B5" s="746" t="s">
        <v>230</v>
      </c>
      <c r="C5" s="747"/>
      <c r="D5" s="747"/>
      <c r="E5" s="747"/>
      <c r="F5" s="747"/>
      <c r="G5" s="747"/>
      <c r="H5" s="747"/>
      <c r="I5" s="747"/>
      <c r="J5" s="747"/>
      <c r="K5" s="747"/>
      <c r="L5" s="747"/>
      <c r="M5" s="747"/>
      <c r="N5" s="747"/>
      <c r="O5" s="747"/>
      <c r="P5" s="747"/>
      <c r="Q5" s="748"/>
      <c r="R5" s="733">
        <v>4583051</v>
      </c>
      <c r="S5" s="734"/>
      <c r="T5" s="734"/>
      <c r="U5" s="734"/>
      <c r="V5" s="734"/>
      <c r="W5" s="734"/>
      <c r="X5" s="734"/>
      <c r="Y5" s="777"/>
      <c r="Z5" s="795">
        <v>23.9</v>
      </c>
      <c r="AA5" s="795"/>
      <c r="AB5" s="795"/>
      <c r="AC5" s="795"/>
      <c r="AD5" s="796">
        <v>4377452</v>
      </c>
      <c r="AE5" s="796"/>
      <c r="AF5" s="796"/>
      <c r="AG5" s="796"/>
      <c r="AH5" s="796"/>
      <c r="AI5" s="796"/>
      <c r="AJ5" s="796"/>
      <c r="AK5" s="796"/>
      <c r="AL5" s="778">
        <v>48.1</v>
      </c>
      <c r="AM5" s="751"/>
      <c r="AN5" s="751"/>
      <c r="AO5" s="779"/>
      <c r="AP5" s="746" t="s">
        <v>231</v>
      </c>
      <c r="AQ5" s="747"/>
      <c r="AR5" s="747"/>
      <c r="AS5" s="747"/>
      <c r="AT5" s="747"/>
      <c r="AU5" s="747"/>
      <c r="AV5" s="747"/>
      <c r="AW5" s="747"/>
      <c r="AX5" s="747"/>
      <c r="AY5" s="747"/>
      <c r="AZ5" s="747"/>
      <c r="BA5" s="747"/>
      <c r="BB5" s="747"/>
      <c r="BC5" s="747"/>
      <c r="BD5" s="747"/>
      <c r="BE5" s="747"/>
      <c r="BF5" s="748"/>
      <c r="BG5" s="678">
        <v>4377452</v>
      </c>
      <c r="BH5" s="679"/>
      <c r="BI5" s="679"/>
      <c r="BJ5" s="679"/>
      <c r="BK5" s="679"/>
      <c r="BL5" s="679"/>
      <c r="BM5" s="679"/>
      <c r="BN5" s="680"/>
      <c r="BO5" s="715">
        <v>95.5</v>
      </c>
      <c r="BP5" s="715"/>
      <c r="BQ5" s="715"/>
      <c r="BR5" s="715"/>
      <c r="BS5" s="716">
        <v>47722</v>
      </c>
      <c r="BT5" s="716"/>
      <c r="BU5" s="716"/>
      <c r="BV5" s="716"/>
      <c r="BW5" s="716"/>
      <c r="BX5" s="716"/>
      <c r="BY5" s="716"/>
      <c r="BZ5" s="716"/>
      <c r="CA5" s="716"/>
      <c r="CB5" s="766"/>
      <c r="CD5" s="782" t="s">
        <v>226</v>
      </c>
      <c r="CE5" s="783"/>
      <c r="CF5" s="783"/>
      <c r="CG5" s="783"/>
      <c r="CH5" s="783"/>
      <c r="CI5" s="783"/>
      <c r="CJ5" s="783"/>
      <c r="CK5" s="783"/>
      <c r="CL5" s="783"/>
      <c r="CM5" s="783"/>
      <c r="CN5" s="783"/>
      <c r="CO5" s="783"/>
      <c r="CP5" s="783"/>
      <c r="CQ5" s="784"/>
      <c r="CR5" s="782" t="s">
        <v>232</v>
      </c>
      <c r="CS5" s="783"/>
      <c r="CT5" s="783"/>
      <c r="CU5" s="783"/>
      <c r="CV5" s="783"/>
      <c r="CW5" s="783"/>
      <c r="CX5" s="783"/>
      <c r="CY5" s="784"/>
      <c r="CZ5" s="782" t="s">
        <v>224</v>
      </c>
      <c r="DA5" s="783"/>
      <c r="DB5" s="783"/>
      <c r="DC5" s="784"/>
      <c r="DD5" s="782" t="s">
        <v>233</v>
      </c>
      <c r="DE5" s="783"/>
      <c r="DF5" s="783"/>
      <c r="DG5" s="783"/>
      <c r="DH5" s="783"/>
      <c r="DI5" s="783"/>
      <c r="DJ5" s="783"/>
      <c r="DK5" s="783"/>
      <c r="DL5" s="783"/>
      <c r="DM5" s="783"/>
      <c r="DN5" s="783"/>
      <c r="DO5" s="783"/>
      <c r="DP5" s="784"/>
      <c r="DQ5" s="782" t="s">
        <v>234</v>
      </c>
      <c r="DR5" s="783"/>
      <c r="DS5" s="783"/>
      <c r="DT5" s="783"/>
      <c r="DU5" s="783"/>
      <c r="DV5" s="783"/>
      <c r="DW5" s="783"/>
      <c r="DX5" s="783"/>
      <c r="DY5" s="783"/>
      <c r="DZ5" s="783"/>
      <c r="EA5" s="783"/>
      <c r="EB5" s="783"/>
      <c r="EC5" s="784"/>
    </row>
    <row r="6" spans="2:143" ht="11.25" customHeight="1" x14ac:dyDescent="0.15">
      <c r="B6" s="675" t="s">
        <v>235</v>
      </c>
      <c r="C6" s="676"/>
      <c r="D6" s="676"/>
      <c r="E6" s="676"/>
      <c r="F6" s="676"/>
      <c r="G6" s="676"/>
      <c r="H6" s="676"/>
      <c r="I6" s="676"/>
      <c r="J6" s="676"/>
      <c r="K6" s="676"/>
      <c r="L6" s="676"/>
      <c r="M6" s="676"/>
      <c r="N6" s="676"/>
      <c r="O6" s="676"/>
      <c r="P6" s="676"/>
      <c r="Q6" s="677"/>
      <c r="R6" s="678">
        <v>125482</v>
      </c>
      <c r="S6" s="679"/>
      <c r="T6" s="679"/>
      <c r="U6" s="679"/>
      <c r="V6" s="679"/>
      <c r="W6" s="679"/>
      <c r="X6" s="679"/>
      <c r="Y6" s="680"/>
      <c r="Z6" s="715">
        <v>0.7</v>
      </c>
      <c r="AA6" s="715"/>
      <c r="AB6" s="715"/>
      <c r="AC6" s="715"/>
      <c r="AD6" s="716">
        <v>125482</v>
      </c>
      <c r="AE6" s="716"/>
      <c r="AF6" s="716"/>
      <c r="AG6" s="716"/>
      <c r="AH6" s="716"/>
      <c r="AI6" s="716"/>
      <c r="AJ6" s="716"/>
      <c r="AK6" s="716"/>
      <c r="AL6" s="681">
        <v>1.4</v>
      </c>
      <c r="AM6" s="682"/>
      <c r="AN6" s="682"/>
      <c r="AO6" s="717"/>
      <c r="AP6" s="675" t="s">
        <v>236</v>
      </c>
      <c r="AQ6" s="676"/>
      <c r="AR6" s="676"/>
      <c r="AS6" s="676"/>
      <c r="AT6" s="676"/>
      <c r="AU6" s="676"/>
      <c r="AV6" s="676"/>
      <c r="AW6" s="676"/>
      <c r="AX6" s="676"/>
      <c r="AY6" s="676"/>
      <c r="AZ6" s="676"/>
      <c r="BA6" s="676"/>
      <c r="BB6" s="676"/>
      <c r="BC6" s="676"/>
      <c r="BD6" s="676"/>
      <c r="BE6" s="676"/>
      <c r="BF6" s="677"/>
      <c r="BG6" s="678">
        <v>4377452</v>
      </c>
      <c r="BH6" s="679"/>
      <c r="BI6" s="679"/>
      <c r="BJ6" s="679"/>
      <c r="BK6" s="679"/>
      <c r="BL6" s="679"/>
      <c r="BM6" s="679"/>
      <c r="BN6" s="680"/>
      <c r="BO6" s="715">
        <v>95.5</v>
      </c>
      <c r="BP6" s="715"/>
      <c r="BQ6" s="715"/>
      <c r="BR6" s="715"/>
      <c r="BS6" s="716">
        <v>47722</v>
      </c>
      <c r="BT6" s="716"/>
      <c r="BU6" s="716"/>
      <c r="BV6" s="716"/>
      <c r="BW6" s="716"/>
      <c r="BX6" s="716"/>
      <c r="BY6" s="716"/>
      <c r="BZ6" s="716"/>
      <c r="CA6" s="716"/>
      <c r="CB6" s="766"/>
      <c r="CD6" s="736" t="s">
        <v>237</v>
      </c>
      <c r="CE6" s="737"/>
      <c r="CF6" s="737"/>
      <c r="CG6" s="737"/>
      <c r="CH6" s="737"/>
      <c r="CI6" s="737"/>
      <c r="CJ6" s="737"/>
      <c r="CK6" s="737"/>
      <c r="CL6" s="737"/>
      <c r="CM6" s="737"/>
      <c r="CN6" s="737"/>
      <c r="CO6" s="737"/>
      <c r="CP6" s="737"/>
      <c r="CQ6" s="738"/>
      <c r="CR6" s="678">
        <v>177383</v>
      </c>
      <c r="CS6" s="679"/>
      <c r="CT6" s="679"/>
      <c r="CU6" s="679"/>
      <c r="CV6" s="679"/>
      <c r="CW6" s="679"/>
      <c r="CX6" s="679"/>
      <c r="CY6" s="680"/>
      <c r="CZ6" s="778">
        <v>1</v>
      </c>
      <c r="DA6" s="751"/>
      <c r="DB6" s="751"/>
      <c r="DC6" s="781"/>
      <c r="DD6" s="684" t="s">
        <v>238</v>
      </c>
      <c r="DE6" s="679"/>
      <c r="DF6" s="679"/>
      <c r="DG6" s="679"/>
      <c r="DH6" s="679"/>
      <c r="DI6" s="679"/>
      <c r="DJ6" s="679"/>
      <c r="DK6" s="679"/>
      <c r="DL6" s="679"/>
      <c r="DM6" s="679"/>
      <c r="DN6" s="679"/>
      <c r="DO6" s="679"/>
      <c r="DP6" s="680"/>
      <c r="DQ6" s="684">
        <v>177383</v>
      </c>
      <c r="DR6" s="679"/>
      <c r="DS6" s="679"/>
      <c r="DT6" s="679"/>
      <c r="DU6" s="679"/>
      <c r="DV6" s="679"/>
      <c r="DW6" s="679"/>
      <c r="DX6" s="679"/>
      <c r="DY6" s="679"/>
      <c r="DZ6" s="679"/>
      <c r="EA6" s="679"/>
      <c r="EB6" s="679"/>
      <c r="EC6" s="722"/>
    </row>
    <row r="7" spans="2:143" ht="11.25" customHeight="1" x14ac:dyDescent="0.15">
      <c r="B7" s="675" t="s">
        <v>239</v>
      </c>
      <c r="C7" s="676"/>
      <c r="D7" s="676"/>
      <c r="E7" s="676"/>
      <c r="F7" s="676"/>
      <c r="G7" s="676"/>
      <c r="H7" s="676"/>
      <c r="I7" s="676"/>
      <c r="J7" s="676"/>
      <c r="K7" s="676"/>
      <c r="L7" s="676"/>
      <c r="M7" s="676"/>
      <c r="N7" s="676"/>
      <c r="O7" s="676"/>
      <c r="P7" s="676"/>
      <c r="Q7" s="677"/>
      <c r="R7" s="678">
        <v>3503</v>
      </c>
      <c r="S7" s="679"/>
      <c r="T7" s="679"/>
      <c r="U7" s="679"/>
      <c r="V7" s="679"/>
      <c r="W7" s="679"/>
      <c r="X7" s="679"/>
      <c r="Y7" s="680"/>
      <c r="Z7" s="715">
        <v>0</v>
      </c>
      <c r="AA7" s="715"/>
      <c r="AB7" s="715"/>
      <c r="AC7" s="715"/>
      <c r="AD7" s="716">
        <v>3503</v>
      </c>
      <c r="AE7" s="716"/>
      <c r="AF7" s="716"/>
      <c r="AG7" s="716"/>
      <c r="AH7" s="716"/>
      <c r="AI7" s="716"/>
      <c r="AJ7" s="716"/>
      <c r="AK7" s="716"/>
      <c r="AL7" s="681">
        <v>0</v>
      </c>
      <c r="AM7" s="682"/>
      <c r="AN7" s="682"/>
      <c r="AO7" s="717"/>
      <c r="AP7" s="675" t="s">
        <v>240</v>
      </c>
      <c r="AQ7" s="676"/>
      <c r="AR7" s="676"/>
      <c r="AS7" s="676"/>
      <c r="AT7" s="676"/>
      <c r="AU7" s="676"/>
      <c r="AV7" s="676"/>
      <c r="AW7" s="676"/>
      <c r="AX7" s="676"/>
      <c r="AY7" s="676"/>
      <c r="AZ7" s="676"/>
      <c r="BA7" s="676"/>
      <c r="BB7" s="676"/>
      <c r="BC7" s="676"/>
      <c r="BD7" s="676"/>
      <c r="BE7" s="676"/>
      <c r="BF7" s="677"/>
      <c r="BG7" s="678">
        <v>1855111</v>
      </c>
      <c r="BH7" s="679"/>
      <c r="BI7" s="679"/>
      <c r="BJ7" s="679"/>
      <c r="BK7" s="679"/>
      <c r="BL7" s="679"/>
      <c r="BM7" s="679"/>
      <c r="BN7" s="680"/>
      <c r="BO7" s="715">
        <v>40.5</v>
      </c>
      <c r="BP7" s="715"/>
      <c r="BQ7" s="715"/>
      <c r="BR7" s="715"/>
      <c r="BS7" s="716">
        <v>47722</v>
      </c>
      <c r="BT7" s="716"/>
      <c r="BU7" s="716"/>
      <c r="BV7" s="716"/>
      <c r="BW7" s="716"/>
      <c r="BX7" s="716"/>
      <c r="BY7" s="716"/>
      <c r="BZ7" s="716"/>
      <c r="CA7" s="716"/>
      <c r="CB7" s="766"/>
      <c r="CD7" s="711" t="s">
        <v>241</v>
      </c>
      <c r="CE7" s="712"/>
      <c r="CF7" s="712"/>
      <c r="CG7" s="712"/>
      <c r="CH7" s="712"/>
      <c r="CI7" s="712"/>
      <c r="CJ7" s="712"/>
      <c r="CK7" s="712"/>
      <c r="CL7" s="712"/>
      <c r="CM7" s="712"/>
      <c r="CN7" s="712"/>
      <c r="CO7" s="712"/>
      <c r="CP7" s="712"/>
      <c r="CQ7" s="713"/>
      <c r="CR7" s="678">
        <v>2275678</v>
      </c>
      <c r="CS7" s="679"/>
      <c r="CT7" s="679"/>
      <c r="CU7" s="679"/>
      <c r="CV7" s="679"/>
      <c r="CW7" s="679"/>
      <c r="CX7" s="679"/>
      <c r="CY7" s="680"/>
      <c r="CZ7" s="715">
        <v>12.4</v>
      </c>
      <c r="DA7" s="715"/>
      <c r="DB7" s="715"/>
      <c r="DC7" s="715"/>
      <c r="DD7" s="684">
        <v>191554</v>
      </c>
      <c r="DE7" s="679"/>
      <c r="DF7" s="679"/>
      <c r="DG7" s="679"/>
      <c r="DH7" s="679"/>
      <c r="DI7" s="679"/>
      <c r="DJ7" s="679"/>
      <c r="DK7" s="679"/>
      <c r="DL7" s="679"/>
      <c r="DM7" s="679"/>
      <c r="DN7" s="679"/>
      <c r="DO7" s="679"/>
      <c r="DP7" s="680"/>
      <c r="DQ7" s="684">
        <v>2006837</v>
      </c>
      <c r="DR7" s="679"/>
      <c r="DS7" s="679"/>
      <c r="DT7" s="679"/>
      <c r="DU7" s="679"/>
      <c r="DV7" s="679"/>
      <c r="DW7" s="679"/>
      <c r="DX7" s="679"/>
      <c r="DY7" s="679"/>
      <c r="DZ7" s="679"/>
      <c r="EA7" s="679"/>
      <c r="EB7" s="679"/>
      <c r="EC7" s="722"/>
    </row>
    <row r="8" spans="2:143" ht="11.25" customHeight="1" x14ac:dyDescent="0.15">
      <c r="B8" s="675" t="s">
        <v>242</v>
      </c>
      <c r="C8" s="676"/>
      <c r="D8" s="676"/>
      <c r="E8" s="676"/>
      <c r="F8" s="676"/>
      <c r="G8" s="676"/>
      <c r="H8" s="676"/>
      <c r="I8" s="676"/>
      <c r="J8" s="676"/>
      <c r="K8" s="676"/>
      <c r="L8" s="676"/>
      <c r="M8" s="676"/>
      <c r="N8" s="676"/>
      <c r="O8" s="676"/>
      <c r="P8" s="676"/>
      <c r="Q8" s="677"/>
      <c r="R8" s="678">
        <v>9885</v>
      </c>
      <c r="S8" s="679"/>
      <c r="T8" s="679"/>
      <c r="U8" s="679"/>
      <c r="V8" s="679"/>
      <c r="W8" s="679"/>
      <c r="X8" s="679"/>
      <c r="Y8" s="680"/>
      <c r="Z8" s="715">
        <v>0.1</v>
      </c>
      <c r="AA8" s="715"/>
      <c r="AB8" s="715"/>
      <c r="AC8" s="715"/>
      <c r="AD8" s="716">
        <v>9885</v>
      </c>
      <c r="AE8" s="716"/>
      <c r="AF8" s="716"/>
      <c r="AG8" s="716"/>
      <c r="AH8" s="716"/>
      <c r="AI8" s="716"/>
      <c r="AJ8" s="716"/>
      <c r="AK8" s="716"/>
      <c r="AL8" s="681">
        <v>0.1</v>
      </c>
      <c r="AM8" s="682"/>
      <c r="AN8" s="682"/>
      <c r="AO8" s="717"/>
      <c r="AP8" s="675" t="s">
        <v>243</v>
      </c>
      <c r="AQ8" s="676"/>
      <c r="AR8" s="676"/>
      <c r="AS8" s="676"/>
      <c r="AT8" s="676"/>
      <c r="AU8" s="676"/>
      <c r="AV8" s="676"/>
      <c r="AW8" s="676"/>
      <c r="AX8" s="676"/>
      <c r="AY8" s="676"/>
      <c r="AZ8" s="676"/>
      <c r="BA8" s="676"/>
      <c r="BB8" s="676"/>
      <c r="BC8" s="676"/>
      <c r="BD8" s="676"/>
      <c r="BE8" s="676"/>
      <c r="BF8" s="677"/>
      <c r="BG8" s="678">
        <v>62308</v>
      </c>
      <c r="BH8" s="679"/>
      <c r="BI8" s="679"/>
      <c r="BJ8" s="679"/>
      <c r="BK8" s="679"/>
      <c r="BL8" s="679"/>
      <c r="BM8" s="679"/>
      <c r="BN8" s="680"/>
      <c r="BO8" s="715">
        <v>1.4</v>
      </c>
      <c r="BP8" s="715"/>
      <c r="BQ8" s="715"/>
      <c r="BR8" s="715"/>
      <c r="BS8" s="684" t="s">
        <v>244</v>
      </c>
      <c r="BT8" s="679"/>
      <c r="BU8" s="679"/>
      <c r="BV8" s="679"/>
      <c r="BW8" s="679"/>
      <c r="BX8" s="679"/>
      <c r="BY8" s="679"/>
      <c r="BZ8" s="679"/>
      <c r="CA8" s="679"/>
      <c r="CB8" s="722"/>
      <c r="CD8" s="711" t="s">
        <v>245</v>
      </c>
      <c r="CE8" s="712"/>
      <c r="CF8" s="712"/>
      <c r="CG8" s="712"/>
      <c r="CH8" s="712"/>
      <c r="CI8" s="712"/>
      <c r="CJ8" s="712"/>
      <c r="CK8" s="712"/>
      <c r="CL8" s="712"/>
      <c r="CM8" s="712"/>
      <c r="CN8" s="712"/>
      <c r="CO8" s="712"/>
      <c r="CP8" s="712"/>
      <c r="CQ8" s="713"/>
      <c r="CR8" s="678">
        <v>5550068</v>
      </c>
      <c r="CS8" s="679"/>
      <c r="CT8" s="679"/>
      <c r="CU8" s="679"/>
      <c r="CV8" s="679"/>
      <c r="CW8" s="679"/>
      <c r="CX8" s="679"/>
      <c r="CY8" s="680"/>
      <c r="CZ8" s="715">
        <v>30.3</v>
      </c>
      <c r="DA8" s="715"/>
      <c r="DB8" s="715"/>
      <c r="DC8" s="715"/>
      <c r="DD8" s="684">
        <v>57417</v>
      </c>
      <c r="DE8" s="679"/>
      <c r="DF8" s="679"/>
      <c r="DG8" s="679"/>
      <c r="DH8" s="679"/>
      <c r="DI8" s="679"/>
      <c r="DJ8" s="679"/>
      <c r="DK8" s="679"/>
      <c r="DL8" s="679"/>
      <c r="DM8" s="679"/>
      <c r="DN8" s="679"/>
      <c r="DO8" s="679"/>
      <c r="DP8" s="680"/>
      <c r="DQ8" s="684">
        <v>2775663</v>
      </c>
      <c r="DR8" s="679"/>
      <c r="DS8" s="679"/>
      <c r="DT8" s="679"/>
      <c r="DU8" s="679"/>
      <c r="DV8" s="679"/>
      <c r="DW8" s="679"/>
      <c r="DX8" s="679"/>
      <c r="DY8" s="679"/>
      <c r="DZ8" s="679"/>
      <c r="EA8" s="679"/>
      <c r="EB8" s="679"/>
      <c r="EC8" s="722"/>
    </row>
    <row r="9" spans="2:143" ht="11.25" customHeight="1" x14ac:dyDescent="0.15">
      <c r="B9" s="675" t="s">
        <v>246</v>
      </c>
      <c r="C9" s="676"/>
      <c r="D9" s="676"/>
      <c r="E9" s="676"/>
      <c r="F9" s="676"/>
      <c r="G9" s="676"/>
      <c r="H9" s="676"/>
      <c r="I9" s="676"/>
      <c r="J9" s="676"/>
      <c r="K9" s="676"/>
      <c r="L9" s="676"/>
      <c r="M9" s="676"/>
      <c r="N9" s="676"/>
      <c r="O9" s="676"/>
      <c r="P9" s="676"/>
      <c r="Q9" s="677"/>
      <c r="R9" s="678">
        <v>5506</v>
      </c>
      <c r="S9" s="679"/>
      <c r="T9" s="679"/>
      <c r="U9" s="679"/>
      <c r="V9" s="679"/>
      <c r="W9" s="679"/>
      <c r="X9" s="679"/>
      <c r="Y9" s="680"/>
      <c r="Z9" s="715">
        <v>0</v>
      </c>
      <c r="AA9" s="715"/>
      <c r="AB9" s="715"/>
      <c r="AC9" s="715"/>
      <c r="AD9" s="716">
        <v>5506</v>
      </c>
      <c r="AE9" s="716"/>
      <c r="AF9" s="716"/>
      <c r="AG9" s="716"/>
      <c r="AH9" s="716"/>
      <c r="AI9" s="716"/>
      <c r="AJ9" s="716"/>
      <c r="AK9" s="716"/>
      <c r="AL9" s="681">
        <v>0.1</v>
      </c>
      <c r="AM9" s="682"/>
      <c r="AN9" s="682"/>
      <c r="AO9" s="717"/>
      <c r="AP9" s="675" t="s">
        <v>247</v>
      </c>
      <c r="AQ9" s="676"/>
      <c r="AR9" s="676"/>
      <c r="AS9" s="676"/>
      <c r="AT9" s="676"/>
      <c r="AU9" s="676"/>
      <c r="AV9" s="676"/>
      <c r="AW9" s="676"/>
      <c r="AX9" s="676"/>
      <c r="AY9" s="676"/>
      <c r="AZ9" s="676"/>
      <c r="BA9" s="676"/>
      <c r="BB9" s="676"/>
      <c r="BC9" s="676"/>
      <c r="BD9" s="676"/>
      <c r="BE9" s="676"/>
      <c r="BF9" s="677"/>
      <c r="BG9" s="678">
        <v>1419347</v>
      </c>
      <c r="BH9" s="679"/>
      <c r="BI9" s="679"/>
      <c r="BJ9" s="679"/>
      <c r="BK9" s="679"/>
      <c r="BL9" s="679"/>
      <c r="BM9" s="679"/>
      <c r="BN9" s="680"/>
      <c r="BO9" s="715">
        <v>31</v>
      </c>
      <c r="BP9" s="715"/>
      <c r="BQ9" s="715"/>
      <c r="BR9" s="715"/>
      <c r="BS9" s="684" t="s">
        <v>238</v>
      </c>
      <c r="BT9" s="679"/>
      <c r="BU9" s="679"/>
      <c r="BV9" s="679"/>
      <c r="BW9" s="679"/>
      <c r="BX9" s="679"/>
      <c r="BY9" s="679"/>
      <c r="BZ9" s="679"/>
      <c r="CA9" s="679"/>
      <c r="CB9" s="722"/>
      <c r="CD9" s="711" t="s">
        <v>248</v>
      </c>
      <c r="CE9" s="712"/>
      <c r="CF9" s="712"/>
      <c r="CG9" s="712"/>
      <c r="CH9" s="712"/>
      <c r="CI9" s="712"/>
      <c r="CJ9" s="712"/>
      <c r="CK9" s="712"/>
      <c r="CL9" s="712"/>
      <c r="CM9" s="712"/>
      <c r="CN9" s="712"/>
      <c r="CO9" s="712"/>
      <c r="CP9" s="712"/>
      <c r="CQ9" s="713"/>
      <c r="CR9" s="678">
        <v>1123196</v>
      </c>
      <c r="CS9" s="679"/>
      <c r="CT9" s="679"/>
      <c r="CU9" s="679"/>
      <c r="CV9" s="679"/>
      <c r="CW9" s="679"/>
      <c r="CX9" s="679"/>
      <c r="CY9" s="680"/>
      <c r="CZ9" s="715">
        <v>6.1</v>
      </c>
      <c r="DA9" s="715"/>
      <c r="DB9" s="715"/>
      <c r="DC9" s="715"/>
      <c r="DD9" s="684">
        <v>30058</v>
      </c>
      <c r="DE9" s="679"/>
      <c r="DF9" s="679"/>
      <c r="DG9" s="679"/>
      <c r="DH9" s="679"/>
      <c r="DI9" s="679"/>
      <c r="DJ9" s="679"/>
      <c r="DK9" s="679"/>
      <c r="DL9" s="679"/>
      <c r="DM9" s="679"/>
      <c r="DN9" s="679"/>
      <c r="DO9" s="679"/>
      <c r="DP9" s="680"/>
      <c r="DQ9" s="684">
        <v>984309</v>
      </c>
      <c r="DR9" s="679"/>
      <c r="DS9" s="679"/>
      <c r="DT9" s="679"/>
      <c r="DU9" s="679"/>
      <c r="DV9" s="679"/>
      <c r="DW9" s="679"/>
      <c r="DX9" s="679"/>
      <c r="DY9" s="679"/>
      <c r="DZ9" s="679"/>
      <c r="EA9" s="679"/>
      <c r="EB9" s="679"/>
      <c r="EC9" s="722"/>
    </row>
    <row r="10" spans="2:143" ht="11.25" customHeight="1" x14ac:dyDescent="0.15">
      <c r="B10" s="675" t="s">
        <v>249</v>
      </c>
      <c r="C10" s="676"/>
      <c r="D10" s="676"/>
      <c r="E10" s="676"/>
      <c r="F10" s="676"/>
      <c r="G10" s="676"/>
      <c r="H10" s="676"/>
      <c r="I10" s="676"/>
      <c r="J10" s="676"/>
      <c r="K10" s="676"/>
      <c r="L10" s="676"/>
      <c r="M10" s="676"/>
      <c r="N10" s="676"/>
      <c r="O10" s="676"/>
      <c r="P10" s="676"/>
      <c r="Q10" s="677"/>
      <c r="R10" s="678" t="s">
        <v>244</v>
      </c>
      <c r="S10" s="679"/>
      <c r="T10" s="679"/>
      <c r="U10" s="679"/>
      <c r="V10" s="679"/>
      <c r="W10" s="679"/>
      <c r="X10" s="679"/>
      <c r="Y10" s="680"/>
      <c r="Z10" s="715" t="s">
        <v>244</v>
      </c>
      <c r="AA10" s="715"/>
      <c r="AB10" s="715"/>
      <c r="AC10" s="715"/>
      <c r="AD10" s="716" t="s">
        <v>244</v>
      </c>
      <c r="AE10" s="716"/>
      <c r="AF10" s="716"/>
      <c r="AG10" s="716"/>
      <c r="AH10" s="716"/>
      <c r="AI10" s="716"/>
      <c r="AJ10" s="716"/>
      <c r="AK10" s="716"/>
      <c r="AL10" s="681" t="s">
        <v>244</v>
      </c>
      <c r="AM10" s="682"/>
      <c r="AN10" s="682"/>
      <c r="AO10" s="717"/>
      <c r="AP10" s="675" t="s">
        <v>250</v>
      </c>
      <c r="AQ10" s="676"/>
      <c r="AR10" s="676"/>
      <c r="AS10" s="676"/>
      <c r="AT10" s="676"/>
      <c r="AU10" s="676"/>
      <c r="AV10" s="676"/>
      <c r="AW10" s="676"/>
      <c r="AX10" s="676"/>
      <c r="AY10" s="676"/>
      <c r="AZ10" s="676"/>
      <c r="BA10" s="676"/>
      <c r="BB10" s="676"/>
      <c r="BC10" s="676"/>
      <c r="BD10" s="676"/>
      <c r="BE10" s="676"/>
      <c r="BF10" s="677"/>
      <c r="BG10" s="678">
        <v>132916</v>
      </c>
      <c r="BH10" s="679"/>
      <c r="BI10" s="679"/>
      <c r="BJ10" s="679"/>
      <c r="BK10" s="679"/>
      <c r="BL10" s="679"/>
      <c r="BM10" s="679"/>
      <c r="BN10" s="680"/>
      <c r="BO10" s="715">
        <v>2.9</v>
      </c>
      <c r="BP10" s="715"/>
      <c r="BQ10" s="715"/>
      <c r="BR10" s="715"/>
      <c r="BS10" s="684" t="s">
        <v>244</v>
      </c>
      <c r="BT10" s="679"/>
      <c r="BU10" s="679"/>
      <c r="BV10" s="679"/>
      <c r="BW10" s="679"/>
      <c r="BX10" s="679"/>
      <c r="BY10" s="679"/>
      <c r="BZ10" s="679"/>
      <c r="CA10" s="679"/>
      <c r="CB10" s="722"/>
      <c r="CD10" s="711" t="s">
        <v>251</v>
      </c>
      <c r="CE10" s="712"/>
      <c r="CF10" s="712"/>
      <c r="CG10" s="712"/>
      <c r="CH10" s="712"/>
      <c r="CI10" s="712"/>
      <c r="CJ10" s="712"/>
      <c r="CK10" s="712"/>
      <c r="CL10" s="712"/>
      <c r="CM10" s="712"/>
      <c r="CN10" s="712"/>
      <c r="CO10" s="712"/>
      <c r="CP10" s="712"/>
      <c r="CQ10" s="713"/>
      <c r="CR10" s="678">
        <v>35472</v>
      </c>
      <c r="CS10" s="679"/>
      <c r="CT10" s="679"/>
      <c r="CU10" s="679"/>
      <c r="CV10" s="679"/>
      <c r="CW10" s="679"/>
      <c r="CX10" s="679"/>
      <c r="CY10" s="680"/>
      <c r="CZ10" s="715">
        <v>0.2</v>
      </c>
      <c r="DA10" s="715"/>
      <c r="DB10" s="715"/>
      <c r="DC10" s="715"/>
      <c r="DD10" s="684" t="s">
        <v>244</v>
      </c>
      <c r="DE10" s="679"/>
      <c r="DF10" s="679"/>
      <c r="DG10" s="679"/>
      <c r="DH10" s="679"/>
      <c r="DI10" s="679"/>
      <c r="DJ10" s="679"/>
      <c r="DK10" s="679"/>
      <c r="DL10" s="679"/>
      <c r="DM10" s="679"/>
      <c r="DN10" s="679"/>
      <c r="DO10" s="679"/>
      <c r="DP10" s="680"/>
      <c r="DQ10" s="684">
        <v>14225</v>
      </c>
      <c r="DR10" s="679"/>
      <c r="DS10" s="679"/>
      <c r="DT10" s="679"/>
      <c r="DU10" s="679"/>
      <c r="DV10" s="679"/>
      <c r="DW10" s="679"/>
      <c r="DX10" s="679"/>
      <c r="DY10" s="679"/>
      <c r="DZ10" s="679"/>
      <c r="EA10" s="679"/>
      <c r="EB10" s="679"/>
      <c r="EC10" s="722"/>
    </row>
    <row r="11" spans="2:143" ht="11.25" customHeight="1" x14ac:dyDescent="0.15">
      <c r="B11" s="675" t="s">
        <v>252</v>
      </c>
      <c r="C11" s="676"/>
      <c r="D11" s="676"/>
      <c r="E11" s="676"/>
      <c r="F11" s="676"/>
      <c r="G11" s="676"/>
      <c r="H11" s="676"/>
      <c r="I11" s="676"/>
      <c r="J11" s="676"/>
      <c r="K11" s="676"/>
      <c r="L11" s="676"/>
      <c r="M11" s="676"/>
      <c r="N11" s="676"/>
      <c r="O11" s="676"/>
      <c r="P11" s="676"/>
      <c r="Q11" s="677"/>
      <c r="R11" s="678">
        <v>703610</v>
      </c>
      <c r="S11" s="679"/>
      <c r="T11" s="679"/>
      <c r="U11" s="679"/>
      <c r="V11" s="679"/>
      <c r="W11" s="679"/>
      <c r="X11" s="679"/>
      <c r="Y11" s="680"/>
      <c r="Z11" s="681">
        <v>3.7</v>
      </c>
      <c r="AA11" s="682"/>
      <c r="AB11" s="682"/>
      <c r="AC11" s="683"/>
      <c r="AD11" s="684">
        <v>703610</v>
      </c>
      <c r="AE11" s="679"/>
      <c r="AF11" s="679"/>
      <c r="AG11" s="679"/>
      <c r="AH11" s="679"/>
      <c r="AI11" s="679"/>
      <c r="AJ11" s="679"/>
      <c r="AK11" s="680"/>
      <c r="AL11" s="681">
        <v>7.7</v>
      </c>
      <c r="AM11" s="682"/>
      <c r="AN11" s="682"/>
      <c r="AO11" s="717"/>
      <c r="AP11" s="675" t="s">
        <v>253</v>
      </c>
      <c r="AQ11" s="676"/>
      <c r="AR11" s="676"/>
      <c r="AS11" s="676"/>
      <c r="AT11" s="676"/>
      <c r="AU11" s="676"/>
      <c r="AV11" s="676"/>
      <c r="AW11" s="676"/>
      <c r="AX11" s="676"/>
      <c r="AY11" s="676"/>
      <c r="AZ11" s="676"/>
      <c r="BA11" s="676"/>
      <c r="BB11" s="676"/>
      <c r="BC11" s="676"/>
      <c r="BD11" s="676"/>
      <c r="BE11" s="676"/>
      <c r="BF11" s="677"/>
      <c r="BG11" s="678">
        <v>240540</v>
      </c>
      <c r="BH11" s="679"/>
      <c r="BI11" s="679"/>
      <c r="BJ11" s="679"/>
      <c r="BK11" s="679"/>
      <c r="BL11" s="679"/>
      <c r="BM11" s="679"/>
      <c r="BN11" s="680"/>
      <c r="BO11" s="715">
        <v>5.2</v>
      </c>
      <c r="BP11" s="715"/>
      <c r="BQ11" s="715"/>
      <c r="BR11" s="715"/>
      <c r="BS11" s="684">
        <v>47722</v>
      </c>
      <c r="BT11" s="679"/>
      <c r="BU11" s="679"/>
      <c r="BV11" s="679"/>
      <c r="BW11" s="679"/>
      <c r="BX11" s="679"/>
      <c r="BY11" s="679"/>
      <c r="BZ11" s="679"/>
      <c r="CA11" s="679"/>
      <c r="CB11" s="722"/>
      <c r="CD11" s="711" t="s">
        <v>254</v>
      </c>
      <c r="CE11" s="712"/>
      <c r="CF11" s="712"/>
      <c r="CG11" s="712"/>
      <c r="CH11" s="712"/>
      <c r="CI11" s="712"/>
      <c r="CJ11" s="712"/>
      <c r="CK11" s="712"/>
      <c r="CL11" s="712"/>
      <c r="CM11" s="712"/>
      <c r="CN11" s="712"/>
      <c r="CO11" s="712"/>
      <c r="CP11" s="712"/>
      <c r="CQ11" s="713"/>
      <c r="CR11" s="678">
        <v>710013</v>
      </c>
      <c r="CS11" s="679"/>
      <c r="CT11" s="679"/>
      <c r="CU11" s="679"/>
      <c r="CV11" s="679"/>
      <c r="CW11" s="679"/>
      <c r="CX11" s="679"/>
      <c r="CY11" s="680"/>
      <c r="CZ11" s="715">
        <v>3.9</v>
      </c>
      <c r="DA11" s="715"/>
      <c r="DB11" s="715"/>
      <c r="DC11" s="715"/>
      <c r="DD11" s="684">
        <v>114528</v>
      </c>
      <c r="DE11" s="679"/>
      <c r="DF11" s="679"/>
      <c r="DG11" s="679"/>
      <c r="DH11" s="679"/>
      <c r="DI11" s="679"/>
      <c r="DJ11" s="679"/>
      <c r="DK11" s="679"/>
      <c r="DL11" s="679"/>
      <c r="DM11" s="679"/>
      <c r="DN11" s="679"/>
      <c r="DO11" s="679"/>
      <c r="DP11" s="680"/>
      <c r="DQ11" s="684">
        <v>337005</v>
      </c>
      <c r="DR11" s="679"/>
      <c r="DS11" s="679"/>
      <c r="DT11" s="679"/>
      <c r="DU11" s="679"/>
      <c r="DV11" s="679"/>
      <c r="DW11" s="679"/>
      <c r="DX11" s="679"/>
      <c r="DY11" s="679"/>
      <c r="DZ11" s="679"/>
      <c r="EA11" s="679"/>
      <c r="EB11" s="679"/>
      <c r="EC11" s="722"/>
    </row>
    <row r="12" spans="2:143" ht="11.25" customHeight="1" x14ac:dyDescent="0.15">
      <c r="B12" s="675" t="s">
        <v>255</v>
      </c>
      <c r="C12" s="676"/>
      <c r="D12" s="676"/>
      <c r="E12" s="676"/>
      <c r="F12" s="676"/>
      <c r="G12" s="676"/>
      <c r="H12" s="676"/>
      <c r="I12" s="676"/>
      <c r="J12" s="676"/>
      <c r="K12" s="676"/>
      <c r="L12" s="676"/>
      <c r="M12" s="676"/>
      <c r="N12" s="676"/>
      <c r="O12" s="676"/>
      <c r="P12" s="676"/>
      <c r="Q12" s="677"/>
      <c r="R12" s="678">
        <v>4704</v>
      </c>
      <c r="S12" s="679"/>
      <c r="T12" s="679"/>
      <c r="U12" s="679"/>
      <c r="V12" s="679"/>
      <c r="W12" s="679"/>
      <c r="X12" s="679"/>
      <c r="Y12" s="680"/>
      <c r="Z12" s="715">
        <v>0</v>
      </c>
      <c r="AA12" s="715"/>
      <c r="AB12" s="715"/>
      <c r="AC12" s="715"/>
      <c r="AD12" s="716">
        <v>4704</v>
      </c>
      <c r="AE12" s="716"/>
      <c r="AF12" s="716"/>
      <c r="AG12" s="716"/>
      <c r="AH12" s="716"/>
      <c r="AI12" s="716"/>
      <c r="AJ12" s="716"/>
      <c r="AK12" s="716"/>
      <c r="AL12" s="681">
        <v>0.1</v>
      </c>
      <c r="AM12" s="682"/>
      <c r="AN12" s="682"/>
      <c r="AO12" s="717"/>
      <c r="AP12" s="675" t="s">
        <v>256</v>
      </c>
      <c r="AQ12" s="676"/>
      <c r="AR12" s="676"/>
      <c r="AS12" s="676"/>
      <c r="AT12" s="676"/>
      <c r="AU12" s="676"/>
      <c r="AV12" s="676"/>
      <c r="AW12" s="676"/>
      <c r="AX12" s="676"/>
      <c r="AY12" s="676"/>
      <c r="AZ12" s="676"/>
      <c r="BA12" s="676"/>
      <c r="BB12" s="676"/>
      <c r="BC12" s="676"/>
      <c r="BD12" s="676"/>
      <c r="BE12" s="676"/>
      <c r="BF12" s="677"/>
      <c r="BG12" s="678">
        <v>2064628</v>
      </c>
      <c r="BH12" s="679"/>
      <c r="BI12" s="679"/>
      <c r="BJ12" s="679"/>
      <c r="BK12" s="679"/>
      <c r="BL12" s="679"/>
      <c r="BM12" s="679"/>
      <c r="BN12" s="680"/>
      <c r="BO12" s="715">
        <v>45</v>
      </c>
      <c r="BP12" s="715"/>
      <c r="BQ12" s="715"/>
      <c r="BR12" s="715"/>
      <c r="BS12" s="684" t="s">
        <v>238</v>
      </c>
      <c r="BT12" s="679"/>
      <c r="BU12" s="679"/>
      <c r="BV12" s="679"/>
      <c r="BW12" s="679"/>
      <c r="BX12" s="679"/>
      <c r="BY12" s="679"/>
      <c r="BZ12" s="679"/>
      <c r="CA12" s="679"/>
      <c r="CB12" s="722"/>
      <c r="CD12" s="711" t="s">
        <v>257</v>
      </c>
      <c r="CE12" s="712"/>
      <c r="CF12" s="712"/>
      <c r="CG12" s="712"/>
      <c r="CH12" s="712"/>
      <c r="CI12" s="712"/>
      <c r="CJ12" s="712"/>
      <c r="CK12" s="712"/>
      <c r="CL12" s="712"/>
      <c r="CM12" s="712"/>
      <c r="CN12" s="712"/>
      <c r="CO12" s="712"/>
      <c r="CP12" s="712"/>
      <c r="CQ12" s="713"/>
      <c r="CR12" s="678">
        <v>1439039</v>
      </c>
      <c r="CS12" s="679"/>
      <c r="CT12" s="679"/>
      <c r="CU12" s="679"/>
      <c r="CV12" s="679"/>
      <c r="CW12" s="679"/>
      <c r="CX12" s="679"/>
      <c r="CY12" s="680"/>
      <c r="CZ12" s="715">
        <v>7.9</v>
      </c>
      <c r="DA12" s="715"/>
      <c r="DB12" s="715"/>
      <c r="DC12" s="715"/>
      <c r="DD12" s="684">
        <v>138385</v>
      </c>
      <c r="DE12" s="679"/>
      <c r="DF12" s="679"/>
      <c r="DG12" s="679"/>
      <c r="DH12" s="679"/>
      <c r="DI12" s="679"/>
      <c r="DJ12" s="679"/>
      <c r="DK12" s="679"/>
      <c r="DL12" s="679"/>
      <c r="DM12" s="679"/>
      <c r="DN12" s="679"/>
      <c r="DO12" s="679"/>
      <c r="DP12" s="680"/>
      <c r="DQ12" s="684">
        <v>327399</v>
      </c>
      <c r="DR12" s="679"/>
      <c r="DS12" s="679"/>
      <c r="DT12" s="679"/>
      <c r="DU12" s="679"/>
      <c r="DV12" s="679"/>
      <c r="DW12" s="679"/>
      <c r="DX12" s="679"/>
      <c r="DY12" s="679"/>
      <c r="DZ12" s="679"/>
      <c r="EA12" s="679"/>
      <c r="EB12" s="679"/>
      <c r="EC12" s="722"/>
    </row>
    <row r="13" spans="2:143" ht="11.25" customHeight="1" x14ac:dyDescent="0.15">
      <c r="B13" s="675" t="s">
        <v>258</v>
      </c>
      <c r="C13" s="676"/>
      <c r="D13" s="676"/>
      <c r="E13" s="676"/>
      <c r="F13" s="676"/>
      <c r="G13" s="676"/>
      <c r="H13" s="676"/>
      <c r="I13" s="676"/>
      <c r="J13" s="676"/>
      <c r="K13" s="676"/>
      <c r="L13" s="676"/>
      <c r="M13" s="676"/>
      <c r="N13" s="676"/>
      <c r="O13" s="676"/>
      <c r="P13" s="676"/>
      <c r="Q13" s="677"/>
      <c r="R13" s="678" t="s">
        <v>238</v>
      </c>
      <c r="S13" s="679"/>
      <c r="T13" s="679"/>
      <c r="U13" s="679"/>
      <c r="V13" s="679"/>
      <c r="W13" s="679"/>
      <c r="X13" s="679"/>
      <c r="Y13" s="680"/>
      <c r="Z13" s="715" t="s">
        <v>244</v>
      </c>
      <c r="AA13" s="715"/>
      <c r="AB13" s="715"/>
      <c r="AC13" s="715"/>
      <c r="AD13" s="716" t="s">
        <v>238</v>
      </c>
      <c r="AE13" s="716"/>
      <c r="AF13" s="716"/>
      <c r="AG13" s="716"/>
      <c r="AH13" s="716"/>
      <c r="AI13" s="716"/>
      <c r="AJ13" s="716"/>
      <c r="AK13" s="716"/>
      <c r="AL13" s="681" t="s">
        <v>238</v>
      </c>
      <c r="AM13" s="682"/>
      <c r="AN13" s="682"/>
      <c r="AO13" s="717"/>
      <c r="AP13" s="675" t="s">
        <v>259</v>
      </c>
      <c r="AQ13" s="676"/>
      <c r="AR13" s="676"/>
      <c r="AS13" s="676"/>
      <c r="AT13" s="676"/>
      <c r="AU13" s="676"/>
      <c r="AV13" s="676"/>
      <c r="AW13" s="676"/>
      <c r="AX13" s="676"/>
      <c r="AY13" s="676"/>
      <c r="AZ13" s="676"/>
      <c r="BA13" s="676"/>
      <c r="BB13" s="676"/>
      <c r="BC13" s="676"/>
      <c r="BD13" s="676"/>
      <c r="BE13" s="676"/>
      <c r="BF13" s="677"/>
      <c r="BG13" s="678">
        <v>2043889</v>
      </c>
      <c r="BH13" s="679"/>
      <c r="BI13" s="679"/>
      <c r="BJ13" s="679"/>
      <c r="BK13" s="679"/>
      <c r="BL13" s="679"/>
      <c r="BM13" s="679"/>
      <c r="BN13" s="680"/>
      <c r="BO13" s="715">
        <v>44.6</v>
      </c>
      <c r="BP13" s="715"/>
      <c r="BQ13" s="715"/>
      <c r="BR13" s="715"/>
      <c r="BS13" s="684" t="s">
        <v>238</v>
      </c>
      <c r="BT13" s="679"/>
      <c r="BU13" s="679"/>
      <c r="BV13" s="679"/>
      <c r="BW13" s="679"/>
      <c r="BX13" s="679"/>
      <c r="BY13" s="679"/>
      <c r="BZ13" s="679"/>
      <c r="CA13" s="679"/>
      <c r="CB13" s="722"/>
      <c r="CD13" s="711" t="s">
        <v>260</v>
      </c>
      <c r="CE13" s="712"/>
      <c r="CF13" s="712"/>
      <c r="CG13" s="712"/>
      <c r="CH13" s="712"/>
      <c r="CI13" s="712"/>
      <c r="CJ13" s="712"/>
      <c r="CK13" s="712"/>
      <c r="CL13" s="712"/>
      <c r="CM13" s="712"/>
      <c r="CN13" s="712"/>
      <c r="CO13" s="712"/>
      <c r="CP13" s="712"/>
      <c r="CQ13" s="713"/>
      <c r="CR13" s="678">
        <v>1352211</v>
      </c>
      <c r="CS13" s="679"/>
      <c r="CT13" s="679"/>
      <c r="CU13" s="679"/>
      <c r="CV13" s="679"/>
      <c r="CW13" s="679"/>
      <c r="CX13" s="679"/>
      <c r="CY13" s="680"/>
      <c r="CZ13" s="715">
        <v>7.4</v>
      </c>
      <c r="DA13" s="715"/>
      <c r="DB13" s="715"/>
      <c r="DC13" s="715"/>
      <c r="DD13" s="684">
        <v>348946</v>
      </c>
      <c r="DE13" s="679"/>
      <c r="DF13" s="679"/>
      <c r="DG13" s="679"/>
      <c r="DH13" s="679"/>
      <c r="DI13" s="679"/>
      <c r="DJ13" s="679"/>
      <c r="DK13" s="679"/>
      <c r="DL13" s="679"/>
      <c r="DM13" s="679"/>
      <c r="DN13" s="679"/>
      <c r="DO13" s="679"/>
      <c r="DP13" s="680"/>
      <c r="DQ13" s="684">
        <v>984095</v>
      </c>
      <c r="DR13" s="679"/>
      <c r="DS13" s="679"/>
      <c r="DT13" s="679"/>
      <c r="DU13" s="679"/>
      <c r="DV13" s="679"/>
      <c r="DW13" s="679"/>
      <c r="DX13" s="679"/>
      <c r="DY13" s="679"/>
      <c r="DZ13" s="679"/>
      <c r="EA13" s="679"/>
      <c r="EB13" s="679"/>
      <c r="EC13" s="722"/>
    </row>
    <row r="14" spans="2:143" ht="11.25" customHeight="1" x14ac:dyDescent="0.15">
      <c r="B14" s="675" t="s">
        <v>261</v>
      </c>
      <c r="C14" s="676"/>
      <c r="D14" s="676"/>
      <c r="E14" s="676"/>
      <c r="F14" s="676"/>
      <c r="G14" s="676"/>
      <c r="H14" s="676"/>
      <c r="I14" s="676"/>
      <c r="J14" s="676"/>
      <c r="K14" s="676"/>
      <c r="L14" s="676"/>
      <c r="M14" s="676"/>
      <c r="N14" s="676"/>
      <c r="O14" s="676"/>
      <c r="P14" s="676"/>
      <c r="Q14" s="677"/>
      <c r="R14" s="678">
        <v>16916</v>
      </c>
      <c r="S14" s="679"/>
      <c r="T14" s="679"/>
      <c r="U14" s="679"/>
      <c r="V14" s="679"/>
      <c r="W14" s="679"/>
      <c r="X14" s="679"/>
      <c r="Y14" s="680"/>
      <c r="Z14" s="715">
        <v>0.1</v>
      </c>
      <c r="AA14" s="715"/>
      <c r="AB14" s="715"/>
      <c r="AC14" s="715"/>
      <c r="AD14" s="716">
        <v>16916</v>
      </c>
      <c r="AE14" s="716"/>
      <c r="AF14" s="716"/>
      <c r="AG14" s="716"/>
      <c r="AH14" s="716"/>
      <c r="AI14" s="716"/>
      <c r="AJ14" s="716"/>
      <c r="AK14" s="716"/>
      <c r="AL14" s="681">
        <v>0.2</v>
      </c>
      <c r="AM14" s="682"/>
      <c r="AN14" s="682"/>
      <c r="AO14" s="717"/>
      <c r="AP14" s="675" t="s">
        <v>262</v>
      </c>
      <c r="AQ14" s="676"/>
      <c r="AR14" s="676"/>
      <c r="AS14" s="676"/>
      <c r="AT14" s="676"/>
      <c r="AU14" s="676"/>
      <c r="AV14" s="676"/>
      <c r="AW14" s="676"/>
      <c r="AX14" s="676"/>
      <c r="AY14" s="676"/>
      <c r="AZ14" s="676"/>
      <c r="BA14" s="676"/>
      <c r="BB14" s="676"/>
      <c r="BC14" s="676"/>
      <c r="BD14" s="676"/>
      <c r="BE14" s="676"/>
      <c r="BF14" s="677"/>
      <c r="BG14" s="678">
        <v>113658</v>
      </c>
      <c r="BH14" s="679"/>
      <c r="BI14" s="679"/>
      <c r="BJ14" s="679"/>
      <c r="BK14" s="679"/>
      <c r="BL14" s="679"/>
      <c r="BM14" s="679"/>
      <c r="BN14" s="680"/>
      <c r="BO14" s="715">
        <v>2.5</v>
      </c>
      <c r="BP14" s="715"/>
      <c r="BQ14" s="715"/>
      <c r="BR14" s="715"/>
      <c r="BS14" s="684" t="s">
        <v>244</v>
      </c>
      <c r="BT14" s="679"/>
      <c r="BU14" s="679"/>
      <c r="BV14" s="679"/>
      <c r="BW14" s="679"/>
      <c r="BX14" s="679"/>
      <c r="BY14" s="679"/>
      <c r="BZ14" s="679"/>
      <c r="CA14" s="679"/>
      <c r="CB14" s="722"/>
      <c r="CD14" s="711" t="s">
        <v>263</v>
      </c>
      <c r="CE14" s="712"/>
      <c r="CF14" s="712"/>
      <c r="CG14" s="712"/>
      <c r="CH14" s="712"/>
      <c r="CI14" s="712"/>
      <c r="CJ14" s="712"/>
      <c r="CK14" s="712"/>
      <c r="CL14" s="712"/>
      <c r="CM14" s="712"/>
      <c r="CN14" s="712"/>
      <c r="CO14" s="712"/>
      <c r="CP14" s="712"/>
      <c r="CQ14" s="713"/>
      <c r="CR14" s="678">
        <v>940334</v>
      </c>
      <c r="CS14" s="679"/>
      <c r="CT14" s="679"/>
      <c r="CU14" s="679"/>
      <c r="CV14" s="679"/>
      <c r="CW14" s="679"/>
      <c r="CX14" s="679"/>
      <c r="CY14" s="680"/>
      <c r="CZ14" s="715">
        <v>5.0999999999999996</v>
      </c>
      <c r="DA14" s="715"/>
      <c r="DB14" s="715"/>
      <c r="DC14" s="715"/>
      <c r="DD14" s="684">
        <v>331482</v>
      </c>
      <c r="DE14" s="679"/>
      <c r="DF14" s="679"/>
      <c r="DG14" s="679"/>
      <c r="DH14" s="679"/>
      <c r="DI14" s="679"/>
      <c r="DJ14" s="679"/>
      <c r="DK14" s="679"/>
      <c r="DL14" s="679"/>
      <c r="DM14" s="679"/>
      <c r="DN14" s="679"/>
      <c r="DO14" s="679"/>
      <c r="DP14" s="680"/>
      <c r="DQ14" s="684">
        <v>621426</v>
      </c>
      <c r="DR14" s="679"/>
      <c r="DS14" s="679"/>
      <c r="DT14" s="679"/>
      <c r="DU14" s="679"/>
      <c r="DV14" s="679"/>
      <c r="DW14" s="679"/>
      <c r="DX14" s="679"/>
      <c r="DY14" s="679"/>
      <c r="DZ14" s="679"/>
      <c r="EA14" s="679"/>
      <c r="EB14" s="679"/>
      <c r="EC14" s="722"/>
    </row>
    <row r="15" spans="2:143" ht="11.25" customHeight="1" x14ac:dyDescent="0.15">
      <c r="B15" s="675" t="s">
        <v>264</v>
      </c>
      <c r="C15" s="676"/>
      <c r="D15" s="676"/>
      <c r="E15" s="676"/>
      <c r="F15" s="676"/>
      <c r="G15" s="676"/>
      <c r="H15" s="676"/>
      <c r="I15" s="676"/>
      <c r="J15" s="676"/>
      <c r="K15" s="676"/>
      <c r="L15" s="676"/>
      <c r="M15" s="676"/>
      <c r="N15" s="676"/>
      <c r="O15" s="676"/>
      <c r="P15" s="676"/>
      <c r="Q15" s="677"/>
      <c r="R15" s="678" t="s">
        <v>244</v>
      </c>
      <c r="S15" s="679"/>
      <c r="T15" s="679"/>
      <c r="U15" s="679"/>
      <c r="V15" s="679"/>
      <c r="W15" s="679"/>
      <c r="X15" s="679"/>
      <c r="Y15" s="680"/>
      <c r="Z15" s="715" t="s">
        <v>238</v>
      </c>
      <c r="AA15" s="715"/>
      <c r="AB15" s="715"/>
      <c r="AC15" s="715"/>
      <c r="AD15" s="716" t="s">
        <v>238</v>
      </c>
      <c r="AE15" s="716"/>
      <c r="AF15" s="716"/>
      <c r="AG15" s="716"/>
      <c r="AH15" s="716"/>
      <c r="AI15" s="716"/>
      <c r="AJ15" s="716"/>
      <c r="AK15" s="716"/>
      <c r="AL15" s="681" t="s">
        <v>244</v>
      </c>
      <c r="AM15" s="682"/>
      <c r="AN15" s="682"/>
      <c r="AO15" s="717"/>
      <c r="AP15" s="675" t="s">
        <v>265</v>
      </c>
      <c r="AQ15" s="676"/>
      <c r="AR15" s="676"/>
      <c r="AS15" s="676"/>
      <c r="AT15" s="676"/>
      <c r="AU15" s="676"/>
      <c r="AV15" s="676"/>
      <c r="AW15" s="676"/>
      <c r="AX15" s="676"/>
      <c r="AY15" s="676"/>
      <c r="AZ15" s="676"/>
      <c r="BA15" s="676"/>
      <c r="BB15" s="676"/>
      <c r="BC15" s="676"/>
      <c r="BD15" s="676"/>
      <c r="BE15" s="676"/>
      <c r="BF15" s="677"/>
      <c r="BG15" s="678">
        <v>344055</v>
      </c>
      <c r="BH15" s="679"/>
      <c r="BI15" s="679"/>
      <c r="BJ15" s="679"/>
      <c r="BK15" s="679"/>
      <c r="BL15" s="679"/>
      <c r="BM15" s="679"/>
      <c r="BN15" s="680"/>
      <c r="BO15" s="715">
        <v>7.5</v>
      </c>
      <c r="BP15" s="715"/>
      <c r="BQ15" s="715"/>
      <c r="BR15" s="715"/>
      <c r="BS15" s="684" t="s">
        <v>238</v>
      </c>
      <c r="BT15" s="679"/>
      <c r="BU15" s="679"/>
      <c r="BV15" s="679"/>
      <c r="BW15" s="679"/>
      <c r="BX15" s="679"/>
      <c r="BY15" s="679"/>
      <c r="BZ15" s="679"/>
      <c r="CA15" s="679"/>
      <c r="CB15" s="722"/>
      <c r="CD15" s="711" t="s">
        <v>266</v>
      </c>
      <c r="CE15" s="712"/>
      <c r="CF15" s="712"/>
      <c r="CG15" s="712"/>
      <c r="CH15" s="712"/>
      <c r="CI15" s="712"/>
      <c r="CJ15" s="712"/>
      <c r="CK15" s="712"/>
      <c r="CL15" s="712"/>
      <c r="CM15" s="712"/>
      <c r="CN15" s="712"/>
      <c r="CO15" s="712"/>
      <c r="CP15" s="712"/>
      <c r="CQ15" s="713"/>
      <c r="CR15" s="678">
        <v>2936959</v>
      </c>
      <c r="CS15" s="679"/>
      <c r="CT15" s="679"/>
      <c r="CU15" s="679"/>
      <c r="CV15" s="679"/>
      <c r="CW15" s="679"/>
      <c r="CX15" s="679"/>
      <c r="CY15" s="680"/>
      <c r="CZ15" s="715">
        <v>16</v>
      </c>
      <c r="DA15" s="715"/>
      <c r="DB15" s="715"/>
      <c r="DC15" s="715"/>
      <c r="DD15" s="684">
        <v>1648117</v>
      </c>
      <c r="DE15" s="679"/>
      <c r="DF15" s="679"/>
      <c r="DG15" s="679"/>
      <c r="DH15" s="679"/>
      <c r="DI15" s="679"/>
      <c r="DJ15" s="679"/>
      <c r="DK15" s="679"/>
      <c r="DL15" s="679"/>
      <c r="DM15" s="679"/>
      <c r="DN15" s="679"/>
      <c r="DO15" s="679"/>
      <c r="DP15" s="680"/>
      <c r="DQ15" s="684">
        <v>1440470</v>
      </c>
      <c r="DR15" s="679"/>
      <c r="DS15" s="679"/>
      <c r="DT15" s="679"/>
      <c r="DU15" s="679"/>
      <c r="DV15" s="679"/>
      <c r="DW15" s="679"/>
      <c r="DX15" s="679"/>
      <c r="DY15" s="679"/>
      <c r="DZ15" s="679"/>
      <c r="EA15" s="679"/>
      <c r="EB15" s="679"/>
      <c r="EC15" s="722"/>
    </row>
    <row r="16" spans="2:143" ht="11.25" customHeight="1" x14ac:dyDescent="0.15">
      <c r="B16" s="675" t="s">
        <v>267</v>
      </c>
      <c r="C16" s="676"/>
      <c r="D16" s="676"/>
      <c r="E16" s="676"/>
      <c r="F16" s="676"/>
      <c r="G16" s="676"/>
      <c r="H16" s="676"/>
      <c r="I16" s="676"/>
      <c r="J16" s="676"/>
      <c r="K16" s="676"/>
      <c r="L16" s="676"/>
      <c r="M16" s="676"/>
      <c r="N16" s="676"/>
      <c r="O16" s="676"/>
      <c r="P16" s="676"/>
      <c r="Q16" s="677"/>
      <c r="R16" s="678">
        <v>4253</v>
      </c>
      <c r="S16" s="679"/>
      <c r="T16" s="679"/>
      <c r="U16" s="679"/>
      <c r="V16" s="679"/>
      <c r="W16" s="679"/>
      <c r="X16" s="679"/>
      <c r="Y16" s="680"/>
      <c r="Z16" s="715">
        <v>0</v>
      </c>
      <c r="AA16" s="715"/>
      <c r="AB16" s="715"/>
      <c r="AC16" s="715"/>
      <c r="AD16" s="716">
        <v>4253</v>
      </c>
      <c r="AE16" s="716"/>
      <c r="AF16" s="716"/>
      <c r="AG16" s="716"/>
      <c r="AH16" s="716"/>
      <c r="AI16" s="716"/>
      <c r="AJ16" s="716"/>
      <c r="AK16" s="716"/>
      <c r="AL16" s="681">
        <v>0</v>
      </c>
      <c r="AM16" s="682"/>
      <c r="AN16" s="682"/>
      <c r="AO16" s="717"/>
      <c r="AP16" s="675" t="s">
        <v>268</v>
      </c>
      <c r="AQ16" s="676"/>
      <c r="AR16" s="676"/>
      <c r="AS16" s="676"/>
      <c r="AT16" s="676"/>
      <c r="AU16" s="676"/>
      <c r="AV16" s="676"/>
      <c r="AW16" s="676"/>
      <c r="AX16" s="676"/>
      <c r="AY16" s="676"/>
      <c r="AZ16" s="676"/>
      <c r="BA16" s="676"/>
      <c r="BB16" s="676"/>
      <c r="BC16" s="676"/>
      <c r="BD16" s="676"/>
      <c r="BE16" s="676"/>
      <c r="BF16" s="677"/>
      <c r="BG16" s="678" t="s">
        <v>244</v>
      </c>
      <c r="BH16" s="679"/>
      <c r="BI16" s="679"/>
      <c r="BJ16" s="679"/>
      <c r="BK16" s="679"/>
      <c r="BL16" s="679"/>
      <c r="BM16" s="679"/>
      <c r="BN16" s="680"/>
      <c r="BO16" s="715" t="s">
        <v>238</v>
      </c>
      <c r="BP16" s="715"/>
      <c r="BQ16" s="715"/>
      <c r="BR16" s="715"/>
      <c r="BS16" s="684" t="s">
        <v>238</v>
      </c>
      <c r="BT16" s="679"/>
      <c r="BU16" s="679"/>
      <c r="BV16" s="679"/>
      <c r="BW16" s="679"/>
      <c r="BX16" s="679"/>
      <c r="BY16" s="679"/>
      <c r="BZ16" s="679"/>
      <c r="CA16" s="679"/>
      <c r="CB16" s="722"/>
      <c r="CD16" s="711" t="s">
        <v>269</v>
      </c>
      <c r="CE16" s="712"/>
      <c r="CF16" s="712"/>
      <c r="CG16" s="712"/>
      <c r="CH16" s="712"/>
      <c r="CI16" s="712"/>
      <c r="CJ16" s="712"/>
      <c r="CK16" s="712"/>
      <c r="CL16" s="712"/>
      <c r="CM16" s="712"/>
      <c r="CN16" s="712"/>
      <c r="CO16" s="712"/>
      <c r="CP16" s="712"/>
      <c r="CQ16" s="713"/>
      <c r="CR16" s="678">
        <v>313100</v>
      </c>
      <c r="CS16" s="679"/>
      <c r="CT16" s="679"/>
      <c r="CU16" s="679"/>
      <c r="CV16" s="679"/>
      <c r="CW16" s="679"/>
      <c r="CX16" s="679"/>
      <c r="CY16" s="680"/>
      <c r="CZ16" s="715">
        <v>1.7</v>
      </c>
      <c r="DA16" s="715"/>
      <c r="DB16" s="715"/>
      <c r="DC16" s="715"/>
      <c r="DD16" s="684" t="s">
        <v>244</v>
      </c>
      <c r="DE16" s="679"/>
      <c r="DF16" s="679"/>
      <c r="DG16" s="679"/>
      <c r="DH16" s="679"/>
      <c r="DI16" s="679"/>
      <c r="DJ16" s="679"/>
      <c r="DK16" s="679"/>
      <c r="DL16" s="679"/>
      <c r="DM16" s="679"/>
      <c r="DN16" s="679"/>
      <c r="DO16" s="679"/>
      <c r="DP16" s="680"/>
      <c r="DQ16" s="684">
        <v>37208</v>
      </c>
      <c r="DR16" s="679"/>
      <c r="DS16" s="679"/>
      <c r="DT16" s="679"/>
      <c r="DU16" s="679"/>
      <c r="DV16" s="679"/>
      <c r="DW16" s="679"/>
      <c r="DX16" s="679"/>
      <c r="DY16" s="679"/>
      <c r="DZ16" s="679"/>
      <c r="EA16" s="679"/>
      <c r="EB16" s="679"/>
      <c r="EC16" s="722"/>
    </row>
    <row r="17" spans="2:133" ht="11.25" customHeight="1" x14ac:dyDescent="0.15">
      <c r="B17" s="675" t="s">
        <v>270</v>
      </c>
      <c r="C17" s="676"/>
      <c r="D17" s="676"/>
      <c r="E17" s="676"/>
      <c r="F17" s="676"/>
      <c r="G17" s="676"/>
      <c r="H17" s="676"/>
      <c r="I17" s="676"/>
      <c r="J17" s="676"/>
      <c r="K17" s="676"/>
      <c r="L17" s="676"/>
      <c r="M17" s="676"/>
      <c r="N17" s="676"/>
      <c r="O17" s="676"/>
      <c r="P17" s="676"/>
      <c r="Q17" s="677"/>
      <c r="R17" s="678">
        <v>62208</v>
      </c>
      <c r="S17" s="679"/>
      <c r="T17" s="679"/>
      <c r="U17" s="679"/>
      <c r="V17" s="679"/>
      <c r="W17" s="679"/>
      <c r="X17" s="679"/>
      <c r="Y17" s="680"/>
      <c r="Z17" s="715">
        <v>0.3</v>
      </c>
      <c r="AA17" s="715"/>
      <c r="AB17" s="715"/>
      <c r="AC17" s="715"/>
      <c r="AD17" s="716">
        <v>62208</v>
      </c>
      <c r="AE17" s="716"/>
      <c r="AF17" s="716"/>
      <c r="AG17" s="716"/>
      <c r="AH17" s="716"/>
      <c r="AI17" s="716"/>
      <c r="AJ17" s="716"/>
      <c r="AK17" s="716"/>
      <c r="AL17" s="681">
        <v>0.7</v>
      </c>
      <c r="AM17" s="682"/>
      <c r="AN17" s="682"/>
      <c r="AO17" s="717"/>
      <c r="AP17" s="675" t="s">
        <v>271</v>
      </c>
      <c r="AQ17" s="676"/>
      <c r="AR17" s="676"/>
      <c r="AS17" s="676"/>
      <c r="AT17" s="676"/>
      <c r="AU17" s="676"/>
      <c r="AV17" s="676"/>
      <c r="AW17" s="676"/>
      <c r="AX17" s="676"/>
      <c r="AY17" s="676"/>
      <c r="AZ17" s="676"/>
      <c r="BA17" s="676"/>
      <c r="BB17" s="676"/>
      <c r="BC17" s="676"/>
      <c r="BD17" s="676"/>
      <c r="BE17" s="676"/>
      <c r="BF17" s="677"/>
      <c r="BG17" s="678" t="s">
        <v>238</v>
      </c>
      <c r="BH17" s="679"/>
      <c r="BI17" s="679"/>
      <c r="BJ17" s="679"/>
      <c r="BK17" s="679"/>
      <c r="BL17" s="679"/>
      <c r="BM17" s="679"/>
      <c r="BN17" s="680"/>
      <c r="BO17" s="715" t="s">
        <v>238</v>
      </c>
      <c r="BP17" s="715"/>
      <c r="BQ17" s="715"/>
      <c r="BR17" s="715"/>
      <c r="BS17" s="684" t="s">
        <v>244</v>
      </c>
      <c r="BT17" s="679"/>
      <c r="BU17" s="679"/>
      <c r="BV17" s="679"/>
      <c r="BW17" s="679"/>
      <c r="BX17" s="679"/>
      <c r="BY17" s="679"/>
      <c r="BZ17" s="679"/>
      <c r="CA17" s="679"/>
      <c r="CB17" s="722"/>
      <c r="CD17" s="711" t="s">
        <v>272</v>
      </c>
      <c r="CE17" s="712"/>
      <c r="CF17" s="712"/>
      <c r="CG17" s="712"/>
      <c r="CH17" s="712"/>
      <c r="CI17" s="712"/>
      <c r="CJ17" s="712"/>
      <c r="CK17" s="712"/>
      <c r="CL17" s="712"/>
      <c r="CM17" s="712"/>
      <c r="CN17" s="712"/>
      <c r="CO17" s="712"/>
      <c r="CP17" s="712"/>
      <c r="CQ17" s="713"/>
      <c r="CR17" s="678">
        <v>1458060</v>
      </c>
      <c r="CS17" s="679"/>
      <c r="CT17" s="679"/>
      <c r="CU17" s="679"/>
      <c r="CV17" s="679"/>
      <c r="CW17" s="679"/>
      <c r="CX17" s="679"/>
      <c r="CY17" s="680"/>
      <c r="CZ17" s="715">
        <v>8</v>
      </c>
      <c r="DA17" s="715"/>
      <c r="DB17" s="715"/>
      <c r="DC17" s="715"/>
      <c r="DD17" s="684" t="s">
        <v>238</v>
      </c>
      <c r="DE17" s="679"/>
      <c r="DF17" s="679"/>
      <c r="DG17" s="679"/>
      <c r="DH17" s="679"/>
      <c r="DI17" s="679"/>
      <c r="DJ17" s="679"/>
      <c r="DK17" s="679"/>
      <c r="DL17" s="679"/>
      <c r="DM17" s="679"/>
      <c r="DN17" s="679"/>
      <c r="DO17" s="679"/>
      <c r="DP17" s="680"/>
      <c r="DQ17" s="684">
        <v>1385201</v>
      </c>
      <c r="DR17" s="679"/>
      <c r="DS17" s="679"/>
      <c r="DT17" s="679"/>
      <c r="DU17" s="679"/>
      <c r="DV17" s="679"/>
      <c r="DW17" s="679"/>
      <c r="DX17" s="679"/>
      <c r="DY17" s="679"/>
      <c r="DZ17" s="679"/>
      <c r="EA17" s="679"/>
      <c r="EB17" s="679"/>
      <c r="EC17" s="722"/>
    </row>
    <row r="18" spans="2:133" ht="11.25" customHeight="1" x14ac:dyDescent="0.15">
      <c r="B18" s="675" t="s">
        <v>273</v>
      </c>
      <c r="C18" s="676"/>
      <c r="D18" s="676"/>
      <c r="E18" s="676"/>
      <c r="F18" s="676"/>
      <c r="G18" s="676"/>
      <c r="H18" s="676"/>
      <c r="I18" s="676"/>
      <c r="J18" s="676"/>
      <c r="K18" s="676"/>
      <c r="L18" s="676"/>
      <c r="M18" s="676"/>
      <c r="N18" s="676"/>
      <c r="O18" s="676"/>
      <c r="P18" s="676"/>
      <c r="Q18" s="677"/>
      <c r="R18" s="678">
        <v>20532</v>
      </c>
      <c r="S18" s="679"/>
      <c r="T18" s="679"/>
      <c r="U18" s="679"/>
      <c r="V18" s="679"/>
      <c r="W18" s="679"/>
      <c r="X18" s="679"/>
      <c r="Y18" s="680"/>
      <c r="Z18" s="715">
        <v>0.1</v>
      </c>
      <c r="AA18" s="715"/>
      <c r="AB18" s="715"/>
      <c r="AC18" s="715"/>
      <c r="AD18" s="716">
        <v>20532</v>
      </c>
      <c r="AE18" s="716"/>
      <c r="AF18" s="716"/>
      <c r="AG18" s="716"/>
      <c r="AH18" s="716"/>
      <c r="AI18" s="716"/>
      <c r="AJ18" s="716"/>
      <c r="AK18" s="716"/>
      <c r="AL18" s="681">
        <v>0.2</v>
      </c>
      <c r="AM18" s="682"/>
      <c r="AN18" s="682"/>
      <c r="AO18" s="717"/>
      <c r="AP18" s="675" t="s">
        <v>274</v>
      </c>
      <c r="AQ18" s="676"/>
      <c r="AR18" s="676"/>
      <c r="AS18" s="676"/>
      <c r="AT18" s="676"/>
      <c r="AU18" s="676"/>
      <c r="AV18" s="676"/>
      <c r="AW18" s="676"/>
      <c r="AX18" s="676"/>
      <c r="AY18" s="676"/>
      <c r="AZ18" s="676"/>
      <c r="BA18" s="676"/>
      <c r="BB18" s="676"/>
      <c r="BC18" s="676"/>
      <c r="BD18" s="676"/>
      <c r="BE18" s="676"/>
      <c r="BF18" s="677"/>
      <c r="BG18" s="678" t="s">
        <v>244</v>
      </c>
      <c r="BH18" s="679"/>
      <c r="BI18" s="679"/>
      <c r="BJ18" s="679"/>
      <c r="BK18" s="679"/>
      <c r="BL18" s="679"/>
      <c r="BM18" s="679"/>
      <c r="BN18" s="680"/>
      <c r="BO18" s="715" t="s">
        <v>244</v>
      </c>
      <c r="BP18" s="715"/>
      <c r="BQ18" s="715"/>
      <c r="BR18" s="715"/>
      <c r="BS18" s="684" t="s">
        <v>238</v>
      </c>
      <c r="BT18" s="679"/>
      <c r="BU18" s="679"/>
      <c r="BV18" s="679"/>
      <c r="BW18" s="679"/>
      <c r="BX18" s="679"/>
      <c r="BY18" s="679"/>
      <c r="BZ18" s="679"/>
      <c r="CA18" s="679"/>
      <c r="CB18" s="722"/>
      <c r="CD18" s="711" t="s">
        <v>275</v>
      </c>
      <c r="CE18" s="712"/>
      <c r="CF18" s="712"/>
      <c r="CG18" s="712"/>
      <c r="CH18" s="712"/>
      <c r="CI18" s="712"/>
      <c r="CJ18" s="712"/>
      <c r="CK18" s="712"/>
      <c r="CL18" s="712"/>
      <c r="CM18" s="712"/>
      <c r="CN18" s="712"/>
      <c r="CO18" s="712"/>
      <c r="CP18" s="712"/>
      <c r="CQ18" s="713"/>
      <c r="CR18" s="678" t="s">
        <v>244</v>
      </c>
      <c r="CS18" s="679"/>
      <c r="CT18" s="679"/>
      <c r="CU18" s="679"/>
      <c r="CV18" s="679"/>
      <c r="CW18" s="679"/>
      <c r="CX18" s="679"/>
      <c r="CY18" s="680"/>
      <c r="CZ18" s="715" t="s">
        <v>244</v>
      </c>
      <c r="DA18" s="715"/>
      <c r="DB18" s="715"/>
      <c r="DC18" s="715"/>
      <c r="DD18" s="684" t="s">
        <v>244</v>
      </c>
      <c r="DE18" s="679"/>
      <c r="DF18" s="679"/>
      <c r="DG18" s="679"/>
      <c r="DH18" s="679"/>
      <c r="DI18" s="679"/>
      <c r="DJ18" s="679"/>
      <c r="DK18" s="679"/>
      <c r="DL18" s="679"/>
      <c r="DM18" s="679"/>
      <c r="DN18" s="679"/>
      <c r="DO18" s="679"/>
      <c r="DP18" s="680"/>
      <c r="DQ18" s="684" t="s">
        <v>238</v>
      </c>
      <c r="DR18" s="679"/>
      <c r="DS18" s="679"/>
      <c r="DT18" s="679"/>
      <c r="DU18" s="679"/>
      <c r="DV18" s="679"/>
      <c r="DW18" s="679"/>
      <c r="DX18" s="679"/>
      <c r="DY18" s="679"/>
      <c r="DZ18" s="679"/>
      <c r="EA18" s="679"/>
      <c r="EB18" s="679"/>
      <c r="EC18" s="722"/>
    </row>
    <row r="19" spans="2:133" ht="11.25" customHeight="1" x14ac:dyDescent="0.15">
      <c r="B19" s="675" t="s">
        <v>276</v>
      </c>
      <c r="C19" s="676"/>
      <c r="D19" s="676"/>
      <c r="E19" s="676"/>
      <c r="F19" s="676"/>
      <c r="G19" s="676"/>
      <c r="H19" s="676"/>
      <c r="I19" s="676"/>
      <c r="J19" s="676"/>
      <c r="K19" s="676"/>
      <c r="L19" s="676"/>
      <c r="M19" s="676"/>
      <c r="N19" s="676"/>
      <c r="O19" s="676"/>
      <c r="P19" s="676"/>
      <c r="Q19" s="677"/>
      <c r="R19" s="678">
        <v>2288</v>
      </c>
      <c r="S19" s="679"/>
      <c r="T19" s="679"/>
      <c r="U19" s="679"/>
      <c r="V19" s="679"/>
      <c r="W19" s="679"/>
      <c r="X19" s="679"/>
      <c r="Y19" s="680"/>
      <c r="Z19" s="715">
        <v>0</v>
      </c>
      <c r="AA19" s="715"/>
      <c r="AB19" s="715"/>
      <c r="AC19" s="715"/>
      <c r="AD19" s="716">
        <v>2288</v>
      </c>
      <c r="AE19" s="716"/>
      <c r="AF19" s="716"/>
      <c r="AG19" s="716"/>
      <c r="AH19" s="716"/>
      <c r="AI19" s="716"/>
      <c r="AJ19" s="716"/>
      <c r="AK19" s="716"/>
      <c r="AL19" s="681">
        <v>0</v>
      </c>
      <c r="AM19" s="682"/>
      <c r="AN19" s="682"/>
      <c r="AO19" s="717"/>
      <c r="AP19" s="675" t="s">
        <v>277</v>
      </c>
      <c r="AQ19" s="676"/>
      <c r="AR19" s="676"/>
      <c r="AS19" s="676"/>
      <c r="AT19" s="676"/>
      <c r="AU19" s="676"/>
      <c r="AV19" s="676"/>
      <c r="AW19" s="676"/>
      <c r="AX19" s="676"/>
      <c r="AY19" s="676"/>
      <c r="AZ19" s="676"/>
      <c r="BA19" s="676"/>
      <c r="BB19" s="676"/>
      <c r="BC19" s="676"/>
      <c r="BD19" s="676"/>
      <c r="BE19" s="676"/>
      <c r="BF19" s="677"/>
      <c r="BG19" s="678">
        <v>205599</v>
      </c>
      <c r="BH19" s="679"/>
      <c r="BI19" s="679"/>
      <c r="BJ19" s="679"/>
      <c r="BK19" s="679"/>
      <c r="BL19" s="679"/>
      <c r="BM19" s="679"/>
      <c r="BN19" s="680"/>
      <c r="BO19" s="715">
        <v>4.5</v>
      </c>
      <c r="BP19" s="715"/>
      <c r="BQ19" s="715"/>
      <c r="BR19" s="715"/>
      <c r="BS19" s="684" t="s">
        <v>244</v>
      </c>
      <c r="BT19" s="679"/>
      <c r="BU19" s="679"/>
      <c r="BV19" s="679"/>
      <c r="BW19" s="679"/>
      <c r="BX19" s="679"/>
      <c r="BY19" s="679"/>
      <c r="BZ19" s="679"/>
      <c r="CA19" s="679"/>
      <c r="CB19" s="722"/>
      <c r="CD19" s="711" t="s">
        <v>278</v>
      </c>
      <c r="CE19" s="712"/>
      <c r="CF19" s="712"/>
      <c r="CG19" s="712"/>
      <c r="CH19" s="712"/>
      <c r="CI19" s="712"/>
      <c r="CJ19" s="712"/>
      <c r="CK19" s="712"/>
      <c r="CL19" s="712"/>
      <c r="CM19" s="712"/>
      <c r="CN19" s="712"/>
      <c r="CO19" s="712"/>
      <c r="CP19" s="712"/>
      <c r="CQ19" s="713"/>
      <c r="CR19" s="678" t="s">
        <v>244</v>
      </c>
      <c r="CS19" s="679"/>
      <c r="CT19" s="679"/>
      <c r="CU19" s="679"/>
      <c r="CV19" s="679"/>
      <c r="CW19" s="679"/>
      <c r="CX19" s="679"/>
      <c r="CY19" s="680"/>
      <c r="CZ19" s="715" t="s">
        <v>244</v>
      </c>
      <c r="DA19" s="715"/>
      <c r="DB19" s="715"/>
      <c r="DC19" s="715"/>
      <c r="DD19" s="684" t="s">
        <v>244</v>
      </c>
      <c r="DE19" s="679"/>
      <c r="DF19" s="679"/>
      <c r="DG19" s="679"/>
      <c r="DH19" s="679"/>
      <c r="DI19" s="679"/>
      <c r="DJ19" s="679"/>
      <c r="DK19" s="679"/>
      <c r="DL19" s="679"/>
      <c r="DM19" s="679"/>
      <c r="DN19" s="679"/>
      <c r="DO19" s="679"/>
      <c r="DP19" s="680"/>
      <c r="DQ19" s="684" t="s">
        <v>244</v>
      </c>
      <c r="DR19" s="679"/>
      <c r="DS19" s="679"/>
      <c r="DT19" s="679"/>
      <c r="DU19" s="679"/>
      <c r="DV19" s="679"/>
      <c r="DW19" s="679"/>
      <c r="DX19" s="679"/>
      <c r="DY19" s="679"/>
      <c r="DZ19" s="679"/>
      <c r="EA19" s="679"/>
      <c r="EB19" s="679"/>
      <c r="EC19" s="722"/>
    </row>
    <row r="20" spans="2:133" ht="11.25" customHeight="1" x14ac:dyDescent="0.15">
      <c r="B20" s="675" t="s">
        <v>279</v>
      </c>
      <c r="C20" s="676"/>
      <c r="D20" s="676"/>
      <c r="E20" s="676"/>
      <c r="F20" s="676"/>
      <c r="G20" s="676"/>
      <c r="H20" s="676"/>
      <c r="I20" s="676"/>
      <c r="J20" s="676"/>
      <c r="K20" s="676"/>
      <c r="L20" s="676"/>
      <c r="M20" s="676"/>
      <c r="N20" s="676"/>
      <c r="O20" s="676"/>
      <c r="P20" s="676"/>
      <c r="Q20" s="677"/>
      <c r="R20" s="678">
        <v>862</v>
      </c>
      <c r="S20" s="679"/>
      <c r="T20" s="679"/>
      <c r="U20" s="679"/>
      <c r="V20" s="679"/>
      <c r="W20" s="679"/>
      <c r="X20" s="679"/>
      <c r="Y20" s="680"/>
      <c r="Z20" s="715">
        <v>0</v>
      </c>
      <c r="AA20" s="715"/>
      <c r="AB20" s="715"/>
      <c r="AC20" s="715"/>
      <c r="AD20" s="716">
        <v>862</v>
      </c>
      <c r="AE20" s="716"/>
      <c r="AF20" s="716"/>
      <c r="AG20" s="716"/>
      <c r="AH20" s="716"/>
      <c r="AI20" s="716"/>
      <c r="AJ20" s="716"/>
      <c r="AK20" s="716"/>
      <c r="AL20" s="681">
        <v>0</v>
      </c>
      <c r="AM20" s="682"/>
      <c r="AN20" s="682"/>
      <c r="AO20" s="717"/>
      <c r="AP20" s="675" t="s">
        <v>280</v>
      </c>
      <c r="AQ20" s="676"/>
      <c r="AR20" s="676"/>
      <c r="AS20" s="676"/>
      <c r="AT20" s="676"/>
      <c r="AU20" s="676"/>
      <c r="AV20" s="676"/>
      <c r="AW20" s="676"/>
      <c r="AX20" s="676"/>
      <c r="AY20" s="676"/>
      <c r="AZ20" s="676"/>
      <c r="BA20" s="676"/>
      <c r="BB20" s="676"/>
      <c r="BC20" s="676"/>
      <c r="BD20" s="676"/>
      <c r="BE20" s="676"/>
      <c r="BF20" s="677"/>
      <c r="BG20" s="678">
        <v>205599</v>
      </c>
      <c r="BH20" s="679"/>
      <c r="BI20" s="679"/>
      <c r="BJ20" s="679"/>
      <c r="BK20" s="679"/>
      <c r="BL20" s="679"/>
      <c r="BM20" s="679"/>
      <c r="BN20" s="680"/>
      <c r="BO20" s="715">
        <v>4.5</v>
      </c>
      <c r="BP20" s="715"/>
      <c r="BQ20" s="715"/>
      <c r="BR20" s="715"/>
      <c r="BS20" s="684" t="s">
        <v>244</v>
      </c>
      <c r="BT20" s="679"/>
      <c r="BU20" s="679"/>
      <c r="BV20" s="679"/>
      <c r="BW20" s="679"/>
      <c r="BX20" s="679"/>
      <c r="BY20" s="679"/>
      <c r="BZ20" s="679"/>
      <c r="CA20" s="679"/>
      <c r="CB20" s="722"/>
      <c r="CD20" s="711" t="s">
        <v>281</v>
      </c>
      <c r="CE20" s="712"/>
      <c r="CF20" s="712"/>
      <c r="CG20" s="712"/>
      <c r="CH20" s="712"/>
      <c r="CI20" s="712"/>
      <c r="CJ20" s="712"/>
      <c r="CK20" s="712"/>
      <c r="CL20" s="712"/>
      <c r="CM20" s="712"/>
      <c r="CN20" s="712"/>
      <c r="CO20" s="712"/>
      <c r="CP20" s="712"/>
      <c r="CQ20" s="713"/>
      <c r="CR20" s="678">
        <v>18311513</v>
      </c>
      <c r="CS20" s="679"/>
      <c r="CT20" s="679"/>
      <c r="CU20" s="679"/>
      <c r="CV20" s="679"/>
      <c r="CW20" s="679"/>
      <c r="CX20" s="679"/>
      <c r="CY20" s="680"/>
      <c r="CZ20" s="715">
        <v>100</v>
      </c>
      <c r="DA20" s="715"/>
      <c r="DB20" s="715"/>
      <c r="DC20" s="715"/>
      <c r="DD20" s="684">
        <v>2860487</v>
      </c>
      <c r="DE20" s="679"/>
      <c r="DF20" s="679"/>
      <c r="DG20" s="679"/>
      <c r="DH20" s="679"/>
      <c r="DI20" s="679"/>
      <c r="DJ20" s="679"/>
      <c r="DK20" s="679"/>
      <c r="DL20" s="679"/>
      <c r="DM20" s="679"/>
      <c r="DN20" s="679"/>
      <c r="DO20" s="679"/>
      <c r="DP20" s="680"/>
      <c r="DQ20" s="684">
        <v>11091221</v>
      </c>
      <c r="DR20" s="679"/>
      <c r="DS20" s="679"/>
      <c r="DT20" s="679"/>
      <c r="DU20" s="679"/>
      <c r="DV20" s="679"/>
      <c r="DW20" s="679"/>
      <c r="DX20" s="679"/>
      <c r="DY20" s="679"/>
      <c r="DZ20" s="679"/>
      <c r="EA20" s="679"/>
      <c r="EB20" s="679"/>
      <c r="EC20" s="722"/>
    </row>
    <row r="21" spans="2:133" ht="11.25" customHeight="1" x14ac:dyDescent="0.15">
      <c r="B21" s="675" t="s">
        <v>282</v>
      </c>
      <c r="C21" s="676"/>
      <c r="D21" s="676"/>
      <c r="E21" s="676"/>
      <c r="F21" s="676"/>
      <c r="G21" s="676"/>
      <c r="H21" s="676"/>
      <c r="I21" s="676"/>
      <c r="J21" s="676"/>
      <c r="K21" s="676"/>
      <c r="L21" s="676"/>
      <c r="M21" s="676"/>
      <c r="N21" s="676"/>
      <c r="O21" s="676"/>
      <c r="P21" s="676"/>
      <c r="Q21" s="677"/>
      <c r="R21" s="678">
        <v>38526</v>
      </c>
      <c r="S21" s="679"/>
      <c r="T21" s="679"/>
      <c r="U21" s="679"/>
      <c r="V21" s="679"/>
      <c r="W21" s="679"/>
      <c r="X21" s="679"/>
      <c r="Y21" s="680"/>
      <c r="Z21" s="715">
        <v>0.2</v>
      </c>
      <c r="AA21" s="715"/>
      <c r="AB21" s="715"/>
      <c r="AC21" s="715"/>
      <c r="AD21" s="716">
        <v>38526</v>
      </c>
      <c r="AE21" s="716"/>
      <c r="AF21" s="716"/>
      <c r="AG21" s="716"/>
      <c r="AH21" s="716"/>
      <c r="AI21" s="716"/>
      <c r="AJ21" s="716"/>
      <c r="AK21" s="716"/>
      <c r="AL21" s="681">
        <v>0.4</v>
      </c>
      <c r="AM21" s="682"/>
      <c r="AN21" s="682"/>
      <c r="AO21" s="717"/>
      <c r="AP21" s="773" t="s">
        <v>283</v>
      </c>
      <c r="AQ21" s="780"/>
      <c r="AR21" s="780"/>
      <c r="AS21" s="780"/>
      <c r="AT21" s="780"/>
      <c r="AU21" s="780"/>
      <c r="AV21" s="780"/>
      <c r="AW21" s="780"/>
      <c r="AX21" s="780"/>
      <c r="AY21" s="780"/>
      <c r="AZ21" s="780"/>
      <c r="BA21" s="780"/>
      <c r="BB21" s="780"/>
      <c r="BC21" s="780"/>
      <c r="BD21" s="780"/>
      <c r="BE21" s="780"/>
      <c r="BF21" s="775"/>
      <c r="BG21" s="678" t="s">
        <v>244</v>
      </c>
      <c r="BH21" s="679"/>
      <c r="BI21" s="679"/>
      <c r="BJ21" s="679"/>
      <c r="BK21" s="679"/>
      <c r="BL21" s="679"/>
      <c r="BM21" s="679"/>
      <c r="BN21" s="680"/>
      <c r="BO21" s="715" t="s">
        <v>238</v>
      </c>
      <c r="BP21" s="715"/>
      <c r="BQ21" s="715"/>
      <c r="BR21" s="715"/>
      <c r="BS21" s="684" t="s">
        <v>244</v>
      </c>
      <c r="BT21" s="679"/>
      <c r="BU21" s="679"/>
      <c r="BV21" s="679"/>
      <c r="BW21" s="679"/>
      <c r="BX21" s="679"/>
      <c r="BY21" s="679"/>
      <c r="BZ21" s="679"/>
      <c r="CA21" s="679"/>
      <c r="CB21" s="722"/>
      <c r="CD21" s="785"/>
      <c r="CE21" s="728"/>
      <c r="CF21" s="728"/>
      <c r="CG21" s="728"/>
      <c r="CH21" s="728"/>
      <c r="CI21" s="728"/>
      <c r="CJ21" s="728"/>
      <c r="CK21" s="728"/>
      <c r="CL21" s="728"/>
      <c r="CM21" s="728"/>
      <c r="CN21" s="728"/>
      <c r="CO21" s="728"/>
      <c r="CP21" s="728"/>
      <c r="CQ21" s="729"/>
      <c r="CR21" s="786"/>
      <c r="CS21" s="787"/>
      <c r="CT21" s="787"/>
      <c r="CU21" s="787"/>
      <c r="CV21" s="787"/>
      <c r="CW21" s="787"/>
      <c r="CX21" s="787"/>
      <c r="CY21" s="788"/>
      <c r="CZ21" s="789"/>
      <c r="DA21" s="789"/>
      <c r="DB21" s="789"/>
      <c r="DC21" s="789"/>
      <c r="DD21" s="790"/>
      <c r="DE21" s="787"/>
      <c r="DF21" s="787"/>
      <c r="DG21" s="787"/>
      <c r="DH21" s="787"/>
      <c r="DI21" s="787"/>
      <c r="DJ21" s="787"/>
      <c r="DK21" s="787"/>
      <c r="DL21" s="787"/>
      <c r="DM21" s="787"/>
      <c r="DN21" s="787"/>
      <c r="DO21" s="787"/>
      <c r="DP21" s="788"/>
      <c r="DQ21" s="790"/>
      <c r="DR21" s="787"/>
      <c r="DS21" s="787"/>
      <c r="DT21" s="787"/>
      <c r="DU21" s="787"/>
      <c r="DV21" s="787"/>
      <c r="DW21" s="787"/>
      <c r="DX21" s="787"/>
      <c r="DY21" s="787"/>
      <c r="DZ21" s="787"/>
      <c r="EA21" s="787"/>
      <c r="EB21" s="787"/>
      <c r="EC21" s="794"/>
    </row>
    <row r="22" spans="2:133" ht="11.25" customHeight="1" x14ac:dyDescent="0.15">
      <c r="B22" s="675" t="s">
        <v>284</v>
      </c>
      <c r="C22" s="676"/>
      <c r="D22" s="676"/>
      <c r="E22" s="676"/>
      <c r="F22" s="676"/>
      <c r="G22" s="676"/>
      <c r="H22" s="676"/>
      <c r="I22" s="676"/>
      <c r="J22" s="676"/>
      <c r="K22" s="676"/>
      <c r="L22" s="676"/>
      <c r="M22" s="676"/>
      <c r="N22" s="676"/>
      <c r="O22" s="676"/>
      <c r="P22" s="676"/>
      <c r="Q22" s="677"/>
      <c r="R22" s="678">
        <v>4485829</v>
      </c>
      <c r="S22" s="679"/>
      <c r="T22" s="679"/>
      <c r="U22" s="679"/>
      <c r="V22" s="679"/>
      <c r="W22" s="679"/>
      <c r="X22" s="679"/>
      <c r="Y22" s="680"/>
      <c r="Z22" s="715">
        <v>23.4</v>
      </c>
      <c r="AA22" s="715"/>
      <c r="AB22" s="715"/>
      <c r="AC22" s="715"/>
      <c r="AD22" s="716">
        <v>3760268</v>
      </c>
      <c r="AE22" s="716"/>
      <c r="AF22" s="716"/>
      <c r="AG22" s="716"/>
      <c r="AH22" s="716"/>
      <c r="AI22" s="716"/>
      <c r="AJ22" s="716"/>
      <c r="AK22" s="716"/>
      <c r="AL22" s="681">
        <v>41.3</v>
      </c>
      <c r="AM22" s="682"/>
      <c r="AN22" s="682"/>
      <c r="AO22" s="717"/>
      <c r="AP22" s="773" t="s">
        <v>285</v>
      </c>
      <c r="AQ22" s="780"/>
      <c r="AR22" s="780"/>
      <c r="AS22" s="780"/>
      <c r="AT22" s="780"/>
      <c r="AU22" s="780"/>
      <c r="AV22" s="780"/>
      <c r="AW22" s="780"/>
      <c r="AX22" s="780"/>
      <c r="AY22" s="780"/>
      <c r="AZ22" s="780"/>
      <c r="BA22" s="780"/>
      <c r="BB22" s="780"/>
      <c r="BC22" s="780"/>
      <c r="BD22" s="780"/>
      <c r="BE22" s="780"/>
      <c r="BF22" s="775"/>
      <c r="BG22" s="678" t="s">
        <v>244</v>
      </c>
      <c r="BH22" s="679"/>
      <c r="BI22" s="679"/>
      <c r="BJ22" s="679"/>
      <c r="BK22" s="679"/>
      <c r="BL22" s="679"/>
      <c r="BM22" s="679"/>
      <c r="BN22" s="680"/>
      <c r="BO22" s="715" t="s">
        <v>238</v>
      </c>
      <c r="BP22" s="715"/>
      <c r="BQ22" s="715"/>
      <c r="BR22" s="715"/>
      <c r="BS22" s="684" t="s">
        <v>244</v>
      </c>
      <c r="BT22" s="679"/>
      <c r="BU22" s="679"/>
      <c r="BV22" s="679"/>
      <c r="BW22" s="679"/>
      <c r="BX22" s="679"/>
      <c r="BY22" s="679"/>
      <c r="BZ22" s="679"/>
      <c r="CA22" s="679"/>
      <c r="CB22" s="722"/>
      <c r="CD22" s="782" t="s">
        <v>286</v>
      </c>
      <c r="CE22" s="783"/>
      <c r="CF22" s="783"/>
      <c r="CG22" s="783"/>
      <c r="CH22" s="783"/>
      <c r="CI22" s="783"/>
      <c r="CJ22" s="783"/>
      <c r="CK22" s="783"/>
      <c r="CL22" s="783"/>
      <c r="CM22" s="783"/>
      <c r="CN22" s="783"/>
      <c r="CO22" s="783"/>
      <c r="CP22" s="783"/>
      <c r="CQ22" s="783"/>
      <c r="CR22" s="783"/>
      <c r="CS22" s="783"/>
      <c r="CT22" s="783"/>
      <c r="CU22" s="783"/>
      <c r="CV22" s="783"/>
      <c r="CW22" s="783"/>
      <c r="CX22" s="783"/>
      <c r="CY22" s="783"/>
      <c r="CZ22" s="783"/>
      <c r="DA22" s="783"/>
      <c r="DB22" s="783"/>
      <c r="DC22" s="783"/>
      <c r="DD22" s="783"/>
      <c r="DE22" s="783"/>
      <c r="DF22" s="783"/>
      <c r="DG22" s="783"/>
      <c r="DH22" s="783"/>
      <c r="DI22" s="783"/>
      <c r="DJ22" s="783"/>
      <c r="DK22" s="783"/>
      <c r="DL22" s="783"/>
      <c r="DM22" s="783"/>
      <c r="DN22" s="783"/>
      <c r="DO22" s="783"/>
      <c r="DP22" s="783"/>
      <c r="DQ22" s="783"/>
      <c r="DR22" s="783"/>
      <c r="DS22" s="783"/>
      <c r="DT22" s="783"/>
      <c r="DU22" s="783"/>
      <c r="DV22" s="783"/>
      <c r="DW22" s="783"/>
      <c r="DX22" s="783"/>
      <c r="DY22" s="783"/>
      <c r="DZ22" s="783"/>
      <c r="EA22" s="783"/>
      <c r="EB22" s="783"/>
      <c r="EC22" s="784"/>
    </row>
    <row r="23" spans="2:133" ht="11.25" customHeight="1" x14ac:dyDescent="0.15">
      <c r="B23" s="675" t="s">
        <v>287</v>
      </c>
      <c r="C23" s="676"/>
      <c r="D23" s="676"/>
      <c r="E23" s="676"/>
      <c r="F23" s="676"/>
      <c r="G23" s="676"/>
      <c r="H23" s="676"/>
      <c r="I23" s="676"/>
      <c r="J23" s="676"/>
      <c r="K23" s="676"/>
      <c r="L23" s="676"/>
      <c r="M23" s="676"/>
      <c r="N23" s="676"/>
      <c r="O23" s="676"/>
      <c r="P23" s="676"/>
      <c r="Q23" s="677"/>
      <c r="R23" s="678">
        <v>3760268</v>
      </c>
      <c r="S23" s="679"/>
      <c r="T23" s="679"/>
      <c r="U23" s="679"/>
      <c r="V23" s="679"/>
      <c r="W23" s="679"/>
      <c r="X23" s="679"/>
      <c r="Y23" s="680"/>
      <c r="Z23" s="715">
        <v>19.600000000000001</v>
      </c>
      <c r="AA23" s="715"/>
      <c r="AB23" s="715"/>
      <c r="AC23" s="715"/>
      <c r="AD23" s="716">
        <v>3760268</v>
      </c>
      <c r="AE23" s="716"/>
      <c r="AF23" s="716"/>
      <c r="AG23" s="716"/>
      <c r="AH23" s="716"/>
      <c r="AI23" s="716"/>
      <c r="AJ23" s="716"/>
      <c r="AK23" s="716"/>
      <c r="AL23" s="681">
        <v>41.3</v>
      </c>
      <c r="AM23" s="682"/>
      <c r="AN23" s="682"/>
      <c r="AO23" s="717"/>
      <c r="AP23" s="773" t="s">
        <v>288</v>
      </c>
      <c r="AQ23" s="780"/>
      <c r="AR23" s="780"/>
      <c r="AS23" s="780"/>
      <c r="AT23" s="780"/>
      <c r="AU23" s="780"/>
      <c r="AV23" s="780"/>
      <c r="AW23" s="780"/>
      <c r="AX23" s="780"/>
      <c r="AY23" s="780"/>
      <c r="AZ23" s="780"/>
      <c r="BA23" s="780"/>
      <c r="BB23" s="780"/>
      <c r="BC23" s="780"/>
      <c r="BD23" s="780"/>
      <c r="BE23" s="780"/>
      <c r="BF23" s="775"/>
      <c r="BG23" s="678">
        <v>205599</v>
      </c>
      <c r="BH23" s="679"/>
      <c r="BI23" s="679"/>
      <c r="BJ23" s="679"/>
      <c r="BK23" s="679"/>
      <c r="BL23" s="679"/>
      <c r="BM23" s="679"/>
      <c r="BN23" s="680"/>
      <c r="BO23" s="715">
        <v>4.5</v>
      </c>
      <c r="BP23" s="715"/>
      <c r="BQ23" s="715"/>
      <c r="BR23" s="715"/>
      <c r="BS23" s="684" t="s">
        <v>238</v>
      </c>
      <c r="BT23" s="679"/>
      <c r="BU23" s="679"/>
      <c r="BV23" s="679"/>
      <c r="BW23" s="679"/>
      <c r="BX23" s="679"/>
      <c r="BY23" s="679"/>
      <c r="BZ23" s="679"/>
      <c r="CA23" s="679"/>
      <c r="CB23" s="722"/>
      <c r="CD23" s="782" t="s">
        <v>226</v>
      </c>
      <c r="CE23" s="783"/>
      <c r="CF23" s="783"/>
      <c r="CG23" s="783"/>
      <c r="CH23" s="783"/>
      <c r="CI23" s="783"/>
      <c r="CJ23" s="783"/>
      <c r="CK23" s="783"/>
      <c r="CL23" s="783"/>
      <c r="CM23" s="783"/>
      <c r="CN23" s="783"/>
      <c r="CO23" s="783"/>
      <c r="CP23" s="783"/>
      <c r="CQ23" s="784"/>
      <c r="CR23" s="782" t="s">
        <v>289</v>
      </c>
      <c r="CS23" s="783"/>
      <c r="CT23" s="783"/>
      <c r="CU23" s="783"/>
      <c r="CV23" s="783"/>
      <c r="CW23" s="783"/>
      <c r="CX23" s="783"/>
      <c r="CY23" s="784"/>
      <c r="CZ23" s="782" t="s">
        <v>290</v>
      </c>
      <c r="DA23" s="783"/>
      <c r="DB23" s="783"/>
      <c r="DC23" s="784"/>
      <c r="DD23" s="782" t="s">
        <v>291</v>
      </c>
      <c r="DE23" s="783"/>
      <c r="DF23" s="783"/>
      <c r="DG23" s="783"/>
      <c r="DH23" s="783"/>
      <c r="DI23" s="783"/>
      <c r="DJ23" s="783"/>
      <c r="DK23" s="784"/>
      <c r="DL23" s="791" t="s">
        <v>292</v>
      </c>
      <c r="DM23" s="792"/>
      <c r="DN23" s="792"/>
      <c r="DO23" s="792"/>
      <c r="DP23" s="792"/>
      <c r="DQ23" s="792"/>
      <c r="DR23" s="792"/>
      <c r="DS23" s="792"/>
      <c r="DT23" s="792"/>
      <c r="DU23" s="792"/>
      <c r="DV23" s="793"/>
      <c r="DW23" s="782" t="s">
        <v>293</v>
      </c>
      <c r="DX23" s="783"/>
      <c r="DY23" s="783"/>
      <c r="DZ23" s="783"/>
      <c r="EA23" s="783"/>
      <c r="EB23" s="783"/>
      <c r="EC23" s="784"/>
    </row>
    <row r="24" spans="2:133" ht="11.25" customHeight="1" x14ac:dyDescent="0.15">
      <c r="B24" s="675" t="s">
        <v>294</v>
      </c>
      <c r="C24" s="676"/>
      <c r="D24" s="676"/>
      <c r="E24" s="676"/>
      <c r="F24" s="676"/>
      <c r="G24" s="676"/>
      <c r="H24" s="676"/>
      <c r="I24" s="676"/>
      <c r="J24" s="676"/>
      <c r="K24" s="676"/>
      <c r="L24" s="676"/>
      <c r="M24" s="676"/>
      <c r="N24" s="676"/>
      <c r="O24" s="676"/>
      <c r="P24" s="676"/>
      <c r="Q24" s="677"/>
      <c r="R24" s="678">
        <v>725561</v>
      </c>
      <c r="S24" s="679"/>
      <c r="T24" s="679"/>
      <c r="U24" s="679"/>
      <c r="V24" s="679"/>
      <c r="W24" s="679"/>
      <c r="X24" s="679"/>
      <c r="Y24" s="680"/>
      <c r="Z24" s="715">
        <v>3.8</v>
      </c>
      <c r="AA24" s="715"/>
      <c r="AB24" s="715"/>
      <c r="AC24" s="715"/>
      <c r="AD24" s="716" t="s">
        <v>244</v>
      </c>
      <c r="AE24" s="716"/>
      <c r="AF24" s="716"/>
      <c r="AG24" s="716"/>
      <c r="AH24" s="716"/>
      <c r="AI24" s="716"/>
      <c r="AJ24" s="716"/>
      <c r="AK24" s="716"/>
      <c r="AL24" s="681" t="s">
        <v>244</v>
      </c>
      <c r="AM24" s="682"/>
      <c r="AN24" s="682"/>
      <c r="AO24" s="717"/>
      <c r="AP24" s="773" t="s">
        <v>295</v>
      </c>
      <c r="AQ24" s="780"/>
      <c r="AR24" s="780"/>
      <c r="AS24" s="780"/>
      <c r="AT24" s="780"/>
      <c r="AU24" s="780"/>
      <c r="AV24" s="780"/>
      <c r="AW24" s="780"/>
      <c r="AX24" s="780"/>
      <c r="AY24" s="780"/>
      <c r="AZ24" s="780"/>
      <c r="BA24" s="780"/>
      <c r="BB24" s="780"/>
      <c r="BC24" s="780"/>
      <c r="BD24" s="780"/>
      <c r="BE24" s="780"/>
      <c r="BF24" s="775"/>
      <c r="BG24" s="678" t="s">
        <v>244</v>
      </c>
      <c r="BH24" s="679"/>
      <c r="BI24" s="679"/>
      <c r="BJ24" s="679"/>
      <c r="BK24" s="679"/>
      <c r="BL24" s="679"/>
      <c r="BM24" s="679"/>
      <c r="BN24" s="680"/>
      <c r="BO24" s="715" t="s">
        <v>244</v>
      </c>
      <c r="BP24" s="715"/>
      <c r="BQ24" s="715"/>
      <c r="BR24" s="715"/>
      <c r="BS24" s="684" t="s">
        <v>244</v>
      </c>
      <c r="BT24" s="679"/>
      <c r="BU24" s="679"/>
      <c r="BV24" s="679"/>
      <c r="BW24" s="679"/>
      <c r="BX24" s="679"/>
      <c r="BY24" s="679"/>
      <c r="BZ24" s="679"/>
      <c r="CA24" s="679"/>
      <c r="CB24" s="722"/>
      <c r="CD24" s="736" t="s">
        <v>296</v>
      </c>
      <c r="CE24" s="737"/>
      <c r="CF24" s="737"/>
      <c r="CG24" s="737"/>
      <c r="CH24" s="737"/>
      <c r="CI24" s="737"/>
      <c r="CJ24" s="737"/>
      <c r="CK24" s="737"/>
      <c r="CL24" s="737"/>
      <c r="CM24" s="737"/>
      <c r="CN24" s="737"/>
      <c r="CO24" s="737"/>
      <c r="CP24" s="737"/>
      <c r="CQ24" s="738"/>
      <c r="CR24" s="733">
        <v>7332976</v>
      </c>
      <c r="CS24" s="734"/>
      <c r="CT24" s="734"/>
      <c r="CU24" s="734"/>
      <c r="CV24" s="734"/>
      <c r="CW24" s="734"/>
      <c r="CX24" s="734"/>
      <c r="CY24" s="777"/>
      <c r="CZ24" s="778">
        <v>40</v>
      </c>
      <c r="DA24" s="751"/>
      <c r="DB24" s="751"/>
      <c r="DC24" s="781"/>
      <c r="DD24" s="776">
        <v>4675122</v>
      </c>
      <c r="DE24" s="734"/>
      <c r="DF24" s="734"/>
      <c r="DG24" s="734"/>
      <c r="DH24" s="734"/>
      <c r="DI24" s="734"/>
      <c r="DJ24" s="734"/>
      <c r="DK24" s="777"/>
      <c r="DL24" s="776">
        <v>4646415</v>
      </c>
      <c r="DM24" s="734"/>
      <c r="DN24" s="734"/>
      <c r="DO24" s="734"/>
      <c r="DP24" s="734"/>
      <c r="DQ24" s="734"/>
      <c r="DR24" s="734"/>
      <c r="DS24" s="734"/>
      <c r="DT24" s="734"/>
      <c r="DU24" s="734"/>
      <c r="DV24" s="777"/>
      <c r="DW24" s="778">
        <v>48.7</v>
      </c>
      <c r="DX24" s="751"/>
      <c r="DY24" s="751"/>
      <c r="DZ24" s="751"/>
      <c r="EA24" s="751"/>
      <c r="EB24" s="751"/>
      <c r="EC24" s="779"/>
    </row>
    <row r="25" spans="2:133" ht="11.25" customHeight="1" x14ac:dyDescent="0.15">
      <c r="B25" s="675" t="s">
        <v>297</v>
      </c>
      <c r="C25" s="676"/>
      <c r="D25" s="676"/>
      <c r="E25" s="676"/>
      <c r="F25" s="676"/>
      <c r="G25" s="676"/>
      <c r="H25" s="676"/>
      <c r="I25" s="676"/>
      <c r="J25" s="676"/>
      <c r="K25" s="676"/>
      <c r="L25" s="676"/>
      <c r="M25" s="676"/>
      <c r="N25" s="676"/>
      <c r="O25" s="676"/>
      <c r="P25" s="676"/>
      <c r="Q25" s="677"/>
      <c r="R25" s="678" t="s">
        <v>238</v>
      </c>
      <c r="S25" s="679"/>
      <c r="T25" s="679"/>
      <c r="U25" s="679"/>
      <c r="V25" s="679"/>
      <c r="W25" s="679"/>
      <c r="X25" s="679"/>
      <c r="Y25" s="680"/>
      <c r="Z25" s="715" t="s">
        <v>244</v>
      </c>
      <c r="AA25" s="715"/>
      <c r="AB25" s="715"/>
      <c r="AC25" s="715"/>
      <c r="AD25" s="716" t="s">
        <v>244</v>
      </c>
      <c r="AE25" s="716"/>
      <c r="AF25" s="716"/>
      <c r="AG25" s="716"/>
      <c r="AH25" s="716"/>
      <c r="AI25" s="716"/>
      <c r="AJ25" s="716"/>
      <c r="AK25" s="716"/>
      <c r="AL25" s="681" t="s">
        <v>244</v>
      </c>
      <c r="AM25" s="682"/>
      <c r="AN25" s="682"/>
      <c r="AO25" s="717"/>
      <c r="AP25" s="773" t="s">
        <v>298</v>
      </c>
      <c r="AQ25" s="780"/>
      <c r="AR25" s="780"/>
      <c r="AS25" s="780"/>
      <c r="AT25" s="780"/>
      <c r="AU25" s="780"/>
      <c r="AV25" s="780"/>
      <c r="AW25" s="780"/>
      <c r="AX25" s="780"/>
      <c r="AY25" s="780"/>
      <c r="AZ25" s="780"/>
      <c r="BA25" s="780"/>
      <c r="BB25" s="780"/>
      <c r="BC25" s="780"/>
      <c r="BD25" s="780"/>
      <c r="BE25" s="780"/>
      <c r="BF25" s="775"/>
      <c r="BG25" s="678" t="s">
        <v>244</v>
      </c>
      <c r="BH25" s="679"/>
      <c r="BI25" s="679"/>
      <c r="BJ25" s="679"/>
      <c r="BK25" s="679"/>
      <c r="BL25" s="679"/>
      <c r="BM25" s="679"/>
      <c r="BN25" s="680"/>
      <c r="BO25" s="715" t="s">
        <v>244</v>
      </c>
      <c r="BP25" s="715"/>
      <c r="BQ25" s="715"/>
      <c r="BR25" s="715"/>
      <c r="BS25" s="684" t="s">
        <v>238</v>
      </c>
      <c r="BT25" s="679"/>
      <c r="BU25" s="679"/>
      <c r="BV25" s="679"/>
      <c r="BW25" s="679"/>
      <c r="BX25" s="679"/>
      <c r="BY25" s="679"/>
      <c r="BZ25" s="679"/>
      <c r="CA25" s="679"/>
      <c r="CB25" s="722"/>
      <c r="CD25" s="711" t="s">
        <v>299</v>
      </c>
      <c r="CE25" s="712"/>
      <c r="CF25" s="712"/>
      <c r="CG25" s="712"/>
      <c r="CH25" s="712"/>
      <c r="CI25" s="712"/>
      <c r="CJ25" s="712"/>
      <c r="CK25" s="712"/>
      <c r="CL25" s="712"/>
      <c r="CM25" s="712"/>
      <c r="CN25" s="712"/>
      <c r="CO25" s="712"/>
      <c r="CP25" s="712"/>
      <c r="CQ25" s="713"/>
      <c r="CR25" s="678">
        <v>2292296</v>
      </c>
      <c r="CS25" s="697"/>
      <c r="CT25" s="697"/>
      <c r="CU25" s="697"/>
      <c r="CV25" s="697"/>
      <c r="CW25" s="697"/>
      <c r="CX25" s="697"/>
      <c r="CY25" s="698"/>
      <c r="CZ25" s="681">
        <v>12.5</v>
      </c>
      <c r="DA25" s="699"/>
      <c r="DB25" s="699"/>
      <c r="DC25" s="700"/>
      <c r="DD25" s="684">
        <v>2128845</v>
      </c>
      <c r="DE25" s="697"/>
      <c r="DF25" s="697"/>
      <c r="DG25" s="697"/>
      <c r="DH25" s="697"/>
      <c r="DI25" s="697"/>
      <c r="DJ25" s="697"/>
      <c r="DK25" s="698"/>
      <c r="DL25" s="684">
        <v>2103466</v>
      </c>
      <c r="DM25" s="697"/>
      <c r="DN25" s="697"/>
      <c r="DO25" s="697"/>
      <c r="DP25" s="697"/>
      <c r="DQ25" s="697"/>
      <c r="DR25" s="697"/>
      <c r="DS25" s="697"/>
      <c r="DT25" s="697"/>
      <c r="DU25" s="697"/>
      <c r="DV25" s="698"/>
      <c r="DW25" s="681">
        <v>22</v>
      </c>
      <c r="DX25" s="699"/>
      <c r="DY25" s="699"/>
      <c r="DZ25" s="699"/>
      <c r="EA25" s="699"/>
      <c r="EB25" s="699"/>
      <c r="EC25" s="714"/>
    </row>
    <row r="26" spans="2:133" ht="11.25" customHeight="1" x14ac:dyDescent="0.15">
      <c r="B26" s="675" t="s">
        <v>300</v>
      </c>
      <c r="C26" s="676"/>
      <c r="D26" s="676"/>
      <c r="E26" s="676"/>
      <c r="F26" s="676"/>
      <c r="G26" s="676"/>
      <c r="H26" s="676"/>
      <c r="I26" s="676"/>
      <c r="J26" s="676"/>
      <c r="K26" s="676"/>
      <c r="L26" s="676"/>
      <c r="M26" s="676"/>
      <c r="N26" s="676"/>
      <c r="O26" s="676"/>
      <c r="P26" s="676"/>
      <c r="Q26" s="677"/>
      <c r="R26" s="678">
        <v>10004947</v>
      </c>
      <c r="S26" s="679"/>
      <c r="T26" s="679"/>
      <c r="U26" s="679"/>
      <c r="V26" s="679"/>
      <c r="W26" s="679"/>
      <c r="X26" s="679"/>
      <c r="Y26" s="680"/>
      <c r="Z26" s="715">
        <v>52.3</v>
      </c>
      <c r="AA26" s="715"/>
      <c r="AB26" s="715"/>
      <c r="AC26" s="715"/>
      <c r="AD26" s="716">
        <v>9073787</v>
      </c>
      <c r="AE26" s="716"/>
      <c r="AF26" s="716"/>
      <c r="AG26" s="716"/>
      <c r="AH26" s="716"/>
      <c r="AI26" s="716"/>
      <c r="AJ26" s="716"/>
      <c r="AK26" s="716"/>
      <c r="AL26" s="681">
        <v>99.7</v>
      </c>
      <c r="AM26" s="682"/>
      <c r="AN26" s="682"/>
      <c r="AO26" s="717"/>
      <c r="AP26" s="773" t="s">
        <v>301</v>
      </c>
      <c r="AQ26" s="774"/>
      <c r="AR26" s="774"/>
      <c r="AS26" s="774"/>
      <c r="AT26" s="774"/>
      <c r="AU26" s="774"/>
      <c r="AV26" s="774"/>
      <c r="AW26" s="774"/>
      <c r="AX26" s="774"/>
      <c r="AY26" s="774"/>
      <c r="AZ26" s="774"/>
      <c r="BA26" s="774"/>
      <c r="BB26" s="774"/>
      <c r="BC26" s="774"/>
      <c r="BD26" s="774"/>
      <c r="BE26" s="774"/>
      <c r="BF26" s="775"/>
      <c r="BG26" s="678" t="s">
        <v>238</v>
      </c>
      <c r="BH26" s="679"/>
      <c r="BI26" s="679"/>
      <c r="BJ26" s="679"/>
      <c r="BK26" s="679"/>
      <c r="BL26" s="679"/>
      <c r="BM26" s="679"/>
      <c r="BN26" s="680"/>
      <c r="BO26" s="715" t="s">
        <v>244</v>
      </c>
      <c r="BP26" s="715"/>
      <c r="BQ26" s="715"/>
      <c r="BR26" s="715"/>
      <c r="BS26" s="684" t="s">
        <v>238</v>
      </c>
      <c r="BT26" s="679"/>
      <c r="BU26" s="679"/>
      <c r="BV26" s="679"/>
      <c r="BW26" s="679"/>
      <c r="BX26" s="679"/>
      <c r="BY26" s="679"/>
      <c r="BZ26" s="679"/>
      <c r="CA26" s="679"/>
      <c r="CB26" s="722"/>
      <c r="CD26" s="711" t="s">
        <v>302</v>
      </c>
      <c r="CE26" s="712"/>
      <c r="CF26" s="712"/>
      <c r="CG26" s="712"/>
      <c r="CH26" s="712"/>
      <c r="CI26" s="712"/>
      <c r="CJ26" s="712"/>
      <c r="CK26" s="712"/>
      <c r="CL26" s="712"/>
      <c r="CM26" s="712"/>
      <c r="CN26" s="712"/>
      <c r="CO26" s="712"/>
      <c r="CP26" s="712"/>
      <c r="CQ26" s="713"/>
      <c r="CR26" s="678">
        <v>1377652</v>
      </c>
      <c r="CS26" s="679"/>
      <c r="CT26" s="679"/>
      <c r="CU26" s="679"/>
      <c r="CV26" s="679"/>
      <c r="CW26" s="679"/>
      <c r="CX26" s="679"/>
      <c r="CY26" s="680"/>
      <c r="CZ26" s="681">
        <v>7.5</v>
      </c>
      <c r="DA26" s="699"/>
      <c r="DB26" s="699"/>
      <c r="DC26" s="700"/>
      <c r="DD26" s="684">
        <v>1242683</v>
      </c>
      <c r="DE26" s="679"/>
      <c r="DF26" s="679"/>
      <c r="DG26" s="679"/>
      <c r="DH26" s="679"/>
      <c r="DI26" s="679"/>
      <c r="DJ26" s="679"/>
      <c r="DK26" s="680"/>
      <c r="DL26" s="684" t="s">
        <v>238</v>
      </c>
      <c r="DM26" s="679"/>
      <c r="DN26" s="679"/>
      <c r="DO26" s="679"/>
      <c r="DP26" s="679"/>
      <c r="DQ26" s="679"/>
      <c r="DR26" s="679"/>
      <c r="DS26" s="679"/>
      <c r="DT26" s="679"/>
      <c r="DU26" s="679"/>
      <c r="DV26" s="680"/>
      <c r="DW26" s="681" t="s">
        <v>244</v>
      </c>
      <c r="DX26" s="699"/>
      <c r="DY26" s="699"/>
      <c r="DZ26" s="699"/>
      <c r="EA26" s="699"/>
      <c r="EB26" s="699"/>
      <c r="EC26" s="714"/>
    </row>
    <row r="27" spans="2:133" ht="11.25" customHeight="1" x14ac:dyDescent="0.15">
      <c r="B27" s="675" t="s">
        <v>303</v>
      </c>
      <c r="C27" s="676"/>
      <c r="D27" s="676"/>
      <c r="E27" s="676"/>
      <c r="F27" s="676"/>
      <c r="G27" s="676"/>
      <c r="H27" s="676"/>
      <c r="I27" s="676"/>
      <c r="J27" s="676"/>
      <c r="K27" s="676"/>
      <c r="L27" s="676"/>
      <c r="M27" s="676"/>
      <c r="N27" s="676"/>
      <c r="O27" s="676"/>
      <c r="P27" s="676"/>
      <c r="Q27" s="677"/>
      <c r="R27" s="678">
        <v>5571</v>
      </c>
      <c r="S27" s="679"/>
      <c r="T27" s="679"/>
      <c r="U27" s="679"/>
      <c r="V27" s="679"/>
      <c r="W27" s="679"/>
      <c r="X27" s="679"/>
      <c r="Y27" s="680"/>
      <c r="Z27" s="715">
        <v>0</v>
      </c>
      <c r="AA27" s="715"/>
      <c r="AB27" s="715"/>
      <c r="AC27" s="715"/>
      <c r="AD27" s="716">
        <v>5571</v>
      </c>
      <c r="AE27" s="716"/>
      <c r="AF27" s="716"/>
      <c r="AG27" s="716"/>
      <c r="AH27" s="716"/>
      <c r="AI27" s="716"/>
      <c r="AJ27" s="716"/>
      <c r="AK27" s="716"/>
      <c r="AL27" s="681">
        <v>0.1</v>
      </c>
      <c r="AM27" s="682"/>
      <c r="AN27" s="682"/>
      <c r="AO27" s="717"/>
      <c r="AP27" s="675" t="s">
        <v>304</v>
      </c>
      <c r="AQ27" s="676"/>
      <c r="AR27" s="676"/>
      <c r="AS27" s="676"/>
      <c r="AT27" s="676"/>
      <c r="AU27" s="676"/>
      <c r="AV27" s="676"/>
      <c r="AW27" s="676"/>
      <c r="AX27" s="676"/>
      <c r="AY27" s="676"/>
      <c r="AZ27" s="676"/>
      <c r="BA27" s="676"/>
      <c r="BB27" s="676"/>
      <c r="BC27" s="676"/>
      <c r="BD27" s="676"/>
      <c r="BE27" s="676"/>
      <c r="BF27" s="677"/>
      <c r="BG27" s="678">
        <v>4583051</v>
      </c>
      <c r="BH27" s="679"/>
      <c r="BI27" s="679"/>
      <c r="BJ27" s="679"/>
      <c r="BK27" s="679"/>
      <c r="BL27" s="679"/>
      <c r="BM27" s="679"/>
      <c r="BN27" s="680"/>
      <c r="BO27" s="715">
        <v>100</v>
      </c>
      <c r="BP27" s="715"/>
      <c r="BQ27" s="715"/>
      <c r="BR27" s="715"/>
      <c r="BS27" s="684">
        <v>47722</v>
      </c>
      <c r="BT27" s="679"/>
      <c r="BU27" s="679"/>
      <c r="BV27" s="679"/>
      <c r="BW27" s="679"/>
      <c r="BX27" s="679"/>
      <c r="BY27" s="679"/>
      <c r="BZ27" s="679"/>
      <c r="CA27" s="679"/>
      <c r="CB27" s="722"/>
      <c r="CD27" s="711" t="s">
        <v>305</v>
      </c>
      <c r="CE27" s="712"/>
      <c r="CF27" s="712"/>
      <c r="CG27" s="712"/>
      <c r="CH27" s="712"/>
      <c r="CI27" s="712"/>
      <c r="CJ27" s="712"/>
      <c r="CK27" s="712"/>
      <c r="CL27" s="712"/>
      <c r="CM27" s="712"/>
      <c r="CN27" s="712"/>
      <c r="CO27" s="712"/>
      <c r="CP27" s="712"/>
      <c r="CQ27" s="713"/>
      <c r="CR27" s="678">
        <v>3582620</v>
      </c>
      <c r="CS27" s="697"/>
      <c r="CT27" s="697"/>
      <c r="CU27" s="697"/>
      <c r="CV27" s="697"/>
      <c r="CW27" s="697"/>
      <c r="CX27" s="697"/>
      <c r="CY27" s="698"/>
      <c r="CZ27" s="681">
        <v>19.600000000000001</v>
      </c>
      <c r="DA27" s="699"/>
      <c r="DB27" s="699"/>
      <c r="DC27" s="700"/>
      <c r="DD27" s="684">
        <v>1161076</v>
      </c>
      <c r="DE27" s="697"/>
      <c r="DF27" s="697"/>
      <c r="DG27" s="697"/>
      <c r="DH27" s="697"/>
      <c r="DI27" s="697"/>
      <c r="DJ27" s="697"/>
      <c r="DK27" s="698"/>
      <c r="DL27" s="684">
        <v>1157748</v>
      </c>
      <c r="DM27" s="697"/>
      <c r="DN27" s="697"/>
      <c r="DO27" s="697"/>
      <c r="DP27" s="697"/>
      <c r="DQ27" s="697"/>
      <c r="DR27" s="697"/>
      <c r="DS27" s="697"/>
      <c r="DT27" s="697"/>
      <c r="DU27" s="697"/>
      <c r="DV27" s="698"/>
      <c r="DW27" s="681">
        <v>12.1</v>
      </c>
      <c r="DX27" s="699"/>
      <c r="DY27" s="699"/>
      <c r="DZ27" s="699"/>
      <c r="EA27" s="699"/>
      <c r="EB27" s="699"/>
      <c r="EC27" s="714"/>
    </row>
    <row r="28" spans="2:133" ht="11.25" customHeight="1" x14ac:dyDescent="0.15">
      <c r="B28" s="675" t="s">
        <v>306</v>
      </c>
      <c r="C28" s="676"/>
      <c r="D28" s="676"/>
      <c r="E28" s="676"/>
      <c r="F28" s="676"/>
      <c r="G28" s="676"/>
      <c r="H28" s="676"/>
      <c r="I28" s="676"/>
      <c r="J28" s="676"/>
      <c r="K28" s="676"/>
      <c r="L28" s="676"/>
      <c r="M28" s="676"/>
      <c r="N28" s="676"/>
      <c r="O28" s="676"/>
      <c r="P28" s="676"/>
      <c r="Q28" s="677"/>
      <c r="R28" s="678">
        <v>138157</v>
      </c>
      <c r="S28" s="679"/>
      <c r="T28" s="679"/>
      <c r="U28" s="679"/>
      <c r="V28" s="679"/>
      <c r="W28" s="679"/>
      <c r="X28" s="679"/>
      <c r="Y28" s="680"/>
      <c r="Z28" s="715">
        <v>0.7</v>
      </c>
      <c r="AA28" s="715"/>
      <c r="AB28" s="715"/>
      <c r="AC28" s="715"/>
      <c r="AD28" s="716" t="s">
        <v>238</v>
      </c>
      <c r="AE28" s="716"/>
      <c r="AF28" s="716"/>
      <c r="AG28" s="716"/>
      <c r="AH28" s="716"/>
      <c r="AI28" s="716"/>
      <c r="AJ28" s="716"/>
      <c r="AK28" s="716"/>
      <c r="AL28" s="681" t="s">
        <v>244</v>
      </c>
      <c r="AM28" s="682"/>
      <c r="AN28" s="682"/>
      <c r="AO28" s="717"/>
      <c r="AP28" s="675"/>
      <c r="AQ28" s="676"/>
      <c r="AR28" s="676"/>
      <c r="AS28" s="676"/>
      <c r="AT28" s="676"/>
      <c r="AU28" s="676"/>
      <c r="AV28" s="676"/>
      <c r="AW28" s="676"/>
      <c r="AX28" s="676"/>
      <c r="AY28" s="676"/>
      <c r="AZ28" s="676"/>
      <c r="BA28" s="676"/>
      <c r="BB28" s="676"/>
      <c r="BC28" s="676"/>
      <c r="BD28" s="676"/>
      <c r="BE28" s="676"/>
      <c r="BF28" s="677"/>
      <c r="BG28" s="678"/>
      <c r="BH28" s="679"/>
      <c r="BI28" s="679"/>
      <c r="BJ28" s="679"/>
      <c r="BK28" s="679"/>
      <c r="BL28" s="679"/>
      <c r="BM28" s="679"/>
      <c r="BN28" s="680"/>
      <c r="BO28" s="715"/>
      <c r="BP28" s="715"/>
      <c r="BQ28" s="715"/>
      <c r="BR28" s="715"/>
      <c r="BS28" s="684"/>
      <c r="BT28" s="679"/>
      <c r="BU28" s="679"/>
      <c r="BV28" s="679"/>
      <c r="BW28" s="679"/>
      <c r="BX28" s="679"/>
      <c r="BY28" s="679"/>
      <c r="BZ28" s="679"/>
      <c r="CA28" s="679"/>
      <c r="CB28" s="722"/>
      <c r="CD28" s="711" t="s">
        <v>307</v>
      </c>
      <c r="CE28" s="712"/>
      <c r="CF28" s="712"/>
      <c r="CG28" s="712"/>
      <c r="CH28" s="712"/>
      <c r="CI28" s="712"/>
      <c r="CJ28" s="712"/>
      <c r="CK28" s="712"/>
      <c r="CL28" s="712"/>
      <c r="CM28" s="712"/>
      <c r="CN28" s="712"/>
      <c r="CO28" s="712"/>
      <c r="CP28" s="712"/>
      <c r="CQ28" s="713"/>
      <c r="CR28" s="678">
        <v>1458060</v>
      </c>
      <c r="CS28" s="679"/>
      <c r="CT28" s="679"/>
      <c r="CU28" s="679"/>
      <c r="CV28" s="679"/>
      <c r="CW28" s="679"/>
      <c r="CX28" s="679"/>
      <c r="CY28" s="680"/>
      <c r="CZ28" s="681">
        <v>8</v>
      </c>
      <c r="DA28" s="699"/>
      <c r="DB28" s="699"/>
      <c r="DC28" s="700"/>
      <c r="DD28" s="684">
        <v>1385201</v>
      </c>
      <c r="DE28" s="679"/>
      <c r="DF28" s="679"/>
      <c r="DG28" s="679"/>
      <c r="DH28" s="679"/>
      <c r="DI28" s="679"/>
      <c r="DJ28" s="679"/>
      <c r="DK28" s="680"/>
      <c r="DL28" s="684">
        <v>1385201</v>
      </c>
      <c r="DM28" s="679"/>
      <c r="DN28" s="679"/>
      <c r="DO28" s="679"/>
      <c r="DP28" s="679"/>
      <c r="DQ28" s="679"/>
      <c r="DR28" s="679"/>
      <c r="DS28" s="679"/>
      <c r="DT28" s="679"/>
      <c r="DU28" s="679"/>
      <c r="DV28" s="680"/>
      <c r="DW28" s="681">
        <v>14.5</v>
      </c>
      <c r="DX28" s="699"/>
      <c r="DY28" s="699"/>
      <c r="DZ28" s="699"/>
      <c r="EA28" s="699"/>
      <c r="EB28" s="699"/>
      <c r="EC28" s="714"/>
    </row>
    <row r="29" spans="2:133" ht="11.25" customHeight="1" x14ac:dyDescent="0.15">
      <c r="B29" s="675" t="s">
        <v>308</v>
      </c>
      <c r="C29" s="676"/>
      <c r="D29" s="676"/>
      <c r="E29" s="676"/>
      <c r="F29" s="676"/>
      <c r="G29" s="676"/>
      <c r="H29" s="676"/>
      <c r="I29" s="676"/>
      <c r="J29" s="676"/>
      <c r="K29" s="676"/>
      <c r="L29" s="676"/>
      <c r="M29" s="676"/>
      <c r="N29" s="676"/>
      <c r="O29" s="676"/>
      <c r="P29" s="676"/>
      <c r="Q29" s="677"/>
      <c r="R29" s="678">
        <v>176504</v>
      </c>
      <c r="S29" s="679"/>
      <c r="T29" s="679"/>
      <c r="U29" s="679"/>
      <c r="V29" s="679"/>
      <c r="W29" s="679"/>
      <c r="X29" s="679"/>
      <c r="Y29" s="680"/>
      <c r="Z29" s="715">
        <v>0.9</v>
      </c>
      <c r="AA29" s="715"/>
      <c r="AB29" s="715"/>
      <c r="AC29" s="715"/>
      <c r="AD29" s="716">
        <v>5685</v>
      </c>
      <c r="AE29" s="716"/>
      <c r="AF29" s="716"/>
      <c r="AG29" s="716"/>
      <c r="AH29" s="716"/>
      <c r="AI29" s="716"/>
      <c r="AJ29" s="716"/>
      <c r="AK29" s="716"/>
      <c r="AL29" s="681">
        <v>0.1</v>
      </c>
      <c r="AM29" s="682"/>
      <c r="AN29" s="682"/>
      <c r="AO29" s="717"/>
      <c r="AP29" s="659"/>
      <c r="AQ29" s="660"/>
      <c r="AR29" s="660"/>
      <c r="AS29" s="660"/>
      <c r="AT29" s="660"/>
      <c r="AU29" s="660"/>
      <c r="AV29" s="660"/>
      <c r="AW29" s="660"/>
      <c r="AX29" s="660"/>
      <c r="AY29" s="660"/>
      <c r="AZ29" s="660"/>
      <c r="BA29" s="660"/>
      <c r="BB29" s="660"/>
      <c r="BC29" s="660"/>
      <c r="BD29" s="660"/>
      <c r="BE29" s="660"/>
      <c r="BF29" s="661"/>
      <c r="BG29" s="678"/>
      <c r="BH29" s="679"/>
      <c r="BI29" s="679"/>
      <c r="BJ29" s="679"/>
      <c r="BK29" s="679"/>
      <c r="BL29" s="679"/>
      <c r="BM29" s="679"/>
      <c r="BN29" s="680"/>
      <c r="BO29" s="715"/>
      <c r="BP29" s="715"/>
      <c r="BQ29" s="715"/>
      <c r="BR29" s="715"/>
      <c r="BS29" s="716"/>
      <c r="BT29" s="716"/>
      <c r="BU29" s="716"/>
      <c r="BV29" s="716"/>
      <c r="BW29" s="716"/>
      <c r="BX29" s="716"/>
      <c r="BY29" s="716"/>
      <c r="BZ29" s="716"/>
      <c r="CA29" s="716"/>
      <c r="CB29" s="766"/>
      <c r="CD29" s="767" t="s">
        <v>309</v>
      </c>
      <c r="CE29" s="768"/>
      <c r="CF29" s="711" t="s">
        <v>310</v>
      </c>
      <c r="CG29" s="712"/>
      <c r="CH29" s="712"/>
      <c r="CI29" s="712"/>
      <c r="CJ29" s="712"/>
      <c r="CK29" s="712"/>
      <c r="CL29" s="712"/>
      <c r="CM29" s="712"/>
      <c r="CN29" s="712"/>
      <c r="CO29" s="712"/>
      <c r="CP29" s="712"/>
      <c r="CQ29" s="713"/>
      <c r="CR29" s="678">
        <v>1458001</v>
      </c>
      <c r="CS29" s="697"/>
      <c r="CT29" s="697"/>
      <c r="CU29" s="697"/>
      <c r="CV29" s="697"/>
      <c r="CW29" s="697"/>
      <c r="CX29" s="697"/>
      <c r="CY29" s="698"/>
      <c r="CZ29" s="681">
        <v>8</v>
      </c>
      <c r="DA29" s="699"/>
      <c r="DB29" s="699"/>
      <c r="DC29" s="700"/>
      <c r="DD29" s="684">
        <v>1385142</v>
      </c>
      <c r="DE29" s="697"/>
      <c r="DF29" s="697"/>
      <c r="DG29" s="697"/>
      <c r="DH29" s="697"/>
      <c r="DI29" s="697"/>
      <c r="DJ29" s="697"/>
      <c r="DK29" s="698"/>
      <c r="DL29" s="684">
        <v>1385142</v>
      </c>
      <c r="DM29" s="697"/>
      <c r="DN29" s="697"/>
      <c r="DO29" s="697"/>
      <c r="DP29" s="697"/>
      <c r="DQ29" s="697"/>
      <c r="DR29" s="697"/>
      <c r="DS29" s="697"/>
      <c r="DT29" s="697"/>
      <c r="DU29" s="697"/>
      <c r="DV29" s="698"/>
      <c r="DW29" s="681">
        <v>14.5</v>
      </c>
      <c r="DX29" s="699"/>
      <c r="DY29" s="699"/>
      <c r="DZ29" s="699"/>
      <c r="EA29" s="699"/>
      <c r="EB29" s="699"/>
      <c r="EC29" s="714"/>
    </row>
    <row r="30" spans="2:133" ht="11.25" customHeight="1" x14ac:dyDescent="0.15">
      <c r="B30" s="675" t="s">
        <v>311</v>
      </c>
      <c r="C30" s="676"/>
      <c r="D30" s="676"/>
      <c r="E30" s="676"/>
      <c r="F30" s="676"/>
      <c r="G30" s="676"/>
      <c r="H30" s="676"/>
      <c r="I30" s="676"/>
      <c r="J30" s="676"/>
      <c r="K30" s="676"/>
      <c r="L30" s="676"/>
      <c r="M30" s="676"/>
      <c r="N30" s="676"/>
      <c r="O30" s="676"/>
      <c r="P30" s="676"/>
      <c r="Q30" s="677"/>
      <c r="R30" s="678">
        <v>77064</v>
      </c>
      <c r="S30" s="679"/>
      <c r="T30" s="679"/>
      <c r="U30" s="679"/>
      <c r="V30" s="679"/>
      <c r="W30" s="679"/>
      <c r="X30" s="679"/>
      <c r="Y30" s="680"/>
      <c r="Z30" s="715">
        <v>0.4</v>
      </c>
      <c r="AA30" s="715"/>
      <c r="AB30" s="715"/>
      <c r="AC30" s="715"/>
      <c r="AD30" s="716" t="s">
        <v>244</v>
      </c>
      <c r="AE30" s="716"/>
      <c r="AF30" s="716"/>
      <c r="AG30" s="716"/>
      <c r="AH30" s="716"/>
      <c r="AI30" s="716"/>
      <c r="AJ30" s="716"/>
      <c r="AK30" s="716"/>
      <c r="AL30" s="681" t="s">
        <v>244</v>
      </c>
      <c r="AM30" s="682"/>
      <c r="AN30" s="682"/>
      <c r="AO30" s="717"/>
      <c r="AP30" s="739" t="s">
        <v>226</v>
      </c>
      <c r="AQ30" s="740"/>
      <c r="AR30" s="740"/>
      <c r="AS30" s="740"/>
      <c r="AT30" s="740"/>
      <c r="AU30" s="740"/>
      <c r="AV30" s="740"/>
      <c r="AW30" s="740"/>
      <c r="AX30" s="740"/>
      <c r="AY30" s="740"/>
      <c r="AZ30" s="740"/>
      <c r="BA30" s="740"/>
      <c r="BB30" s="740"/>
      <c r="BC30" s="740"/>
      <c r="BD30" s="740"/>
      <c r="BE30" s="740"/>
      <c r="BF30" s="741"/>
      <c r="BG30" s="739" t="s">
        <v>312</v>
      </c>
      <c r="BH30" s="764"/>
      <c r="BI30" s="764"/>
      <c r="BJ30" s="764"/>
      <c r="BK30" s="764"/>
      <c r="BL30" s="764"/>
      <c r="BM30" s="764"/>
      <c r="BN30" s="764"/>
      <c r="BO30" s="764"/>
      <c r="BP30" s="764"/>
      <c r="BQ30" s="765"/>
      <c r="BR30" s="739" t="s">
        <v>313</v>
      </c>
      <c r="BS30" s="764"/>
      <c r="BT30" s="764"/>
      <c r="BU30" s="764"/>
      <c r="BV30" s="764"/>
      <c r="BW30" s="764"/>
      <c r="BX30" s="764"/>
      <c r="BY30" s="764"/>
      <c r="BZ30" s="764"/>
      <c r="CA30" s="764"/>
      <c r="CB30" s="765"/>
      <c r="CD30" s="769"/>
      <c r="CE30" s="770"/>
      <c r="CF30" s="711" t="s">
        <v>314</v>
      </c>
      <c r="CG30" s="712"/>
      <c r="CH30" s="712"/>
      <c r="CI30" s="712"/>
      <c r="CJ30" s="712"/>
      <c r="CK30" s="712"/>
      <c r="CL30" s="712"/>
      <c r="CM30" s="712"/>
      <c r="CN30" s="712"/>
      <c r="CO30" s="712"/>
      <c r="CP30" s="712"/>
      <c r="CQ30" s="713"/>
      <c r="CR30" s="678">
        <v>1350101</v>
      </c>
      <c r="CS30" s="679"/>
      <c r="CT30" s="679"/>
      <c r="CU30" s="679"/>
      <c r="CV30" s="679"/>
      <c r="CW30" s="679"/>
      <c r="CX30" s="679"/>
      <c r="CY30" s="680"/>
      <c r="CZ30" s="681">
        <v>7.4</v>
      </c>
      <c r="DA30" s="699"/>
      <c r="DB30" s="699"/>
      <c r="DC30" s="700"/>
      <c r="DD30" s="684">
        <v>1278972</v>
      </c>
      <c r="DE30" s="679"/>
      <c r="DF30" s="679"/>
      <c r="DG30" s="679"/>
      <c r="DH30" s="679"/>
      <c r="DI30" s="679"/>
      <c r="DJ30" s="679"/>
      <c r="DK30" s="680"/>
      <c r="DL30" s="684">
        <v>1278972</v>
      </c>
      <c r="DM30" s="679"/>
      <c r="DN30" s="679"/>
      <c r="DO30" s="679"/>
      <c r="DP30" s="679"/>
      <c r="DQ30" s="679"/>
      <c r="DR30" s="679"/>
      <c r="DS30" s="679"/>
      <c r="DT30" s="679"/>
      <c r="DU30" s="679"/>
      <c r="DV30" s="680"/>
      <c r="DW30" s="681">
        <v>13.4</v>
      </c>
      <c r="DX30" s="699"/>
      <c r="DY30" s="699"/>
      <c r="DZ30" s="699"/>
      <c r="EA30" s="699"/>
      <c r="EB30" s="699"/>
      <c r="EC30" s="714"/>
    </row>
    <row r="31" spans="2:133" ht="11.25" customHeight="1" x14ac:dyDescent="0.15">
      <c r="B31" s="675" t="s">
        <v>315</v>
      </c>
      <c r="C31" s="676"/>
      <c r="D31" s="676"/>
      <c r="E31" s="676"/>
      <c r="F31" s="676"/>
      <c r="G31" s="676"/>
      <c r="H31" s="676"/>
      <c r="I31" s="676"/>
      <c r="J31" s="676"/>
      <c r="K31" s="676"/>
      <c r="L31" s="676"/>
      <c r="M31" s="676"/>
      <c r="N31" s="676"/>
      <c r="O31" s="676"/>
      <c r="P31" s="676"/>
      <c r="Q31" s="677"/>
      <c r="R31" s="678">
        <v>2544690</v>
      </c>
      <c r="S31" s="679"/>
      <c r="T31" s="679"/>
      <c r="U31" s="679"/>
      <c r="V31" s="679"/>
      <c r="W31" s="679"/>
      <c r="X31" s="679"/>
      <c r="Y31" s="680"/>
      <c r="Z31" s="715">
        <v>13.3</v>
      </c>
      <c r="AA31" s="715"/>
      <c r="AB31" s="715"/>
      <c r="AC31" s="715"/>
      <c r="AD31" s="716" t="s">
        <v>244</v>
      </c>
      <c r="AE31" s="716"/>
      <c r="AF31" s="716"/>
      <c r="AG31" s="716"/>
      <c r="AH31" s="716"/>
      <c r="AI31" s="716"/>
      <c r="AJ31" s="716"/>
      <c r="AK31" s="716"/>
      <c r="AL31" s="681" t="s">
        <v>244</v>
      </c>
      <c r="AM31" s="682"/>
      <c r="AN31" s="682"/>
      <c r="AO31" s="717"/>
      <c r="AP31" s="753" t="s">
        <v>316</v>
      </c>
      <c r="AQ31" s="754"/>
      <c r="AR31" s="754"/>
      <c r="AS31" s="754"/>
      <c r="AT31" s="759" t="s">
        <v>317</v>
      </c>
      <c r="AU31" s="231"/>
      <c r="AV31" s="231"/>
      <c r="AW31" s="231"/>
      <c r="AX31" s="746" t="s">
        <v>190</v>
      </c>
      <c r="AY31" s="747"/>
      <c r="AZ31" s="747"/>
      <c r="BA31" s="747"/>
      <c r="BB31" s="747"/>
      <c r="BC31" s="747"/>
      <c r="BD31" s="747"/>
      <c r="BE31" s="747"/>
      <c r="BF31" s="748"/>
      <c r="BG31" s="749">
        <v>98.6</v>
      </c>
      <c r="BH31" s="750"/>
      <c r="BI31" s="750"/>
      <c r="BJ31" s="750"/>
      <c r="BK31" s="750"/>
      <c r="BL31" s="750"/>
      <c r="BM31" s="751">
        <v>95</v>
      </c>
      <c r="BN31" s="750"/>
      <c r="BO31" s="750"/>
      <c r="BP31" s="750"/>
      <c r="BQ31" s="752"/>
      <c r="BR31" s="749">
        <v>98.6</v>
      </c>
      <c r="BS31" s="750"/>
      <c r="BT31" s="750"/>
      <c r="BU31" s="750"/>
      <c r="BV31" s="750"/>
      <c r="BW31" s="750"/>
      <c r="BX31" s="751">
        <v>95.3</v>
      </c>
      <c r="BY31" s="750"/>
      <c r="BZ31" s="750"/>
      <c r="CA31" s="750"/>
      <c r="CB31" s="752"/>
      <c r="CD31" s="769"/>
      <c r="CE31" s="770"/>
      <c r="CF31" s="711" t="s">
        <v>318</v>
      </c>
      <c r="CG31" s="712"/>
      <c r="CH31" s="712"/>
      <c r="CI31" s="712"/>
      <c r="CJ31" s="712"/>
      <c r="CK31" s="712"/>
      <c r="CL31" s="712"/>
      <c r="CM31" s="712"/>
      <c r="CN31" s="712"/>
      <c r="CO31" s="712"/>
      <c r="CP31" s="712"/>
      <c r="CQ31" s="713"/>
      <c r="CR31" s="678">
        <v>107900</v>
      </c>
      <c r="CS31" s="697"/>
      <c r="CT31" s="697"/>
      <c r="CU31" s="697"/>
      <c r="CV31" s="697"/>
      <c r="CW31" s="697"/>
      <c r="CX31" s="697"/>
      <c r="CY31" s="698"/>
      <c r="CZ31" s="681">
        <v>0.6</v>
      </c>
      <c r="DA31" s="699"/>
      <c r="DB31" s="699"/>
      <c r="DC31" s="700"/>
      <c r="DD31" s="684">
        <v>106170</v>
      </c>
      <c r="DE31" s="697"/>
      <c r="DF31" s="697"/>
      <c r="DG31" s="697"/>
      <c r="DH31" s="697"/>
      <c r="DI31" s="697"/>
      <c r="DJ31" s="697"/>
      <c r="DK31" s="698"/>
      <c r="DL31" s="684">
        <v>106170</v>
      </c>
      <c r="DM31" s="697"/>
      <c r="DN31" s="697"/>
      <c r="DO31" s="697"/>
      <c r="DP31" s="697"/>
      <c r="DQ31" s="697"/>
      <c r="DR31" s="697"/>
      <c r="DS31" s="697"/>
      <c r="DT31" s="697"/>
      <c r="DU31" s="697"/>
      <c r="DV31" s="698"/>
      <c r="DW31" s="681">
        <v>1.1000000000000001</v>
      </c>
      <c r="DX31" s="699"/>
      <c r="DY31" s="699"/>
      <c r="DZ31" s="699"/>
      <c r="EA31" s="699"/>
      <c r="EB31" s="699"/>
      <c r="EC31" s="714"/>
    </row>
    <row r="32" spans="2:133" ht="11.25" customHeight="1" x14ac:dyDescent="0.15">
      <c r="B32" s="742" t="s">
        <v>319</v>
      </c>
      <c r="C32" s="743"/>
      <c r="D32" s="743"/>
      <c r="E32" s="743"/>
      <c r="F32" s="743"/>
      <c r="G32" s="743"/>
      <c r="H32" s="743"/>
      <c r="I32" s="743"/>
      <c r="J32" s="743"/>
      <c r="K32" s="743"/>
      <c r="L32" s="743"/>
      <c r="M32" s="743"/>
      <c r="N32" s="743"/>
      <c r="O32" s="743"/>
      <c r="P32" s="743"/>
      <c r="Q32" s="744"/>
      <c r="R32" s="678" t="s">
        <v>244</v>
      </c>
      <c r="S32" s="679"/>
      <c r="T32" s="679"/>
      <c r="U32" s="679"/>
      <c r="V32" s="679"/>
      <c r="W32" s="679"/>
      <c r="X32" s="679"/>
      <c r="Y32" s="680"/>
      <c r="Z32" s="715" t="s">
        <v>238</v>
      </c>
      <c r="AA32" s="715"/>
      <c r="AB32" s="715"/>
      <c r="AC32" s="715"/>
      <c r="AD32" s="716" t="s">
        <v>244</v>
      </c>
      <c r="AE32" s="716"/>
      <c r="AF32" s="716"/>
      <c r="AG32" s="716"/>
      <c r="AH32" s="716"/>
      <c r="AI32" s="716"/>
      <c r="AJ32" s="716"/>
      <c r="AK32" s="716"/>
      <c r="AL32" s="681" t="s">
        <v>244</v>
      </c>
      <c r="AM32" s="682"/>
      <c r="AN32" s="682"/>
      <c r="AO32" s="717"/>
      <c r="AP32" s="755"/>
      <c r="AQ32" s="756"/>
      <c r="AR32" s="756"/>
      <c r="AS32" s="756"/>
      <c r="AT32" s="760"/>
      <c r="AU32" s="230" t="s">
        <v>320</v>
      </c>
      <c r="AV32" s="230"/>
      <c r="AW32" s="230"/>
      <c r="AX32" s="675" t="s">
        <v>321</v>
      </c>
      <c r="AY32" s="676"/>
      <c r="AZ32" s="676"/>
      <c r="BA32" s="676"/>
      <c r="BB32" s="676"/>
      <c r="BC32" s="676"/>
      <c r="BD32" s="676"/>
      <c r="BE32" s="676"/>
      <c r="BF32" s="677"/>
      <c r="BG32" s="762">
        <v>99.1</v>
      </c>
      <c r="BH32" s="697"/>
      <c r="BI32" s="697"/>
      <c r="BJ32" s="697"/>
      <c r="BK32" s="697"/>
      <c r="BL32" s="697"/>
      <c r="BM32" s="682">
        <v>96.4</v>
      </c>
      <c r="BN32" s="763"/>
      <c r="BO32" s="763"/>
      <c r="BP32" s="763"/>
      <c r="BQ32" s="721"/>
      <c r="BR32" s="762">
        <v>99</v>
      </c>
      <c r="BS32" s="697"/>
      <c r="BT32" s="697"/>
      <c r="BU32" s="697"/>
      <c r="BV32" s="697"/>
      <c r="BW32" s="697"/>
      <c r="BX32" s="682">
        <v>95.9</v>
      </c>
      <c r="BY32" s="763"/>
      <c r="BZ32" s="763"/>
      <c r="CA32" s="763"/>
      <c r="CB32" s="721"/>
      <c r="CD32" s="771"/>
      <c r="CE32" s="772"/>
      <c r="CF32" s="711" t="s">
        <v>322</v>
      </c>
      <c r="CG32" s="712"/>
      <c r="CH32" s="712"/>
      <c r="CI32" s="712"/>
      <c r="CJ32" s="712"/>
      <c r="CK32" s="712"/>
      <c r="CL32" s="712"/>
      <c r="CM32" s="712"/>
      <c r="CN32" s="712"/>
      <c r="CO32" s="712"/>
      <c r="CP32" s="712"/>
      <c r="CQ32" s="713"/>
      <c r="CR32" s="678">
        <v>59</v>
      </c>
      <c r="CS32" s="679"/>
      <c r="CT32" s="679"/>
      <c r="CU32" s="679"/>
      <c r="CV32" s="679"/>
      <c r="CW32" s="679"/>
      <c r="CX32" s="679"/>
      <c r="CY32" s="680"/>
      <c r="CZ32" s="681">
        <v>0</v>
      </c>
      <c r="DA32" s="699"/>
      <c r="DB32" s="699"/>
      <c r="DC32" s="700"/>
      <c r="DD32" s="684">
        <v>59</v>
      </c>
      <c r="DE32" s="679"/>
      <c r="DF32" s="679"/>
      <c r="DG32" s="679"/>
      <c r="DH32" s="679"/>
      <c r="DI32" s="679"/>
      <c r="DJ32" s="679"/>
      <c r="DK32" s="680"/>
      <c r="DL32" s="684">
        <v>59</v>
      </c>
      <c r="DM32" s="679"/>
      <c r="DN32" s="679"/>
      <c r="DO32" s="679"/>
      <c r="DP32" s="679"/>
      <c r="DQ32" s="679"/>
      <c r="DR32" s="679"/>
      <c r="DS32" s="679"/>
      <c r="DT32" s="679"/>
      <c r="DU32" s="679"/>
      <c r="DV32" s="680"/>
      <c r="DW32" s="681">
        <v>0</v>
      </c>
      <c r="DX32" s="699"/>
      <c r="DY32" s="699"/>
      <c r="DZ32" s="699"/>
      <c r="EA32" s="699"/>
      <c r="EB32" s="699"/>
      <c r="EC32" s="714"/>
    </row>
    <row r="33" spans="2:133" ht="11.25" customHeight="1" x14ac:dyDescent="0.15">
      <c r="B33" s="675" t="s">
        <v>323</v>
      </c>
      <c r="C33" s="676"/>
      <c r="D33" s="676"/>
      <c r="E33" s="676"/>
      <c r="F33" s="676"/>
      <c r="G33" s="676"/>
      <c r="H33" s="676"/>
      <c r="I33" s="676"/>
      <c r="J33" s="676"/>
      <c r="K33" s="676"/>
      <c r="L33" s="676"/>
      <c r="M33" s="676"/>
      <c r="N33" s="676"/>
      <c r="O33" s="676"/>
      <c r="P33" s="676"/>
      <c r="Q33" s="677"/>
      <c r="R33" s="678">
        <v>1395014</v>
      </c>
      <c r="S33" s="679"/>
      <c r="T33" s="679"/>
      <c r="U33" s="679"/>
      <c r="V33" s="679"/>
      <c r="W33" s="679"/>
      <c r="X33" s="679"/>
      <c r="Y33" s="680"/>
      <c r="Z33" s="715">
        <v>7.3</v>
      </c>
      <c r="AA33" s="715"/>
      <c r="AB33" s="715"/>
      <c r="AC33" s="715"/>
      <c r="AD33" s="716" t="s">
        <v>244</v>
      </c>
      <c r="AE33" s="716"/>
      <c r="AF33" s="716"/>
      <c r="AG33" s="716"/>
      <c r="AH33" s="716"/>
      <c r="AI33" s="716"/>
      <c r="AJ33" s="716"/>
      <c r="AK33" s="716"/>
      <c r="AL33" s="681" t="s">
        <v>244</v>
      </c>
      <c r="AM33" s="682"/>
      <c r="AN33" s="682"/>
      <c r="AO33" s="717"/>
      <c r="AP33" s="757"/>
      <c r="AQ33" s="758"/>
      <c r="AR33" s="758"/>
      <c r="AS33" s="758"/>
      <c r="AT33" s="761"/>
      <c r="AU33" s="232"/>
      <c r="AV33" s="232"/>
      <c r="AW33" s="232"/>
      <c r="AX33" s="659" t="s">
        <v>324</v>
      </c>
      <c r="AY33" s="660"/>
      <c r="AZ33" s="660"/>
      <c r="BA33" s="660"/>
      <c r="BB33" s="660"/>
      <c r="BC33" s="660"/>
      <c r="BD33" s="660"/>
      <c r="BE33" s="660"/>
      <c r="BF33" s="661"/>
      <c r="BG33" s="745">
        <v>97.9</v>
      </c>
      <c r="BH33" s="663"/>
      <c r="BI33" s="663"/>
      <c r="BJ33" s="663"/>
      <c r="BK33" s="663"/>
      <c r="BL33" s="663"/>
      <c r="BM33" s="706">
        <v>93.3</v>
      </c>
      <c r="BN33" s="663"/>
      <c r="BO33" s="663"/>
      <c r="BP33" s="663"/>
      <c r="BQ33" s="727"/>
      <c r="BR33" s="745">
        <v>98</v>
      </c>
      <c r="BS33" s="663"/>
      <c r="BT33" s="663"/>
      <c r="BU33" s="663"/>
      <c r="BV33" s="663"/>
      <c r="BW33" s="663"/>
      <c r="BX33" s="706">
        <v>94.3</v>
      </c>
      <c r="BY33" s="663"/>
      <c r="BZ33" s="663"/>
      <c r="CA33" s="663"/>
      <c r="CB33" s="727"/>
      <c r="CD33" s="711" t="s">
        <v>325</v>
      </c>
      <c r="CE33" s="712"/>
      <c r="CF33" s="712"/>
      <c r="CG33" s="712"/>
      <c r="CH33" s="712"/>
      <c r="CI33" s="712"/>
      <c r="CJ33" s="712"/>
      <c r="CK33" s="712"/>
      <c r="CL33" s="712"/>
      <c r="CM33" s="712"/>
      <c r="CN33" s="712"/>
      <c r="CO33" s="712"/>
      <c r="CP33" s="712"/>
      <c r="CQ33" s="713"/>
      <c r="CR33" s="678">
        <v>7804950</v>
      </c>
      <c r="CS33" s="697"/>
      <c r="CT33" s="697"/>
      <c r="CU33" s="697"/>
      <c r="CV33" s="697"/>
      <c r="CW33" s="697"/>
      <c r="CX33" s="697"/>
      <c r="CY33" s="698"/>
      <c r="CZ33" s="681">
        <v>42.6</v>
      </c>
      <c r="DA33" s="699"/>
      <c r="DB33" s="699"/>
      <c r="DC33" s="700"/>
      <c r="DD33" s="684">
        <v>5761250</v>
      </c>
      <c r="DE33" s="697"/>
      <c r="DF33" s="697"/>
      <c r="DG33" s="697"/>
      <c r="DH33" s="697"/>
      <c r="DI33" s="697"/>
      <c r="DJ33" s="697"/>
      <c r="DK33" s="698"/>
      <c r="DL33" s="684">
        <v>4501850</v>
      </c>
      <c r="DM33" s="697"/>
      <c r="DN33" s="697"/>
      <c r="DO33" s="697"/>
      <c r="DP33" s="697"/>
      <c r="DQ33" s="697"/>
      <c r="DR33" s="697"/>
      <c r="DS33" s="697"/>
      <c r="DT33" s="697"/>
      <c r="DU33" s="697"/>
      <c r="DV33" s="698"/>
      <c r="DW33" s="681">
        <v>47.2</v>
      </c>
      <c r="DX33" s="699"/>
      <c r="DY33" s="699"/>
      <c r="DZ33" s="699"/>
      <c r="EA33" s="699"/>
      <c r="EB33" s="699"/>
      <c r="EC33" s="714"/>
    </row>
    <row r="34" spans="2:133" ht="11.25" customHeight="1" x14ac:dyDescent="0.15">
      <c r="B34" s="675" t="s">
        <v>326</v>
      </c>
      <c r="C34" s="676"/>
      <c r="D34" s="676"/>
      <c r="E34" s="676"/>
      <c r="F34" s="676"/>
      <c r="G34" s="676"/>
      <c r="H34" s="676"/>
      <c r="I34" s="676"/>
      <c r="J34" s="676"/>
      <c r="K34" s="676"/>
      <c r="L34" s="676"/>
      <c r="M34" s="676"/>
      <c r="N34" s="676"/>
      <c r="O34" s="676"/>
      <c r="P34" s="676"/>
      <c r="Q34" s="677"/>
      <c r="R34" s="678">
        <v>48759</v>
      </c>
      <c r="S34" s="679"/>
      <c r="T34" s="679"/>
      <c r="U34" s="679"/>
      <c r="V34" s="679"/>
      <c r="W34" s="679"/>
      <c r="X34" s="679"/>
      <c r="Y34" s="680"/>
      <c r="Z34" s="715">
        <v>0.3</v>
      </c>
      <c r="AA34" s="715"/>
      <c r="AB34" s="715"/>
      <c r="AC34" s="715"/>
      <c r="AD34" s="716">
        <v>6330</v>
      </c>
      <c r="AE34" s="716"/>
      <c r="AF34" s="716"/>
      <c r="AG34" s="716"/>
      <c r="AH34" s="716"/>
      <c r="AI34" s="716"/>
      <c r="AJ34" s="716"/>
      <c r="AK34" s="716"/>
      <c r="AL34" s="681">
        <v>0.1</v>
      </c>
      <c r="AM34" s="682"/>
      <c r="AN34" s="682"/>
      <c r="AO34" s="71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1" t="s">
        <v>327</v>
      </c>
      <c r="CE34" s="712"/>
      <c r="CF34" s="712"/>
      <c r="CG34" s="712"/>
      <c r="CH34" s="712"/>
      <c r="CI34" s="712"/>
      <c r="CJ34" s="712"/>
      <c r="CK34" s="712"/>
      <c r="CL34" s="712"/>
      <c r="CM34" s="712"/>
      <c r="CN34" s="712"/>
      <c r="CO34" s="712"/>
      <c r="CP34" s="712"/>
      <c r="CQ34" s="713"/>
      <c r="CR34" s="678">
        <v>1939225</v>
      </c>
      <c r="CS34" s="679"/>
      <c r="CT34" s="679"/>
      <c r="CU34" s="679"/>
      <c r="CV34" s="679"/>
      <c r="CW34" s="679"/>
      <c r="CX34" s="679"/>
      <c r="CY34" s="680"/>
      <c r="CZ34" s="681">
        <v>10.6</v>
      </c>
      <c r="DA34" s="699"/>
      <c r="DB34" s="699"/>
      <c r="DC34" s="700"/>
      <c r="DD34" s="684">
        <v>1629042</v>
      </c>
      <c r="DE34" s="679"/>
      <c r="DF34" s="679"/>
      <c r="DG34" s="679"/>
      <c r="DH34" s="679"/>
      <c r="DI34" s="679"/>
      <c r="DJ34" s="679"/>
      <c r="DK34" s="680"/>
      <c r="DL34" s="684">
        <v>1284693</v>
      </c>
      <c r="DM34" s="679"/>
      <c r="DN34" s="679"/>
      <c r="DO34" s="679"/>
      <c r="DP34" s="679"/>
      <c r="DQ34" s="679"/>
      <c r="DR34" s="679"/>
      <c r="DS34" s="679"/>
      <c r="DT34" s="679"/>
      <c r="DU34" s="679"/>
      <c r="DV34" s="680"/>
      <c r="DW34" s="681">
        <v>13.5</v>
      </c>
      <c r="DX34" s="699"/>
      <c r="DY34" s="699"/>
      <c r="DZ34" s="699"/>
      <c r="EA34" s="699"/>
      <c r="EB34" s="699"/>
      <c r="EC34" s="714"/>
    </row>
    <row r="35" spans="2:133" ht="11.25" customHeight="1" x14ac:dyDescent="0.15">
      <c r="B35" s="675" t="s">
        <v>328</v>
      </c>
      <c r="C35" s="676"/>
      <c r="D35" s="676"/>
      <c r="E35" s="676"/>
      <c r="F35" s="676"/>
      <c r="G35" s="676"/>
      <c r="H35" s="676"/>
      <c r="I35" s="676"/>
      <c r="J35" s="676"/>
      <c r="K35" s="676"/>
      <c r="L35" s="676"/>
      <c r="M35" s="676"/>
      <c r="N35" s="676"/>
      <c r="O35" s="676"/>
      <c r="P35" s="676"/>
      <c r="Q35" s="677"/>
      <c r="R35" s="678">
        <v>374460</v>
      </c>
      <c r="S35" s="679"/>
      <c r="T35" s="679"/>
      <c r="U35" s="679"/>
      <c r="V35" s="679"/>
      <c r="W35" s="679"/>
      <c r="X35" s="679"/>
      <c r="Y35" s="680"/>
      <c r="Z35" s="715">
        <v>2</v>
      </c>
      <c r="AA35" s="715"/>
      <c r="AB35" s="715"/>
      <c r="AC35" s="715"/>
      <c r="AD35" s="716" t="s">
        <v>244</v>
      </c>
      <c r="AE35" s="716"/>
      <c r="AF35" s="716"/>
      <c r="AG35" s="716"/>
      <c r="AH35" s="716"/>
      <c r="AI35" s="716"/>
      <c r="AJ35" s="716"/>
      <c r="AK35" s="716"/>
      <c r="AL35" s="681" t="s">
        <v>244</v>
      </c>
      <c r="AM35" s="682"/>
      <c r="AN35" s="682"/>
      <c r="AO35" s="717"/>
      <c r="AP35" s="235"/>
      <c r="AQ35" s="739" t="s">
        <v>329</v>
      </c>
      <c r="AR35" s="740"/>
      <c r="AS35" s="740"/>
      <c r="AT35" s="740"/>
      <c r="AU35" s="740"/>
      <c r="AV35" s="740"/>
      <c r="AW35" s="740"/>
      <c r="AX35" s="740"/>
      <c r="AY35" s="740"/>
      <c r="AZ35" s="740"/>
      <c r="BA35" s="740"/>
      <c r="BB35" s="740"/>
      <c r="BC35" s="740"/>
      <c r="BD35" s="740"/>
      <c r="BE35" s="740"/>
      <c r="BF35" s="741"/>
      <c r="BG35" s="739" t="s">
        <v>330</v>
      </c>
      <c r="BH35" s="740"/>
      <c r="BI35" s="740"/>
      <c r="BJ35" s="740"/>
      <c r="BK35" s="740"/>
      <c r="BL35" s="740"/>
      <c r="BM35" s="740"/>
      <c r="BN35" s="740"/>
      <c r="BO35" s="740"/>
      <c r="BP35" s="740"/>
      <c r="BQ35" s="740"/>
      <c r="BR35" s="740"/>
      <c r="BS35" s="740"/>
      <c r="BT35" s="740"/>
      <c r="BU35" s="740"/>
      <c r="BV35" s="740"/>
      <c r="BW35" s="740"/>
      <c r="BX35" s="740"/>
      <c r="BY35" s="740"/>
      <c r="BZ35" s="740"/>
      <c r="CA35" s="740"/>
      <c r="CB35" s="741"/>
      <c r="CD35" s="711" t="s">
        <v>331</v>
      </c>
      <c r="CE35" s="712"/>
      <c r="CF35" s="712"/>
      <c r="CG35" s="712"/>
      <c r="CH35" s="712"/>
      <c r="CI35" s="712"/>
      <c r="CJ35" s="712"/>
      <c r="CK35" s="712"/>
      <c r="CL35" s="712"/>
      <c r="CM35" s="712"/>
      <c r="CN35" s="712"/>
      <c r="CO35" s="712"/>
      <c r="CP35" s="712"/>
      <c r="CQ35" s="713"/>
      <c r="CR35" s="678">
        <v>403654</v>
      </c>
      <c r="CS35" s="697"/>
      <c r="CT35" s="697"/>
      <c r="CU35" s="697"/>
      <c r="CV35" s="697"/>
      <c r="CW35" s="697"/>
      <c r="CX35" s="697"/>
      <c r="CY35" s="698"/>
      <c r="CZ35" s="681">
        <v>2.2000000000000002</v>
      </c>
      <c r="DA35" s="699"/>
      <c r="DB35" s="699"/>
      <c r="DC35" s="700"/>
      <c r="DD35" s="684">
        <v>319878</v>
      </c>
      <c r="DE35" s="697"/>
      <c r="DF35" s="697"/>
      <c r="DG35" s="697"/>
      <c r="DH35" s="697"/>
      <c r="DI35" s="697"/>
      <c r="DJ35" s="697"/>
      <c r="DK35" s="698"/>
      <c r="DL35" s="684">
        <v>318787</v>
      </c>
      <c r="DM35" s="697"/>
      <c r="DN35" s="697"/>
      <c r="DO35" s="697"/>
      <c r="DP35" s="697"/>
      <c r="DQ35" s="697"/>
      <c r="DR35" s="697"/>
      <c r="DS35" s="697"/>
      <c r="DT35" s="697"/>
      <c r="DU35" s="697"/>
      <c r="DV35" s="698"/>
      <c r="DW35" s="681">
        <v>3.3</v>
      </c>
      <c r="DX35" s="699"/>
      <c r="DY35" s="699"/>
      <c r="DZ35" s="699"/>
      <c r="EA35" s="699"/>
      <c r="EB35" s="699"/>
      <c r="EC35" s="714"/>
    </row>
    <row r="36" spans="2:133" ht="11.25" customHeight="1" x14ac:dyDescent="0.15">
      <c r="B36" s="675" t="s">
        <v>332</v>
      </c>
      <c r="C36" s="676"/>
      <c r="D36" s="676"/>
      <c r="E36" s="676"/>
      <c r="F36" s="676"/>
      <c r="G36" s="676"/>
      <c r="H36" s="676"/>
      <c r="I36" s="676"/>
      <c r="J36" s="676"/>
      <c r="K36" s="676"/>
      <c r="L36" s="676"/>
      <c r="M36" s="676"/>
      <c r="N36" s="676"/>
      <c r="O36" s="676"/>
      <c r="P36" s="676"/>
      <c r="Q36" s="677"/>
      <c r="R36" s="678">
        <v>101706</v>
      </c>
      <c r="S36" s="679"/>
      <c r="T36" s="679"/>
      <c r="U36" s="679"/>
      <c r="V36" s="679"/>
      <c r="W36" s="679"/>
      <c r="X36" s="679"/>
      <c r="Y36" s="680"/>
      <c r="Z36" s="715">
        <v>0.5</v>
      </c>
      <c r="AA36" s="715"/>
      <c r="AB36" s="715"/>
      <c r="AC36" s="715"/>
      <c r="AD36" s="716" t="s">
        <v>244</v>
      </c>
      <c r="AE36" s="716"/>
      <c r="AF36" s="716"/>
      <c r="AG36" s="716"/>
      <c r="AH36" s="716"/>
      <c r="AI36" s="716"/>
      <c r="AJ36" s="716"/>
      <c r="AK36" s="716"/>
      <c r="AL36" s="681" t="s">
        <v>244</v>
      </c>
      <c r="AM36" s="682"/>
      <c r="AN36" s="682"/>
      <c r="AO36" s="717"/>
      <c r="AP36" s="235"/>
      <c r="AQ36" s="730" t="s">
        <v>333</v>
      </c>
      <c r="AR36" s="731"/>
      <c r="AS36" s="731"/>
      <c r="AT36" s="731"/>
      <c r="AU36" s="731"/>
      <c r="AV36" s="731"/>
      <c r="AW36" s="731"/>
      <c r="AX36" s="731"/>
      <c r="AY36" s="732"/>
      <c r="AZ36" s="733">
        <v>1815037</v>
      </c>
      <c r="BA36" s="734"/>
      <c r="BB36" s="734"/>
      <c r="BC36" s="734"/>
      <c r="BD36" s="734"/>
      <c r="BE36" s="734"/>
      <c r="BF36" s="735"/>
      <c r="BG36" s="736" t="s">
        <v>334</v>
      </c>
      <c r="BH36" s="737"/>
      <c r="BI36" s="737"/>
      <c r="BJ36" s="737"/>
      <c r="BK36" s="737"/>
      <c r="BL36" s="737"/>
      <c r="BM36" s="737"/>
      <c r="BN36" s="737"/>
      <c r="BO36" s="737"/>
      <c r="BP36" s="737"/>
      <c r="BQ36" s="737"/>
      <c r="BR36" s="737"/>
      <c r="BS36" s="737"/>
      <c r="BT36" s="737"/>
      <c r="BU36" s="738"/>
      <c r="BV36" s="733">
        <v>508071</v>
      </c>
      <c r="BW36" s="734"/>
      <c r="BX36" s="734"/>
      <c r="BY36" s="734"/>
      <c r="BZ36" s="734"/>
      <c r="CA36" s="734"/>
      <c r="CB36" s="735"/>
      <c r="CD36" s="711" t="s">
        <v>335</v>
      </c>
      <c r="CE36" s="712"/>
      <c r="CF36" s="712"/>
      <c r="CG36" s="712"/>
      <c r="CH36" s="712"/>
      <c r="CI36" s="712"/>
      <c r="CJ36" s="712"/>
      <c r="CK36" s="712"/>
      <c r="CL36" s="712"/>
      <c r="CM36" s="712"/>
      <c r="CN36" s="712"/>
      <c r="CO36" s="712"/>
      <c r="CP36" s="712"/>
      <c r="CQ36" s="713"/>
      <c r="CR36" s="678">
        <v>2127895</v>
      </c>
      <c r="CS36" s="679"/>
      <c r="CT36" s="679"/>
      <c r="CU36" s="679"/>
      <c r="CV36" s="679"/>
      <c r="CW36" s="679"/>
      <c r="CX36" s="679"/>
      <c r="CY36" s="680"/>
      <c r="CZ36" s="681">
        <v>11.6</v>
      </c>
      <c r="DA36" s="699"/>
      <c r="DB36" s="699"/>
      <c r="DC36" s="700"/>
      <c r="DD36" s="684">
        <v>1696729</v>
      </c>
      <c r="DE36" s="679"/>
      <c r="DF36" s="679"/>
      <c r="DG36" s="679"/>
      <c r="DH36" s="679"/>
      <c r="DI36" s="679"/>
      <c r="DJ36" s="679"/>
      <c r="DK36" s="680"/>
      <c r="DL36" s="684">
        <v>1444067</v>
      </c>
      <c r="DM36" s="679"/>
      <c r="DN36" s="679"/>
      <c r="DO36" s="679"/>
      <c r="DP36" s="679"/>
      <c r="DQ36" s="679"/>
      <c r="DR36" s="679"/>
      <c r="DS36" s="679"/>
      <c r="DT36" s="679"/>
      <c r="DU36" s="679"/>
      <c r="DV36" s="680"/>
      <c r="DW36" s="681">
        <v>15.1</v>
      </c>
      <c r="DX36" s="699"/>
      <c r="DY36" s="699"/>
      <c r="DZ36" s="699"/>
      <c r="EA36" s="699"/>
      <c r="EB36" s="699"/>
      <c r="EC36" s="714"/>
    </row>
    <row r="37" spans="2:133" ht="11.25" customHeight="1" x14ac:dyDescent="0.15">
      <c r="B37" s="675" t="s">
        <v>336</v>
      </c>
      <c r="C37" s="676"/>
      <c r="D37" s="676"/>
      <c r="E37" s="676"/>
      <c r="F37" s="676"/>
      <c r="G37" s="676"/>
      <c r="H37" s="676"/>
      <c r="I37" s="676"/>
      <c r="J37" s="676"/>
      <c r="K37" s="676"/>
      <c r="L37" s="676"/>
      <c r="M37" s="676"/>
      <c r="N37" s="676"/>
      <c r="O37" s="676"/>
      <c r="P37" s="676"/>
      <c r="Q37" s="677"/>
      <c r="R37" s="678">
        <v>1008896</v>
      </c>
      <c r="S37" s="679"/>
      <c r="T37" s="679"/>
      <c r="U37" s="679"/>
      <c r="V37" s="679"/>
      <c r="W37" s="679"/>
      <c r="X37" s="679"/>
      <c r="Y37" s="680"/>
      <c r="Z37" s="715">
        <v>5.3</v>
      </c>
      <c r="AA37" s="715"/>
      <c r="AB37" s="715"/>
      <c r="AC37" s="715"/>
      <c r="AD37" s="716" t="s">
        <v>244</v>
      </c>
      <c r="AE37" s="716"/>
      <c r="AF37" s="716"/>
      <c r="AG37" s="716"/>
      <c r="AH37" s="716"/>
      <c r="AI37" s="716"/>
      <c r="AJ37" s="716"/>
      <c r="AK37" s="716"/>
      <c r="AL37" s="681" t="s">
        <v>244</v>
      </c>
      <c r="AM37" s="682"/>
      <c r="AN37" s="682"/>
      <c r="AO37" s="717"/>
      <c r="AQ37" s="718" t="s">
        <v>337</v>
      </c>
      <c r="AR37" s="719"/>
      <c r="AS37" s="719"/>
      <c r="AT37" s="719"/>
      <c r="AU37" s="719"/>
      <c r="AV37" s="719"/>
      <c r="AW37" s="719"/>
      <c r="AX37" s="719"/>
      <c r="AY37" s="720"/>
      <c r="AZ37" s="678">
        <v>468781</v>
      </c>
      <c r="BA37" s="679"/>
      <c r="BB37" s="679"/>
      <c r="BC37" s="679"/>
      <c r="BD37" s="697"/>
      <c r="BE37" s="697"/>
      <c r="BF37" s="721"/>
      <c r="BG37" s="711" t="s">
        <v>338</v>
      </c>
      <c r="BH37" s="712"/>
      <c r="BI37" s="712"/>
      <c r="BJ37" s="712"/>
      <c r="BK37" s="712"/>
      <c r="BL37" s="712"/>
      <c r="BM37" s="712"/>
      <c r="BN37" s="712"/>
      <c r="BO37" s="712"/>
      <c r="BP37" s="712"/>
      <c r="BQ37" s="712"/>
      <c r="BR37" s="712"/>
      <c r="BS37" s="712"/>
      <c r="BT37" s="712"/>
      <c r="BU37" s="713"/>
      <c r="BV37" s="678">
        <v>494846</v>
      </c>
      <c r="BW37" s="679"/>
      <c r="BX37" s="679"/>
      <c r="BY37" s="679"/>
      <c r="BZ37" s="679"/>
      <c r="CA37" s="679"/>
      <c r="CB37" s="722"/>
      <c r="CD37" s="711" t="s">
        <v>339</v>
      </c>
      <c r="CE37" s="712"/>
      <c r="CF37" s="712"/>
      <c r="CG37" s="712"/>
      <c r="CH37" s="712"/>
      <c r="CI37" s="712"/>
      <c r="CJ37" s="712"/>
      <c r="CK37" s="712"/>
      <c r="CL37" s="712"/>
      <c r="CM37" s="712"/>
      <c r="CN37" s="712"/>
      <c r="CO37" s="712"/>
      <c r="CP37" s="712"/>
      <c r="CQ37" s="713"/>
      <c r="CR37" s="678">
        <v>1198117</v>
      </c>
      <c r="CS37" s="697"/>
      <c r="CT37" s="697"/>
      <c r="CU37" s="697"/>
      <c r="CV37" s="697"/>
      <c r="CW37" s="697"/>
      <c r="CX37" s="697"/>
      <c r="CY37" s="698"/>
      <c r="CZ37" s="681">
        <v>6.5</v>
      </c>
      <c r="DA37" s="699"/>
      <c r="DB37" s="699"/>
      <c r="DC37" s="700"/>
      <c r="DD37" s="684">
        <v>1198117</v>
      </c>
      <c r="DE37" s="697"/>
      <c r="DF37" s="697"/>
      <c r="DG37" s="697"/>
      <c r="DH37" s="697"/>
      <c r="DI37" s="697"/>
      <c r="DJ37" s="697"/>
      <c r="DK37" s="698"/>
      <c r="DL37" s="684">
        <v>1097516</v>
      </c>
      <c r="DM37" s="697"/>
      <c r="DN37" s="697"/>
      <c r="DO37" s="697"/>
      <c r="DP37" s="697"/>
      <c r="DQ37" s="697"/>
      <c r="DR37" s="697"/>
      <c r="DS37" s="697"/>
      <c r="DT37" s="697"/>
      <c r="DU37" s="697"/>
      <c r="DV37" s="698"/>
      <c r="DW37" s="681">
        <v>11.5</v>
      </c>
      <c r="DX37" s="699"/>
      <c r="DY37" s="699"/>
      <c r="DZ37" s="699"/>
      <c r="EA37" s="699"/>
      <c r="EB37" s="699"/>
      <c r="EC37" s="714"/>
    </row>
    <row r="38" spans="2:133" ht="11.25" customHeight="1" x14ac:dyDescent="0.15">
      <c r="B38" s="675" t="s">
        <v>340</v>
      </c>
      <c r="C38" s="676"/>
      <c r="D38" s="676"/>
      <c r="E38" s="676"/>
      <c r="F38" s="676"/>
      <c r="G38" s="676"/>
      <c r="H38" s="676"/>
      <c r="I38" s="676"/>
      <c r="J38" s="676"/>
      <c r="K38" s="676"/>
      <c r="L38" s="676"/>
      <c r="M38" s="676"/>
      <c r="N38" s="676"/>
      <c r="O38" s="676"/>
      <c r="P38" s="676"/>
      <c r="Q38" s="677"/>
      <c r="R38" s="678">
        <v>1100895</v>
      </c>
      <c r="S38" s="679"/>
      <c r="T38" s="679"/>
      <c r="U38" s="679"/>
      <c r="V38" s="679"/>
      <c r="W38" s="679"/>
      <c r="X38" s="679"/>
      <c r="Y38" s="680"/>
      <c r="Z38" s="715">
        <v>5.8</v>
      </c>
      <c r="AA38" s="715"/>
      <c r="AB38" s="715"/>
      <c r="AC38" s="715"/>
      <c r="AD38" s="716">
        <v>8856</v>
      </c>
      <c r="AE38" s="716"/>
      <c r="AF38" s="716"/>
      <c r="AG38" s="716"/>
      <c r="AH38" s="716"/>
      <c r="AI38" s="716"/>
      <c r="AJ38" s="716"/>
      <c r="AK38" s="716"/>
      <c r="AL38" s="681">
        <v>0.1</v>
      </c>
      <c r="AM38" s="682"/>
      <c r="AN38" s="682"/>
      <c r="AO38" s="717"/>
      <c r="AQ38" s="718" t="s">
        <v>341</v>
      </c>
      <c r="AR38" s="719"/>
      <c r="AS38" s="719"/>
      <c r="AT38" s="719"/>
      <c r="AU38" s="719"/>
      <c r="AV38" s="719"/>
      <c r="AW38" s="719"/>
      <c r="AX38" s="719"/>
      <c r="AY38" s="720"/>
      <c r="AZ38" s="678">
        <v>65048</v>
      </c>
      <c r="BA38" s="679"/>
      <c r="BB38" s="679"/>
      <c r="BC38" s="679"/>
      <c r="BD38" s="697"/>
      <c r="BE38" s="697"/>
      <c r="BF38" s="721"/>
      <c r="BG38" s="711" t="s">
        <v>342</v>
      </c>
      <c r="BH38" s="712"/>
      <c r="BI38" s="712"/>
      <c r="BJ38" s="712"/>
      <c r="BK38" s="712"/>
      <c r="BL38" s="712"/>
      <c r="BM38" s="712"/>
      <c r="BN38" s="712"/>
      <c r="BO38" s="712"/>
      <c r="BP38" s="712"/>
      <c r="BQ38" s="712"/>
      <c r="BR38" s="712"/>
      <c r="BS38" s="712"/>
      <c r="BT38" s="712"/>
      <c r="BU38" s="713"/>
      <c r="BV38" s="678">
        <v>4578</v>
      </c>
      <c r="BW38" s="679"/>
      <c r="BX38" s="679"/>
      <c r="BY38" s="679"/>
      <c r="BZ38" s="679"/>
      <c r="CA38" s="679"/>
      <c r="CB38" s="722"/>
      <c r="CD38" s="711" t="s">
        <v>343</v>
      </c>
      <c r="CE38" s="712"/>
      <c r="CF38" s="712"/>
      <c r="CG38" s="712"/>
      <c r="CH38" s="712"/>
      <c r="CI38" s="712"/>
      <c r="CJ38" s="712"/>
      <c r="CK38" s="712"/>
      <c r="CL38" s="712"/>
      <c r="CM38" s="712"/>
      <c r="CN38" s="712"/>
      <c r="CO38" s="712"/>
      <c r="CP38" s="712"/>
      <c r="CQ38" s="713"/>
      <c r="CR38" s="678">
        <v>1749989</v>
      </c>
      <c r="CS38" s="679"/>
      <c r="CT38" s="679"/>
      <c r="CU38" s="679"/>
      <c r="CV38" s="679"/>
      <c r="CW38" s="679"/>
      <c r="CX38" s="679"/>
      <c r="CY38" s="680"/>
      <c r="CZ38" s="681">
        <v>9.6</v>
      </c>
      <c r="DA38" s="699"/>
      <c r="DB38" s="699"/>
      <c r="DC38" s="700"/>
      <c r="DD38" s="684">
        <v>1512287</v>
      </c>
      <c r="DE38" s="679"/>
      <c r="DF38" s="679"/>
      <c r="DG38" s="679"/>
      <c r="DH38" s="679"/>
      <c r="DI38" s="679"/>
      <c r="DJ38" s="679"/>
      <c r="DK38" s="680"/>
      <c r="DL38" s="684">
        <v>1423955</v>
      </c>
      <c r="DM38" s="679"/>
      <c r="DN38" s="679"/>
      <c r="DO38" s="679"/>
      <c r="DP38" s="679"/>
      <c r="DQ38" s="679"/>
      <c r="DR38" s="679"/>
      <c r="DS38" s="679"/>
      <c r="DT38" s="679"/>
      <c r="DU38" s="679"/>
      <c r="DV38" s="680"/>
      <c r="DW38" s="681">
        <v>14.9</v>
      </c>
      <c r="DX38" s="699"/>
      <c r="DY38" s="699"/>
      <c r="DZ38" s="699"/>
      <c r="EA38" s="699"/>
      <c r="EB38" s="699"/>
      <c r="EC38" s="714"/>
    </row>
    <row r="39" spans="2:133" ht="11.25" customHeight="1" x14ac:dyDescent="0.15">
      <c r="B39" s="675" t="s">
        <v>344</v>
      </c>
      <c r="C39" s="676"/>
      <c r="D39" s="676"/>
      <c r="E39" s="676"/>
      <c r="F39" s="676"/>
      <c r="G39" s="676"/>
      <c r="H39" s="676"/>
      <c r="I39" s="676"/>
      <c r="J39" s="676"/>
      <c r="K39" s="676"/>
      <c r="L39" s="676"/>
      <c r="M39" s="676"/>
      <c r="N39" s="676"/>
      <c r="O39" s="676"/>
      <c r="P39" s="676"/>
      <c r="Q39" s="677"/>
      <c r="R39" s="678">
        <v>2162925</v>
      </c>
      <c r="S39" s="679"/>
      <c r="T39" s="679"/>
      <c r="U39" s="679"/>
      <c r="V39" s="679"/>
      <c r="W39" s="679"/>
      <c r="X39" s="679"/>
      <c r="Y39" s="680"/>
      <c r="Z39" s="715">
        <v>11.3</v>
      </c>
      <c r="AA39" s="715"/>
      <c r="AB39" s="715"/>
      <c r="AC39" s="715"/>
      <c r="AD39" s="716" t="s">
        <v>244</v>
      </c>
      <c r="AE39" s="716"/>
      <c r="AF39" s="716"/>
      <c r="AG39" s="716"/>
      <c r="AH39" s="716"/>
      <c r="AI39" s="716"/>
      <c r="AJ39" s="716"/>
      <c r="AK39" s="716"/>
      <c r="AL39" s="681" t="s">
        <v>244</v>
      </c>
      <c r="AM39" s="682"/>
      <c r="AN39" s="682"/>
      <c r="AO39" s="717"/>
      <c r="AQ39" s="718" t="s">
        <v>345</v>
      </c>
      <c r="AR39" s="719"/>
      <c r="AS39" s="719"/>
      <c r="AT39" s="719"/>
      <c r="AU39" s="719"/>
      <c r="AV39" s="719"/>
      <c r="AW39" s="719"/>
      <c r="AX39" s="719"/>
      <c r="AY39" s="720"/>
      <c r="AZ39" s="678" t="s">
        <v>244</v>
      </c>
      <c r="BA39" s="679"/>
      <c r="BB39" s="679"/>
      <c r="BC39" s="679"/>
      <c r="BD39" s="697"/>
      <c r="BE39" s="697"/>
      <c r="BF39" s="721"/>
      <c r="BG39" s="711" t="s">
        <v>346</v>
      </c>
      <c r="BH39" s="712"/>
      <c r="BI39" s="712"/>
      <c r="BJ39" s="712"/>
      <c r="BK39" s="712"/>
      <c r="BL39" s="712"/>
      <c r="BM39" s="712"/>
      <c r="BN39" s="712"/>
      <c r="BO39" s="712"/>
      <c r="BP39" s="712"/>
      <c r="BQ39" s="712"/>
      <c r="BR39" s="712"/>
      <c r="BS39" s="712"/>
      <c r="BT39" s="712"/>
      <c r="BU39" s="713"/>
      <c r="BV39" s="678">
        <v>7590</v>
      </c>
      <c r="BW39" s="679"/>
      <c r="BX39" s="679"/>
      <c r="BY39" s="679"/>
      <c r="BZ39" s="679"/>
      <c r="CA39" s="679"/>
      <c r="CB39" s="722"/>
      <c r="CD39" s="711" t="s">
        <v>347</v>
      </c>
      <c r="CE39" s="712"/>
      <c r="CF39" s="712"/>
      <c r="CG39" s="712"/>
      <c r="CH39" s="712"/>
      <c r="CI39" s="712"/>
      <c r="CJ39" s="712"/>
      <c r="CK39" s="712"/>
      <c r="CL39" s="712"/>
      <c r="CM39" s="712"/>
      <c r="CN39" s="712"/>
      <c r="CO39" s="712"/>
      <c r="CP39" s="712"/>
      <c r="CQ39" s="713"/>
      <c r="CR39" s="678">
        <v>587715</v>
      </c>
      <c r="CS39" s="697"/>
      <c r="CT39" s="697"/>
      <c r="CU39" s="697"/>
      <c r="CV39" s="697"/>
      <c r="CW39" s="697"/>
      <c r="CX39" s="697"/>
      <c r="CY39" s="698"/>
      <c r="CZ39" s="681">
        <v>3.2</v>
      </c>
      <c r="DA39" s="699"/>
      <c r="DB39" s="699"/>
      <c r="DC39" s="700"/>
      <c r="DD39" s="684">
        <v>572166</v>
      </c>
      <c r="DE39" s="697"/>
      <c r="DF39" s="697"/>
      <c r="DG39" s="697"/>
      <c r="DH39" s="697"/>
      <c r="DI39" s="697"/>
      <c r="DJ39" s="697"/>
      <c r="DK39" s="698"/>
      <c r="DL39" s="684" t="s">
        <v>244</v>
      </c>
      <c r="DM39" s="697"/>
      <c r="DN39" s="697"/>
      <c r="DO39" s="697"/>
      <c r="DP39" s="697"/>
      <c r="DQ39" s="697"/>
      <c r="DR39" s="697"/>
      <c r="DS39" s="697"/>
      <c r="DT39" s="697"/>
      <c r="DU39" s="697"/>
      <c r="DV39" s="698"/>
      <c r="DW39" s="681" t="s">
        <v>238</v>
      </c>
      <c r="DX39" s="699"/>
      <c r="DY39" s="699"/>
      <c r="DZ39" s="699"/>
      <c r="EA39" s="699"/>
      <c r="EB39" s="699"/>
      <c r="EC39" s="714"/>
    </row>
    <row r="40" spans="2:133" ht="11.25" customHeight="1" x14ac:dyDescent="0.15">
      <c r="B40" s="675" t="s">
        <v>348</v>
      </c>
      <c r="C40" s="676"/>
      <c r="D40" s="676"/>
      <c r="E40" s="676"/>
      <c r="F40" s="676"/>
      <c r="G40" s="676"/>
      <c r="H40" s="676"/>
      <c r="I40" s="676"/>
      <c r="J40" s="676"/>
      <c r="K40" s="676"/>
      <c r="L40" s="676"/>
      <c r="M40" s="676"/>
      <c r="N40" s="676"/>
      <c r="O40" s="676"/>
      <c r="P40" s="676"/>
      <c r="Q40" s="677"/>
      <c r="R40" s="678" t="s">
        <v>238</v>
      </c>
      <c r="S40" s="679"/>
      <c r="T40" s="679"/>
      <c r="U40" s="679"/>
      <c r="V40" s="679"/>
      <c r="W40" s="679"/>
      <c r="X40" s="679"/>
      <c r="Y40" s="680"/>
      <c r="Z40" s="715" t="s">
        <v>244</v>
      </c>
      <c r="AA40" s="715"/>
      <c r="AB40" s="715"/>
      <c r="AC40" s="715"/>
      <c r="AD40" s="716" t="s">
        <v>244</v>
      </c>
      <c r="AE40" s="716"/>
      <c r="AF40" s="716"/>
      <c r="AG40" s="716"/>
      <c r="AH40" s="716"/>
      <c r="AI40" s="716"/>
      <c r="AJ40" s="716"/>
      <c r="AK40" s="716"/>
      <c r="AL40" s="681" t="s">
        <v>244</v>
      </c>
      <c r="AM40" s="682"/>
      <c r="AN40" s="682"/>
      <c r="AO40" s="717"/>
      <c r="AQ40" s="718" t="s">
        <v>349</v>
      </c>
      <c r="AR40" s="719"/>
      <c r="AS40" s="719"/>
      <c r="AT40" s="719"/>
      <c r="AU40" s="719"/>
      <c r="AV40" s="719"/>
      <c r="AW40" s="719"/>
      <c r="AX40" s="719"/>
      <c r="AY40" s="720"/>
      <c r="AZ40" s="678" t="s">
        <v>238</v>
      </c>
      <c r="BA40" s="679"/>
      <c r="BB40" s="679"/>
      <c r="BC40" s="679"/>
      <c r="BD40" s="697"/>
      <c r="BE40" s="697"/>
      <c r="BF40" s="721"/>
      <c r="BG40" s="723" t="s">
        <v>350</v>
      </c>
      <c r="BH40" s="724"/>
      <c r="BI40" s="724"/>
      <c r="BJ40" s="724"/>
      <c r="BK40" s="724"/>
      <c r="BL40" s="236"/>
      <c r="BM40" s="712" t="s">
        <v>351</v>
      </c>
      <c r="BN40" s="712"/>
      <c r="BO40" s="712"/>
      <c r="BP40" s="712"/>
      <c r="BQ40" s="712"/>
      <c r="BR40" s="712"/>
      <c r="BS40" s="712"/>
      <c r="BT40" s="712"/>
      <c r="BU40" s="713"/>
      <c r="BV40" s="678">
        <v>98</v>
      </c>
      <c r="BW40" s="679"/>
      <c r="BX40" s="679"/>
      <c r="BY40" s="679"/>
      <c r="BZ40" s="679"/>
      <c r="CA40" s="679"/>
      <c r="CB40" s="722"/>
      <c r="CD40" s="711" t="s">
        <v>352</v>
      </c>
      <c r="CE40" s="712"/>
      <c r="CF40" s="712"/>
      <c r="CG40" s="712"/>
      <c r="CH40" s="712"/>
      <c r="CI40" s="712"/>
      <c r="CJ40" s="712"/>
      <c r="CK40" s="712"/>
      <c r="CL40" s="712"/>
      <c r="CM40" s="712"/>
      <c r="CN40" s="712"/>
      <c r="CO40" s="712"/>
      <c r="CP40" s="712"/>
      <c r="CQ40" s="713"/>
      <c r="CR40" s="678">
        <v>996472</v>
      </c>
      <c r="CS40" s="679"/>
      <c r="CT40" s="679"/>
      <c r="CU40" s="679"/>
      <c r="CV40" s="679"/>
      <c r="CW40" s="679"/>
      <c r="CX40" s="679"/>
      <c r="CY40" s="680"/>
      <c r="CZ40" s="681">
        <v>5.4</v>
      </c>
      <c r="DA40" s="699"/>
      <c r="DB40" s="699"/>
      <c r="DC40" s="700"/>
      <c r="DD40" s="684">
        <v>31148</v>
      </c>
      <c r="DE40" s="679"/>
      <c r="DF40" s="679"/>
      <c r="DG40" s="679"/>
      <c r="DH40" s="679"/>
      <c r="DI40" s="679"/>
      <c r="DJ40" s="679"/>
      <c r="DK40" s="680"/>
      <c r="DL40" s="684">
        <v>30348</v>
      </c>
      <c r="DM40" s="679"/>
      <c r="DN40" s="679"/>
      <c r="DO40" s="679"/>
      <c r="DP40" s="679"/>
      <c r="DQ40" s="679"/>
      <c r="DR40" s="679"/>
      <c r="DS40" s="679"/>
      <c r="DT40" s="679"/>
      <c r="DU40" s="679"/>
      <c r="DV40" s="680"/>
      <c r="DW40" s="681">
        <v>0.3</v>
      </c>
      <c r="DX40" s="699"/>
      <c r="DY40" s="699"/>
      <c r="DZ40" s="699"/>
      <c r="EA40" s="699"/>
      <c r="EB40" s="699"/>
      <c r="EC40" s="714"/>
    </row>
    <row r="41" spans="2:133" ht="11.25" customHeight="1" x14ac:dyDescent="0.15">
      <c r="B41" s="675" t="s">
        <v>353</v>
      </c>
      <c r="C41" s="676"/>
      <c r="D41" s="676"/>
      <c r="E41" s="676"/>
      <c r="F41" s="676"/>
      <c r="G41" s="676"/>
      <c r="H41" s="676"/>
      <c r="I41" s="676"/>
      <c r="J41" s="676"/>
      <c r="K41" s="676"/>
      <c r="L41" s="676"/>
      <c r="M41" s="676"/>
      <c r="N41" s="676"/>
      <c r="O41" s="676"/>
      <c r="P41" s="676"/>
      <c r="Q41" s="677"/>
      <c r="R41" s="678">
        <v>447325</v>
      </c>
      <c r="S41" s="679"/>
      <c r="T41" s="679"/>
      <c r="U41" s="679"/>
      <c r="V41" s="679"/>
      <c r="W41" s="679"/>
      <c r="X41" s="679"/>
      <c r="Y41" s="680"/>
      <c r="Z41" s="715">
        <v>2.2999999999999998</v>
      </c>
      <c r="AA41" s="715"/>
      <c r="AB41" s="715"/>
      <c r="AC41" s="715"/>
      <c r="AD41" s="716" t="s">
        <v>244</v>
      </c>
      <c r="AE41" s="716"/>
      <c r="AF41" s="716"/>
      <c r="AG41" s="716"/>
      <c r="AH41" s="716"/>
      <c r="AI41" s="716"/>
      <c r="AJ41" s="716"/>
      <c r="AK41" s="716"/>
      <c r="AL41" s="681" t="s">
        <v>244</v>
      </c>
      <c r="AM41" s="682"/>
      <c r="AN41" s="682"/>
      <c r="AO41" s="717"/>
      <c r="AQ41" s="718" t="s">
        <v>354</v>
      </c>
      <c r="AR41" s="719"/>
      <c r="AS41" s="719"/>
      <c r="AT41" s="719"/>
      <c r="AU41" s="719"/>
      <c r="AV41" s="719"/>
      <c r="AW41" s="719"/>
      <c r="AX41" s="719"/>
      <c r="AY41" s="720"/>
      <c r="AZ41" s="678">
        <v>282834</v>
      </c>
      <c r="BA41" s="679"/>
      <c r="BB41" s="679"/>
      <c r="BC41" s="679"/>
      <c r="BD41" s="697"/>
      <c r="BE41" s="697"/>
      <c r="BF41" s="721"/>
      <c r="BG41" s="723"/>
      <c r="BH41" s="724"/>
      <c r="BI41" s="724"/>
      <c r="BJ41" s="724"/>
      <c r="BK41" s="724"/>
      <c r="BL41" s="236"/>
      <c r="BM41" s="712" t="s">
        <v>355</v>
      </c>
      <c r="BN41" s="712"/>
      <c r="BO41" s="712"/>
      <c r="BP41" s="712"/>
      <c r="BQ41" s="712"/>
      <c r="BR41" s="712"/>
      <c r="BS41" s="712"/>
      <c r="BT41" s="712"/>
      <c r="BU41" s="713"/>
      <c r="BV41" s="678" t="s">
        <v>244</v>
      </c>
      <c r="BW41" s="679"/>
      <c r="BX41" s="679"/>
      <c r="BY41" s="679"/>
      <c r="BZ41" s="679"/>
      <c r="CA41" s="679"/>
      <c r="CB41" s="722"/>
      <c r="CD41" s="711" t="s">
        <v>356</v>
      </c>
      <c r="CE41" s="712"/>
      <c r="CF41" s="712"/>
      <c r="CG41" s="712"/>
      <c r="CH41" s="712"/>
      <c r="CI41" s="712"/>
      <c r="CJ41" s="712"/>
      <c r="CK41" s="712"/>
      <c r="CL41" s="712"/>
      <c r="CM41" s="712"/>
      <c r="CN41" s="712"/>
      <c r="CO41" s="712"/>
      <c r="CP41" s="712"/>
      <c r="CQ41" s="713"/>
      <c r="CR41" s="678" t="s">
        <v>244</v>
      </c>
      <c r="CS41" s="697"/>
      <c r="CT41" s="697"/>
      <c r="CU41" s="697"/>
      <c r="CV41" s="697"/>
      <c r="CW41" s="697"/>
      <c r="CX41" s="697"/>
      <c r="CY41" s="698"/>
      <c r="CZ41" s="681" t="s">
        <v>244</v>
      </c>
      <c r="DA41" s="699"/>
      <c r="DB41" s="699"/>
      <c r="DC41" s="700"/>
      <c r="DD41" s="684" t="s">
        <v>244</v>
      </c>
      <c r="DE41" s="697"/>
      <c r="DF41" s="697"/>
      <c r="DG41" s="697"/>
      <c r="DH41" s="697"/>
      <c r="DI41" s="697"/>
      <c r="DJ41" s="697"/>
      <c r="DK41" s="698"/>
      <c r="DL41" s="685"/>
      <c r="DM41" s="686"/>
      <c r="DN41" s="686"/>
      <c r="DO41" s="686"/>
      <c r="DP41" s="686"/>
      <c r="DQ41" s="686"/>
      <c r="DR41" s="686"/>
      <c r="DS41" s="686"/>
      <c r="DT41" s="686"/>
      <c r="DU41" s="686"/>
      <c r="DV41" s="687"/>
      <c r="DW41" s="688"/>
      <c r="DX41" s="689"/>
      <c r="DY41" s="689"/>
      <c r="DZ41" s="689"/>
      <c r="EA41" s="689"/>
      <c r="EB41" s="689"/>
      <c r="EC41" s="690"/>
    </row>
    <row r="42" spans="2:133" ht="11.25" customHeight="1" x14ac:dyDescent="0.15">
      <c r="B42" s="659" t="s">
        <v>357</v>
      </c>
      <c r="C42" s="660"/>
      <c r="D42" s="660"/>
      <c r="E42" s="660"/>
      <c r="F42" s="660"/>
      <c r="G42" s="660"/>
      <c r="H42" s="660"/>
      <c r="I42" s="660"/>
      <c r="J42" s="660"/>
      <c r="K42" s="660"/>
      <c r="L42" s="660"/>
      <c r="M42" s="660"/>
      <c r="N42" s="660"/>
      <c r="O42" s="660"/>
      <c r="P42" s="660"/>
      <c r="Q42" s="661"/>
      <c r="R42" s="662">
        <v>19139588</v>
      </c>
      <c r="S42" s="701"/>
      <c r="T42" s="701"/>
      <c r="U42" s="701"/>
      <c r="V42" s="701"/>
      <c r="W42" s="701"/>
      <c r="X42" s="701"/>
      <c r="Y42" s="703"/>
      <c r="Z42" s="704">
        <v>100</v>
      </c>
      <c r="AA42" s="704"/>
      <c r="AB42" s="704"/>
      <c r="AC42" s="704"/>
      <c r="AD42" s="705">
        <v>9100229</v>
      </c>
      <c r="AE42" s="705"/>
      <c r="AF42" s="705"/>
      <c r="AG42" s="705"/>
      <c r="AH42" s="705"/>
      <c r="AI42" s="705"/>
      <c r="AJ42" s="705"/>
      <c r="AK42" s="705"/>
      <c r="AL42" s="665">
        <v>100</v>
      </c>
      <c r="AM42" s="706"/>
      <c r="AN42" s="706"/>
      <c r="AO42" s="707"/>
      <c r="AQ42" s="708" t="s">
        <v>358</v>
      </c>
      <c r="AR42" s="709"/>
      <c r="AS42" s="709"/>
      <c r="AT42" s="709"/>
      <c r="AU42" s="709"/>
      <c r="AV42" s="709"/>
      <c r="AW42" s="709"/>
      <c r="AX42" s="709"/>
      <c r="AY42" s="710"/>
      <c r="AZ42" s="662">
        <v>998374</v>
      </c>
      <c r="BA42" s="701"/>
      <c r="BB42" s="701"/>
      <c r="BC42" s="701"/>
      <c r="BD42" s="663"/>
      <c r="BE42" s="663"/>
      <c r="BF42" s="727"/>
      <c r="BG42" s="725"/>
      <c r="BH42" s="726"/>
      <c r="BI42" s="726"/>
      <c r="BJ42" s="726"/>
      <c r="BK42" s="726"/>
      <c r="BL42" s="237"/>
      <c r="BM42" s="728" t="s">
        <v>359</v>
      </c>
      <c r="BN42" s="728"/>
      <c r="BO42" s="728"/>
      <c r="BP42" s="728"/>
      <c r="BQ42" s="728"/>
      <c r="BR42" s="728"/>
      <c r="BS42" s="728"/>
      <c r="BT42" s="728"/>
      <c r="BU42" s="729"/>
      <c r="BV42" s="662">
        <v>286</v>
      </c>
      <c r="BW42" s="701"/>
      <c r="BX42" s="701"/>
      <c r="BY42" s="701"/>
      <c r="BZ42" s="701"/>
      <c r="CA42" s="701"/>
      <c r="CB42" s="702"/>
      <c r="CD42" s="675" t="s">
        <v>360</v>
      </c>
      <c r="CE42" s="676"/>
      <c r="CF42" s="676"/>
      <c r="CG42" s="676"/>
      <c r="CH42" s="676"/>
      <c r="CI42" s="676"/>
      <c r="CJ42" s="676"/>
      <c r="CK42" s="676"/>
      <c r="CL42" s="676"/>
      <c r="CM42" s="676"/>
      <c r="CN42" s="676"/>
      <c r="CO42" s="676"/>
      <c r="CP42" s="676"/>
      <c r="CQ42" s="677"/>
      <c r="CR42" s="678">
        <v>3173587</v>
      </c>
      <c r="CS42" s="679"/>
      <c r="CT42" s="679"/>
      <c r="CU42" s="679"/>
      <c r="CV42" s="679"/>
      <c r="CW42" s="679"/>
      <c r="CX42" s="679"/>
      <c r="CY42" s="680"/>
      <c r="CZ42" s="681">
        <v>17.3</v>
      </c>
      <c r="DA42" s="682"/>
      <c r="DB42" s="682"/>
      <c r="DC42" s="683"/>
      <c r="DD42" s="684">
        <v>654849</v>
      </c>
      <c r="DE42" s="679"/>
      <c r="DF42" s="679"/>
      <c r="DG42" s="679"/>
      <c r="DH42" s="679"/>
      <c r="DI42" s="679"/>
      <c r="DJ42" s="679"/>
      <c r="DK42" s="680"/>
      <c r="DL42" s="685"/>
      <c r="DM42" s="686"/>
      <c r="DN42" s="686"/>
      <c r="DO42" s="686"/>
      <c r="DP42" s="686"/>
      <c r="DQ42" s="686"/>
      <c r="DR42" s="686"/>
      <c r="DS42" s="686"/>
      <c r="DT42" s="686"/>
      <c r="DU42" s="686"/>
      <c r="DV42" s="687"/>
      <c r="DW42" s="688"/>
      <c r="DX42" s="689"/>
      <c r="DY42" s="689"/>
      <c r="DZ42" s="689"/>
      <c r="EA42" s="689"/>
      <c r="EB42" s="689"/>
      <c r="EC42" s="690"/>
    </row>
    <row r="43" spans="2:133" ht="11.25" customHeight="1" x14ac:dyDescent="0.15">
      <c r="BV43" s="238"/>
      <c r="BW43" s="238"/>
      <c r="BX43" s="238"/>
      <c r="BY43" s="238"/>
      <c r="BZ43" s="238"/>
      <c r="CA43" s="238"/>
      <c r="CB43" s="238"/>
      <c r="CD43" s="675" t="s">
        <v>361</v>
      </c>
      <c r="CE43" s="676"/>
      <c r="CF43" s="676"/>
      <c r="CG43" s="676"/>
      <c r="CH43" s="676"/>
      <c r="CI43" s="676"/>
      <c r="CJ43" s="676"/>
      <c r="CK43" s="676"/>
      <c r="CL43" s="676"/>
      <c r="CM43" s="676"/>
      <c r="CN43" s="676"/>
      <c r="CO43" s="676"/>
      <c r="CP43" s="676"/>
      <c r="CQ43" s="677"/>
      <c r="CR43" s="678">
        <v>84671</v>
      </c>
      <c r="CS43" s="697"/>
      <c r="CT43" s="697"/>
      <c r="CU43" s="697"/>
      <c r="CV43" s="697"/>
      <c r="CW43" s="697"/>
      <c r="CX43" s="697"/>
      <c r="CY43" s="698"/>
      <c r="CZ43" s="681">
        <v>0.5</v>
      </c>
      <c r="DA43" s="699"/>
      <c r="DB43" s="699"/>
      <c r="DC43" s="700"/>
      <c r="DD43" s="684">
        <v>80501</v>
      </c>
      <c r="DE43" s="697"/>
      <c r="DF43" s="697"/>
      <c r="DG43" s="697"/>
      <c r="DH43" s="697"/>
      <c r="DI43" s="697"/>
      <c r="DJ43" s="697"/>
      <c r="DK43" s="698"/>
      <c r="DL43" s="685"/>
      <c r="DM43" s="686"/>
      <c r="DN43" s="686"/>
      <c r="DO43" s="686"/>
      <c r="DP43" s="686"/>
      <c r="DQ43" s="686"/>
      <c r="DR43" s="686"/>
      <c r="DS43" s="686"/>
      <c r="DT43" s="686"/>
      <c r="DU43" s="686"/>
      <c r="DV43" s="687"/>
      <c r="DW43" s="688"/>
      <c r="DX43" s="689"/>
      <c r="DY43" s="689"/>
      <c r="DZ43" s="689"/>
      <c r="EA43" s="689"/>
      <c r="EB43" s="689"/>
      <c r="EC43" s="690"/>
    </row>
    <row r="44" spans="2:133" ht="11.25" customHeight="1" x14ac:dyDescent="0.15">
      <c r="CD44" s="691" t="s">
        <v>309</v>
      </c>
      <c r="CE44" s="692"/>
      <c r="CF44" s="675" t="s">
        <v>362</v>
      </c>
      <c r="CG44" s="676"/>
      <c r="CH44" s="676"/>
      <c r="CI44" s="676"/>
      <c r="CJ44" s="676"/>
      <c r="CK44" s="676"/>
      <c r="CL44" s="676"/>
      <c r="CM44" s="676"/>
      <c r="CN44" s="676"/>
      <c r="CO44" s="676"/>
      <c r="CP44" s="676"/>
      <c r="CQ44" s="677"/>
      <c r="CR44" s="678">
        <v>2860487</v>
      </c>
      <c r="CS44" s="679"/>
      <c r="CT44" s="679"/>
      <c r="CU44" s="679"/>
      <c r="CV44" s="679"/>
      <c r="CW44" s="679"/>
      <c r="CX44" s="679"/>
      <c r="CY44" s="680"/>
      <c r="CZ44" s="681">
        <v>15.6</v>
      </c>
      <c r="DA44" s="682"/>
      <c r="DB44" s="682"/>
      <c r="DC44" s="683"/>
      <c r="DD44" s="684">
        <v>617641</v>
      </c>
      <c r="DE44" s="679"/>
      <c r="DF44" s="679"/>
      <c r="DG44" s="679"/>
      <c r="DH44" s="679"/>
      <c r="DI44" s="679"/>
      <c r="DJ44" s="679"/>
      <c r="DK44" s="680"/>
      <c r="DL44" s="685"/>
      <c r="DM44" s="686"/>
      <c r="DN44" s="686"/>
      <c r="DO44" s="686"/>
      <c r="DP44" s="686"/>
      <c r="DQ44" s="686"/>
      <c r="DR44" s="686"/>
      <c r="DS44" s="686"/>
      <c r="DT44" s="686"/>
      <c r="DU44" s="686"/>
      <c r="DV44" s="687"/>
      <c r="DW44" s="688"/>
      <c r="DX44" s="689"/>
      <c r="DY44" s="689"/>
      <c r="DZ44" s="689"/>
      <c r="EA44" s="689"/>
      <c r="EB44" s="689"/>
      <c r="EC44" s="690"/>
    </row>
    <row r="45" spans="2:133" ht="11.25" customHeight="1" x14ac:dyDescent="0.15">
      <c r="CD45" s="693"/>
      <c r="CE45" s="694"/>
      <c r="CF45" s="675" t="s">
        <v>363</v>
      </c>
      <c r="CG45" s="676"/>
      <c r="CH45" s="676"/>
      <c r="CI45" s="676"/>
      <c r="CJ45" s="676"/>
      <c r="CK45" s="676"/>
      <c r="CL45" s="676"/>
      <c r="CM45" s="676"/>
      <c r="CN45" s="676"/>
      <c r="CO45" s="676"/>
      <c r="CP45" s="676"/>
      <c r="CQ45" s="677"/>
      <c r="CR45" s="678">
        <v>1421860</v>
      </c>
      <c r="CS45" s="697"/>
      <c r="CT45" s="697"/>
      <c r="CU45" s="697"/>
      <c r="CV45" s="697"/>
      <c r="CW45" s="697"/>
      <c r="CX45" s="697"/>
      <c r="CY45" s="698"/>
      <c r="CZ45" s="681">
        <v>7.8</v>
      </c>
      <c r="DA45" s="699"/>
      <c r="DB45" s="699"/>
      <c r="DC45" s="700"/>
      <c r="DD45" s="684">
        <v>171585</v>
      </c>
      <c r="DE45" s="697"/>
      <c r="DF45" s="697"/>
      <c r="DG45" s="697"/>
      <c r="DH45" s="697"/>
      <c r="DI45" s="697"/>
      <c r="DJ45" s="697"/>
      <c r="DK45" s="698"/>
      <c r="DL45" s="685"/>
      <c r="DM45" s="686"/>
      <c r="DN45" s="686"/>
      <c r="DO45" s="686"/>
      <c r="DP45" s="686"/>
      <c r="DQ45" s="686"/>
      <c r="DR45" s="686"/>
      <c r="DS45" s="686"/>
      <c r="DT45" s="686"/>
      <c r="DU45" s="686"/>
      <c r="DV45" s="687"/>
      <c r="DW45" s="688"/>
      <c r="DX45" s="689"/>
      <c r="DY45" s="689"/>
      <c r="DZ45" s="689"/>
      <c r="EA45" s="689"/>
      <c r="EB45" s="689"/>
      <c r="EC45" s="690"/>
    </row>
    <row r="46" spans="2:133" ht="11.25" customHeight="1" x14ac:dyDescent="0.15">
      <c r="B46" s="230" t="s">
        <v>364</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93"/>
      <c r="CE46" s="694"/>
      <c r="CF46" s="675" t="s">
        <v>365</v>
      </c>
      <c r="CG46" s="676"/>
      <c r="CH46" s="676"/>
      <c r="CI46" s="676"/>
      <c r="CJ46" s="676"/>
      <c r="CK46" s="676"/>
      <c r="CL46" s="676"/>
      <c r="CM46" s="676"/>
      <c r="CN46" s="676"/>
      <c r="CO46" s="676"/>
      <c r="CP46" s="676"/>
      <c r="CQ46" s="677"/>
      <c r="CR46" s="678">
        <v>1357239</v>
      </c>
      <c r="CS46" s="679"/>
      <c r="CT46" s="679"/>
      <c r="CU46" s="679"/>
      <c r="CV46" s="679"/>
      <c r="CW46" s="679"/>
      <c r="CX46" s="679"/>
      <c r="CY46" s="680"/>
      <c r="CZ46" s="681">
        <v>7.4</v>
      </c>
      <c r="DA46" s="682"/>
      <c r="DB46" s="682"/>
      <c r="DC46" s="683"/>
      <c r="DD46" s="684">
        <v>432070</v>
      </c>
      <c r="DE46" s="679"/>
      <c r="DF46" s="679"/>
      <c r="DG46" s="679"/>
      <c r="DH46" s="679"/>
      <c r="DI46" s="679"/>
      <c r="DJ46" s="679"/>
      <c r="DK46" s="680"/>
      <c r="DL46" s="685"/>
      <c r="DM46" s="686"/>
      <c r="DN46" s="686"/>
      <c r="DO46" s="686"/>
      <c r="DP46" s="686"/>
      <c r="DQ46" s="686"/>
      <c r="DR46" s="686"/>
      <c r="DS46" s="686"/>
      <c r="DT46" s="686"/>
      <c r="DU46" s="686"/>
      <c r="DV46" s="687"/>
      <c r="DW46" s="688"/>
      <c r="DX46" s="689"/>
      <c r="DY46" s="689"/>
      <c r="DZ46" s="689"/>
      <c r="EA46" s="689"/>
      <c r="EB46" s="689"/>
      <c r="EC46" s="690"/>
    </row>
    <row r="47" spans="2:133" ht="11.25" customHeight="1" x14ac:dyDescent="0.15">
      <c r="B47" s="240" t="s">
        <v>366</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3"/>
      <c r="CE47" s="694"/>
      <c r="CF47" s="675" t="s">
        <v>367</v>
      </c>
      <c r="CG47" s="676"/>
      <c r="CH47" s="676"/>
      <c r="CI47" s="676"/>
      <c r="CJ47" s="676"/>
      <c r="CK47" s="676"/>
      <c r="CL47" s="676"/>
      <c r="CM47" s="676"/>
      <c r="CN47" s="676"/>
      <c r="CO47" s="676"/>
      <c r="CP47" s="676"/>
      <c r="CQ47" s="677"/>
      <c r="CR47" s="678">
        <v>313100</v>
      </c>
      <c r="CS47" s="697"/>
      <c r="CT47" s="697"/>
      <c r="CU47" s="697"/>
      <c r="CV47" s="697"/>
      <c r="CW47" s="697"/>
      <c r="CX47" s="697"/>
      <c r="CY47" s="698"/>
      <c r="CZ47" s="681">
        <v>1.7</v>
      </c>
      <c r="DA47" s="699"/>
      <c r="DB47" s="699"/>
      <c r="DC47" s="700"/>
      <c r="DD47" s="684">
        <v>37208</v>
      </c>
      <c r="DE47" s="697"/>
      <c r="DF47" s="697"/>
      <c r="DG47" s="697"/>
      <c r="DH47" s="697"/>
      <c r="DI47" s="697"/>
      <c r="DJ47" s="697"/>
      <c r="DK47" s="698"/>
      <c r="DL47" s="685"/>
      <c r="DM47" s="686"/>
      <c r="DN47" s="686"/>
      <c r="DO47" s="686"/>
      <c r="DP47" s="686"/>
      <c r="DQ47" s="686"/>
      <c r="DR47" s="686"/>
      <c r="DS47" s="686"/>
      <c r="DT47" s="686"/>
      <c r="DU47" s="686"/>
      <c r="DV47" s="687"/>
      <c r="DW47" s="688"/>
      <c r="DX47" s="689"/>
      <c r="DY47" s="689"/>
      <c r="DZ47" s="689"/>
      <c r="EA47" s="689"/>
      <c r="EB47" s="689"/>
      <c r="EC47" s="690"/>
    </row>
    <row r="48" spans="2:133" x14ac:dyDescent="0.15">
      <c r="B48" s="241" t="s">
        <v>368</v>
      </c>
      <c r="CD48" s="695"/>
      <c r="CE48" s="696"/>
      <c r="CF48" s="675" t="s">
        <v>369</v>
      </c>
      <c r="CG48" s="676"/>
      <c r="CH48" s="676"/>
      <c r="CI48" s="676"/>
      <c r="CJ48" s="676"/>
      <c r="CK48" s="676"/>
      <c r="CL48" s="676"/>
      <c r="CM48" s="676"/>
      <c r="CN48" s="676"/>
      <c r="CO48" s="676"/>
      <c r="CP48" s="676"/>
      <c r="CQ48" s="677"/>
      <c r="CR48" s="678" t="s">
        <v>244</v>
      </c>
      <c r="CS48" s="679"/>
      <c r="CT48" s="679"/>
      <c r="CU48" s="679"/>
      <c r="CV48" s="679"/>
      <c r="CW48" s="679"/>
      <c r="CX48" s="679"/>
      <c r="CY48" s="680"/>
      <c r="CZ48" s="681" t="s">
        <v>244</v>
      </c>
      <c r="DA48" s="682"/>
      <c r="DB48" s="682"/>
      <c r="DC48" s="683"/>
      <c r="DD48" s="684" t="s">
        <v>244</v>
      </c>
      <c r="DE48" s="679"/>
      <c r="DF48" s="679"/>
      <c r="DG48" s="679"/>
      <c r="DH48" s="679"/>
      <c r="DI48" s="679"/>
      <c r="DJ48" s="679"/>
      <c r="DK48" s="680"/>
      <c r="DL48" s="685"/>
      <c r="DM48" s="686"/>
      <c r="DN48" s="686"/>
      <c r="DO48" s="686"/>
      <c r="DP48" s="686"/>
      <c r="DQ48" s="686"/>
      <c r="DR48" s="686"/>
      <c r="DS48" s="686"/>
      <c r="DT48" s="686"/>
      <c r="DU48" s="686"/>
      <c r="DV48" s="687"/>
      <c r="DW48" s="688"/>
      <c r="DX48" s="689"/>
      <c r="DY48" s="689"/>
      <c r="DZ48" s="689"/>
      <c r="EA48" s="689"/>
      <c r="EB48" s="689"/>
      <c r="EC48" s="690"/>
    </row>
    <row r="49" spans="82:133" ht="11.25" customHeight="1" x14ac:dyDescent="0.15">
      <c r="CD49" s="659" t="s">
        <v>370</v>
      </c>
      <c r="CE49" s="660"/>
      <c r="CF49" s="660"/>
      <c r="CG49" s="660"/>
      <c r="CH49" s="660"/>
      <c r="CI49" s="660"/>
      <c r="CJ49" s="660"/>
      <c r="CK49" s="660"/>
      <c r="CL49" s="660"/>
      <c r="CM49" s="660"/>
      <c r="CN49" s="660"/>
      <c r="CO49" s="660"/>
      <c r="CP49" s="660"/>
      <c r="CQ49" s="661"/>
      <c r="CR49" s="662">
        <v>18311513</v>
      </c>
      <c r="CS49" s="663"/>
      <c r="CT49" s="663"/>
      <c r="CU49" s="663"/>
      <c r="CV49" s="663"/>
      <c r="CW49" s="663"/>
      <c r="CX49" s="663"/>
      <c r="CY49" s="664"/>
      <c r="CZ49" s="665">
        <v>100</v>
      </c>
      <c r="DA49" s="666"/>
      <c r="DB49" s="666"/>
      <c r="DC49" s="667"/>
      <c r="DD49" s="668">
        <v>11091221</v>
      </c>
      <c r="DE49" s="663"/>
      <c r="DF49" s="663"/>
      <c r="DG49" s="663"/>
      <c r="DH49" s="663"/>
      <c r="DI49" s="663"/>
      <c r="DJ49" s="663"/>
      <c r="DK49" s="664"/>
      <c r="DL49" s="669"/>
      <c r="DM49" s="670"/>
      <c r="DN49" s="670"/>
      <c r="DO49" s="670"/>
      <c r="DP49" s="670"/>
      <c r="DQ49" s="670"/>
      <c r="DR49" s="670"/>
      <c r="DS49" s="670"/>
      <c r="DT49" s="670"/>
      <c r="DU49" s="670"/>
      <c r="DV49" s="671"/>
      <c r="DW49" s="672"/>
      <c r="DX49" s="673"/>
      <c r="DY49" s="673"/>
      <c r="DZ49" s="673"/>
      <c r="EA49" s="673"/>
      <c r="EB49" s="673"/>
      <c r="EC49" s="674"/>
    </row>
  </sheetData>
  <sheetProtection algorithmName="SHA-512" hashValue="Y57DbeeVCpI/lY8dzFxtks7cvxR6L8d6N5D4qbKVg9PB/89Z20/cG1YjcYdcaN0mnS/2jqAga7Ddok8TdJU4+w==" saltValue="qHctRhclMnANPBL3bTgwjQ=="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BG35:CB35"/>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6"/>
  <sheetViews>
    <sheetView zoomScale="55" zoomScaleNormal="5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371</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203" t="s">
        <v>372</v>
      </c>
      <c r="DK2" s="1204"/>
      <c r="DL2" s="1204"/>
      <c r="DM2" s="1204"/>
      <c r="DN2" s="1204"/>
      <c r="DO2" s="1205"/>
      <c r="DP2" s="250"/>
      <c r="DQ2" s="1203" t="s">
        <v>373</v>
      </c>
      <c r="DR2" s="1204"/>
      <c r="DS2" s="1204"/>
      <c r="DT2" s="1204"/>
      <c r="DU2" s="1204"/>
      <c r="DV2" s="1204"/>
      <c r="DW2" s="1204"/>
      <c r="DX2" s="1204"/>
      <c r="DY2" s="1204"/>
      <c r="DZ2" s="1205"/>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1156" t="s">
        <v>374</v>
      </c>
      <c r="B4" s="1156"/>
      <c r="C4" s="1156"/>
      <c r="D4" s="1156"/>
      <c r="E4" s="1156"/>
      <c r="F4" s="1156"/>
      <c r="G4" s="1156"/>
      <c r="H4" s="1156"/>
      <c r="I4" s="1156"/>
      <c r="J4" s="1156"/>
      <c r="K4" s="1156"/>
      <c r="L4" s="1156"/>
      <c r="M4" s="1156"/>
      <c r="N4" s="1156"/>
      <c r="O4" s="1156"/>
      <c r="P4" s="1156"/>
      <c r="Q4" s="1156"/>
      <c r="R4" s="1156"/>
      <c r="S4" s="1156"/>
      <c r="T4" s="1156"/>
      <c r="U4" s="1156"/>
      <c r="V4" s="1156"/>
      <c r="W4" s="1156"/>
      <c r="X4" s="1156"/>
      <c r="Y4" s="1156"/>
      <c r="Z4" s="1156"/>
      <c r="AA4" s="1156"/>
      <c r="AB4" s="1156"/>
      <c r="AC4" s="1156"/>
      <c r="AD4" s="1156"/>
      <c r="AE4" s="1156"/>
      <c r="AF4" s="1156"/>
      <c r="AG4" s="1156"/>
      <c r="AH4" s="1156"/>
      <c r="AI4" s="1156"/>
      <c r="AJ4" s="1156"/>
      <c r="AK4" s="1156"/>
      <c r="AL4" s="1156"/>
      <c r="AM4" s="1156"/>
      <c r="AN4" s="1156"/>
      <c r="AO4" s="1156"/>
      <c r="AP4" s="1156"/>
      <c r="AQ4" s="1156"/>
      <c r="AR4" s="1156"/>
      <c r="AS4" s="1156"/>
      <c r="AT4" s="1156"/>
      <c r="AU4" s="1156"/>
      <c r="AV4" s="1156"/>
      <c r="AW4" s="1156"/>
      <c r="AX4" s="1156"/>
      <c r="AY4" s="1156"/>
      <c r="AZ4" s="253"/>
      <c r="BA4" s="253"/>
      <c r="BB4" s="253"/>
      <c r="BC4" s="253"/>
      <c r="BD4" s="253"/>
      <c r="BE4" s="254"/>
      <c r="BF4" s="254"/>
      <c r="BG4" s="254"/>
      <c r="BH4" s="254"/>
      <c r="BI4" s="254"/>
      <c r="BJ4" s="254"/>
      <c r="BK4" s="254"/>
      <c r="BL4" s="254"/>
      <c r="BM4" s="254"/>
      <c r="BN4" s="254"/>
      <c r="BO4" s="254"/>
      <c r="BP4" s="254"/>
      <c r="BQ4" s="253" t="s">
        <v>375</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1088" t="s">
        <v>376</v>
      </c>
      <c r="B5" s="1089"/>
      <c r="C5" s="1089"/>
      <c r="D5" s="1089"/>
      <c r="E5" s="1089"/>
      <c r="F5" s="1089"/>
      <c r="G5" s="1089"/>
      <c r="H5" s="1089"/>
      <c r="I5" s="1089"/>
      <c r="J5" s="1089"/>
      <c r="K5" s="1089"/>
      <c r="L5" s="1089"/>
      <c r="M5" s="1089"/>
      <c r="N5" s="1089"/>
      <c r="O5" s="1089"/>
      <c r="P5" s="1090"/>
      <c r="Q5" s="1094" t="s">
        <v>377</v>
      </c>
      <c r="R5" s="1095"/>
      <c r="S5" s="1095"/>
      <c r="T5" s="1095"/>
      <c r="U5" s="1096"/>
      <c r="V5" s="1094" t="s">
        <v>378</v>
      </c>
      <c r="W5" s="1095"/>
      <c r="X5" s="1095"/>
      <c r="Y5" s="1095"/>
      <c r="Z5" s="1096"/>
      <c r="AA5" s="1094" t="s">
        <v>379</v>
      </c>
      <c r="AB5" s="1095"/>
      <c r="AC5" s="1095"/>
      <c r="AD5" s="1095"/>
      <c r="AE5" s="1095"/>
      <c r="AF5" s="1206" t="s">
        <v>380</v>
      </c>
      <c r="AG5" s="1095"/>
      <c r="AH5" s="1095"/>
      <c r="AI5" s="1095"/>
      <c r="AJ5" s="1110"/>
      <c r="AK5" s="1095" t="s">
        <v>381</v>
      </c>
      <c r="AL5" s="1095"/>
      <c r="AM5" s="1095"/>
      <c r="AN5" s="1095"/>
      <c r="AO5" s="1096"/>
      <c r="AP5" s="1094" t="s">
        <v>382</v>
      </c>
      <c r="AQ5" s="1095"/>
      <c r="AR5" s="1095"/>
      <c r="AS5" s="1095"/>
      <c r="AT5" s="1096"/>
      <c r="AU5" s="1094" t="s">
        <v>383</v>
      </c>
      <c r="AV5" s="1095"/>
      <c r="AW5" s="1095"/>
      <c r="AX5" s="1095"/>
      <c r="AY5" s="1110"/>
      <c r="AZ5" s="257"/>
      <c r="BA5" s="257"/>
      <c r="BB5" s="257"/>
      <c r="BC5" s="257"/>
      <c r="BD5" s="257"/>
      <c r="BE5" s="258"/>
      <c r="BF5" s="258"/>
      <c r="BG5" s="258"/>
      <c r="BH5" s="258"/>
      <c r="BI5" s="258"/>
      <c r="BJ5" s="258"/>
      <c r="BK5" s="258"/>
      <c r="BL5" s="258"/>
      <c r="BM5" s="258"/>
      <c r="BN5" s="258"/>
      <c r="BO5" s="258"/>
      <c r="BP5" s="258"/>
      <c r="BQ5" s="1088" t="s">
        <v>384</v>
      </c>
      <c r="BR5" s="1089"/>
      <c r="BS5" s="1089"/>
      <c r="BT5" s="1089"/>
      <c r="BU5" s="1089"/>
      <c r="BV5" s="1089"/>
      <c r="BW5" s="1089"/>
      <c r="BX5" s="1089"/>
      <c r="BY5" s="1089"/>
      <c r="BZ5" s="1089"/>
      <c r="CA5" s="1089"/>
      <c r="CB5" s="1089"/>
      <c r="CC5" s="1089"/>
      <c r="CD5" s="1089"/>
      <c r="CE5" s="1089"/>
      <c r="CF5" s="1089"/>
      <c r="CG5" s="1090"/>
      <c r="CH5" s="1094" t="s">
        <v>385</v>
      </c>
      <c r="CI5" s="1095"/>
      <c r="CJ5" s="1095"/>
      <c r="CK5" s="1095"/>
      <c r="CL5" s="1096"/>
      <c r="CM5" s="1094" t="s">
        <v>386</v>
      </c>
      <c r="CN5" s="1095"/>
      <c r="CO5" s="1095"/>
      <c r="CP5" s="1095"/>
      <c r="CQ5" s="1096"/>
      <c r="CR5" s="1094" t="s">
        <v>387</v>
      </c>
      <c r="CS5" s="1095"/>
      <c r="CT5" s="1095"/>
      <c r="CU5" s="1095"/>
      <c r="CV5" s="1096"/>
      <c r="CW5" s="1094" t="s">
        <v>388</v>
      </c>
      <c r="CX5" s="1095"/>
      <c r="CY5" s="1095"/>
      <c r="CZ5" s="1095"/>
      <c r="DA5" s="1096"/>
      <c r="DB5" s="1094" t="s">
        <v>389</v>
      </c>
      <c r="DC5" s="1095"/>
      <c r="DD5" s="1095"/>
      <c r="DE5" s="1095"/>
      <c r="DF5" s="1096"/>
      <c r="DG5" s="1191" t="s">
        <v>390</v>
      </c>
      <c r="DH5" s="1192"/>
      <c r="DI5" s="1192"/>
      <c r="DJ5" s="1192"/>
      <c r="DK5" s="1193"/>
      <c r="DL5" s="1191" t="s">
        <v>391</v>
      </c>
      <c r="DM5" s="1192"/>
      <c r="DN5" s="1192"/>
      <c r="DO5" s="1192"/>
      <c r="DP5" s="1193"/>
      <c r="DQ5" s="1094" t="s">
        <v>392</v>
      </c>
      <c r="DR5" s="1095"/>
      <c r="DS5" s="1095"/>
      <c r="DT5" s="1095"/>
      <c r="DU5" s="1096"/>
      <c r="DV5" s="1094" t="s">
        <v>383</v>
      </c>
      <c r="DW5" s="1095"/>
      <c r="DX5" s="1095"/>
      <c r="DY5" s="1095"/>
      <c r="DZ5" s="1110"/>
      <c r="EA5" s="255"/>
    </row>
    <row r="6" spans="1:131" s="256" customFormat="1" ht="26.25" customHeight="1" thickBot="1" x14ac:dyDescent="0.2">
      <c r="A6" s="1091"/>
      <c r="B6" s="1092"/>
      <c r="C6" s="1092"/>
      <c r="D6" s="1092"/>
      <c r="E6" s="1092"/>
      <c r="F6" s="1092"/>
      <c r="G6" s="1092"/>
      <c r="H6" s="1092"/>
      <c r="I6" s="1092"/>
      <c r="J6" s="1092"/>
      <c r="K6" s="1092"/>
      <c r="L6" s="1092"/>
      <c r="M6" s="1092"/>
      <c r="N6" s="1092"/>
      <c r="O6" s="1092"/>
      <c r="P6" s="1093"/>
      <c r="Q6" s="1097"/>
      <c r="R6" s="1098"/>
      <c r="S6" s="1098"/>
      <c r="T6" s="1098"/>
      <c r="U6" s="1099"/>
      <c r="V6" s="1097"/>
      <c r="W6" s="1098"/>
      <c r="X6" s="1098"/>
      <c r="Y6" s="1098"/>
      <c r="Z6" s="1099"/>
      <c r="AA6" s="1097"/>
      <c r="AB6" s="1098"/>
      <c r="AC6" s="1098"/>
      <c r="AD6" s="1098"/>
      <c r="AE6" s="1098"/>
      <c r="AF6" s="1207"/>
      <c r="AG6" s="1098"/>
      <c r="AH6" s="1098"/>
      <c r="AI6" s="1098"/>
      <c r="AJ6" s="1111"/>
      <c r="AK6" s="1098"/>
      <c r="AL6" s="1098"/>
      <c r="AM6" s="1098"/>
      <c r="AN6" s="1098"/>
      <c r="AO6" s="1099"/>
      <c r="AP6" s="1097"/>
      <c r="AQ6" s="1098"/>
      <c r="AR6" s="1098"/>
      <c r="AS6" s="1098"/>
      <c r="AT6" s="1099"/>
      <c r="AU6" s="1097"/>
      <c r="AV6" s="1098"/>
      <c r="AW6" s="1098"/>
      <c r="AX6" s="1098"/>
      <c r="AY6" s="1111"/>
      <c r="AZ6" s="253"/>
      <c r="BA6" s="253"/>
      <c r="BB6" s="253"/>
      <c r="BC6" s="253"/>
      <c r="BD6" s="253"/>
      <c r="BE6" s="254"/>
      <c r="BF6" s="254"/>
      <c r="BG6" s="254"/>
      <c r="BH6" s="254"/>
      <c r="BI6" s="254"/>
      <c r="BJ6" s="254"/>
      <c r="BK6" s="254"/>
      <c r="BL6" s="254"/>
      <c r="BM6" s="254"/>
      <c r="BN6" s="254"/>
      <c r="BO6" s="254"/>
      <c r="BP6" s="254"/>
      <c r="BQ6" s="1091"/>
      <c r="BR6" s="1092"/>
      <c r="BS6" s="1092"/>
      <c r="BT6" s="1092"/>
      <c r="BU6" s="1092"/>
      <c r="BV6" s="1092"/>
      <c r="BW6" s="1092"/>
      <c r="BX6" s="1092"/>
      <c r="BY6" s="1092"/>
      <c r="BZ6" s="1092"/>
      <c r="CA6" s="1092"/>
      <c r="CB6" s="1092"/>
      <c r="CC6" s="1092"/>
      <c r="CD6" s="1092"/>
      <c r="CE6" s="1092"/>
      <c r="CF6" s="1092"/>
      <c r="CG6" s="1093"/>
      <c r="CH6" s="1097"/>
      <c r="CI6" s="1098"/>
      <c r="CJ6" s="1098"/>
      <c r="CK6" s="1098"/>
      <c r="CL6" s="1099"/>
      <c r="CM6" s="1097"/>
      <c r="CN6" s="1098"/>
      <c r="CO6" s="1098"/>
      <c r="CP6" s="1098"/>
      <c r="CQ6" s="1099"/>
      <c r="CR6" s="1097"/>
      <c r="CS6" s="1098"/>
      <c r="CT6" s="1098"/>
      <c r="CU6" s="1098"/>
      <c r="CV6" s="1099"/>
      <c r="CW6" s="1097"/>
      <c r="CX6" s="1098"/>
      <c r="CY6" s="1098"/>
      <c r="CZ6" s="1098"/>
      <c r="DA6" s="1099"/>
      <c r="DB6" s="1097"/>
      <c r="DC6" s="1098"/>
      <c r="DD6" s="1098"/>
      <c r="DE6" s="1098"/>
      <c r="DF6" s="1099"/>
      <c r="DG6" s="1194"/>
      <c r="DH6" s="1195"/>
      <c r="DI6" s="1195"/>
      <c r="DJ6" s="1195"/>
      <c r="DK6" s="1196"/>
      <c r="DL6" s="1194"/>
      <c r="DM6" s="1195"/>
      <c r="DN6" s="1195"/>
      <c r="DO6" s="1195"/>
      <c r="DP6" s="1196"/>
      <c r="DQ6" s="1097"/>
      <c r="DR6" s="1098"/>
      <c r="DS6" s="1098"/>
      <c r="DT6" s="1098"/>
      <c r="DU6" s="1099"/>
      <c r="DV6" s="1097"/>
      <c r="DW6" s="1098"/>
      <c r="DX6" s="1098"/>
      <c r="DY6" s="1098"/>
      <c r="DZ6" s="1111"/>
      <c r="EA6" s="255"/>
    </row>
    <row r="7" spans="1:131" s="256" customFormat="1" ht="26.25" customHeight="1" thickTop="1" x14ac:dyDescent="0.15">
      <c r="A7" s="259">
        <v>1</v>
      </c>
      <c r="B7" s="1143" t="s">
        <v>393</v>
      </c>
      <c r="C7" s="1144"/>
      <c r="D7" s="1144"/>
      <c r="E7" s="1144"/>
      <c r="F7" s="1144"/>
      <c r="G7" s="1144"/>
      <c r="H7" s="1144"/>
      <c r="I7" s="1144"/>
      <c r="J7" s="1144"/>
      <c r="K7" s="1144"/>
      <c r="L7" s="1144"/>
      <c r="M7" s="1144"/>
      <c r="N7" s="1144"/>
      <c r="O7" s="1144"/>
      <c r="P7" s="1145"/>
      <c r="Q7" s="1197">
        <v>19279</v>
      </c>
      <c r="R7" s="1198"/>
      <c r="S7" s="1198"/>
      <c r="T7" s="1198"/>
      <c r="U7" s="1198"/>
      <c r="V7" s="1198">
        <v>18450</v>
      </c>
      <c r="W7" s="1198"/>
      <c r="X7" s="1198"/>
      <c r="Y7" s="1198"/>
      <c r="Z7" s="1198"/>
      <c r="AA7" s="1198">
        <v>828</v>
      </c>
      <c r="AB7" s="1198"/>
      <c r="AC7" s="1198"/>
      <c r="AD7" s="1198"/>
      <c r="AE7" s="1199"/>
      <c r="AF7" s="1200">
        <v>746</v>
      </c>
      <c r="AG7" s="1201"/>
      <c r="AH7" s="1201"/>
      <c r="AI7" s="1201"/>
      <c r="AJ7" s="1202"/>
      <c r="AK7" s="1184">
        <v>102</v>
      </c>
      <c r="AL7" s="1185"/>
      <c r="AM7" s="1185"/>
      <c r="AN7" s="1185"/>
      <c r="AO7" s="1185"/>
      <c r="AP7" s="1185">
        <v>15171</v>
      </c>
      <c r="AQ7" s="1185"/>
      <c r="AR7" s="1185"/>
      <c r="AS7" s="1185"/>
      <c r="AT7" s="1185"/>
      <c r="AU7" s="1186"/>
      <c r="AV7" s="1186"/>
      <c r="AW7" s="1186"/>
      <c r="AX7" s="1186"/>
      <c r="AY7" s="1187"/>
      <c r="AZ7" s="253"/>
      <c r="BA7" s="253"/>
      <c r="BB7" s="253"/>
      <c r="BC7" s="253"/>
      <c r="BD7" s="253"/>
      <c r="BE7" s="254"/>
      <c r="BF7" s="254"/>
      <c r="BG7" s="254"/>
      <c r="BH7" s="254"/>
      <c r="BI7" s="254"/>
      <c r="BJ7" s="254"/>
      <c r="BK7" s="254"/>
      <c r="BL7" s="254"/>
      <c r="BM7" s="254"/>
      <c r="BN7" s="254"/>
      <c r="BO7" s="254"/>
      <c r="BP7" s="254"/>
      <c r="BQ7" s="260">
        <v>1</v>
      </c>
      <c r="BR7" s="261"/>
      <c r="BS7" s="1188" t="s">
        <v>590</v>
      </c>
      <c r="BT7" s="1189"/>
      <c r="BU7" s="1189"/>
      <c r="BV7" s="1189"/>
      <c r="BW7" s="1189"/>
      <c r="BX7" s="1189"/>
      <c r="BY7" s="1189"/>
      <c r="BZ7" s="1189"/>
      <c r="CA7" s="1189"/>
      <c r="CB7" s="1189"/>
      <c r="CC7" s="1189"/>
      <c r="CD7" s="1189"/>
      <c r="CE7" s="1189"/>
      <c r="CF7" s="1189"/>
      <c r="CG7" s="1190"/>
      <c r="CH7" s="1181">
        <v>1</v>
      </c>
      <c r="CI7" s="1182"/>
      <c r="CJ7" s="1182"/>
      <c r="CK7" s="1182"/>
      <c r="CL7" s="1183"/>
      <c r="CM7" s="1181">
        <v>43</v>
      </c>
      <c r="CN7" s="1182"/>
      <c r="CO7" s="1182"/>
      <c r="CP7" s="1182"/>
      <c r="CQ7" s="1183"/>
      <c r="CR7" s="1181">
        <v>15</v>
      </c>
      <c r="CS7" s="1182"/>
      <c r="CT7" s="1182"/>
      <c r="CU7" s="1182"/>
      <c r="CV7" s="1183"/>
      <c r="CW7" s="1181">
        <v>12</v>
      </c>
      <c r="CX7" s="1182"/>
      <c r="CY7" s="1182"/>
      <c r="CZ7" s="1182"/>
      <c r="DA7" s="1183"/>
      <c r="DB7" s="1181" t="s">
        <v>518</v>
      </c>
      <c r="DC7" s="1182"/>
      <c r="DD7" s="1182"/>
      <c r="DE7" s="1182"/>
      <c r="DF7" s="1183"/>
      <c r="DG7" s="1181" t="s">
        <v>518</v>
      </c>
      <c r="DH7" s="1182"/>
      <c r="DI7" s="1182"/>
      <c r="DJ7" s="1182"/>
      <c r="DK7" s="1183"/>
      <c r="DL7" s="1181" t="s">
        <v>518</v>
      </c>
      <c r="DM7" s="1182"/>
      <c r="DN7" s="1182"/>
      <c r="DO7" s="1182"/>
      <c r="DP7" s="1183"/>
      <c r="DQ7" s="1181" t="s">
        <v>518</v>
      </c>
      <c r="DR7" s="1182"/>
      <c r="DS7" s="1182"/>
      <c r="DT7" s="1182"/>
      <c r="DU7" s="1183"/>
      <c r="DV7" s="1208"/>
      <c r="DW7" s="1209"/>
      <c r="DX7" s="1209"/>
      <c r="DY7" s="1209"/>
      <c r="DZ7" s="1210"/>
      <c r="EA7" s="255"/>
    </row>
    <row r="8" spans="1:131" s="256" customFormat="1" ht="26.25" customHeight="1" x14ac:dyDescent="0.15">
      <c r="A8" s="262">
        <v>2</v>
      </c>
      <c r="B8" s="1124"/>
      <c r="C8" s="1125"/>
      <c r="D8" s="1125"/>
      <c r="E8" s="1125"/>
      <c r="F8" s="1125"/>
      <c r="G8" s="1125"/>
      <c r="H8" s="1125"/>
      <c r="I8" s="1125"/>
      <c r="J8" s="1125"/>
      <c r="K8" s="1125"/>
      <c r="L8" s="1125"/>
      <c r="M8" s="1125"/>
      <c r="N8" s="1125"/>
      <c r="O8" s="1125"/>
      <c r="P8" s="1126"/>
      <c r="Q8" s="1136"/>
      <c r="R8" s="1137"/>
      <c r="S8" s="1137"/>
      <c r="T8" s="1137"/>
      <c r="U8" s="1137"/>
      <c r="V8" s="1137"/>
      <c r="W8" s="1137"/>
      <c r="X8" s="1137"/>
      <c r="Y8" s="1137"/>
      <c r="Z8" s="1137"/>
      <c r="AA8" s="1137"/>
      <c r="AB8" s="1137"/>
      <c r="AC8" s="1137"/>
      <c r="AD8" s="1137"/>
      <c r="AE8" s="1138"/>
      <c r="AF8" s="1130"/>
      <c r="AG8" s="1131"/>
      <c r="AH8" s="1131"/>
      <c r="AI8" s="1131"/>
      <c r="AJ8" s="1132"/>
      <c r="AK8" s="1179"/>
      <c r="AL8" s="1180"/>
      <c r="AM8" s="1180"/>
      <c r="AN8" s="1180"/>
      <c r="AO8" s="1180"/>
      <c r="AP8" s="1180"/>
      <c r="AQ8" s="1180"/>
      <c r="AR8" s="1180"/>
      <c r="AS8" s="1180"/>
      <c r="AT8" s="1180"/>
      <c r="AU8" s="1177"/>
      <c r="AV8" s="1177"/>
      <c r="AW8" s="1177"/>
      <c r="AX8" s="1177"/>
      <c r="AY8" s="1178"/>
      <c r="AZ8" s="253"/>
      <c r="BA8" s="253"/>
      <c r="BB8" s="253"/>
      <c r="BC8" s="253"/>
      <c r="BD8" s="253"/>
      <c r="BE8" s="254"/>
      <c r="BF8" s="254"/>
      <c r="BG8" s="254"/>
      <c r="BH8" s="254"/>
      <c r="BI8" s="254"/>
      <c r="BJ8" s="254"/>
      <c r="BK8" s="254"/>
      <c r="BL8" s="254"/>
      <c r="BM8" s="254"/>
      <c r="BN8" s="254"/>
      <c r="BO8" s="254"/>
      <c r="BP8" s="254"/>
      <c r="BQ8" s="263">
        <v>2</v>
      </c>
      <c r="BR8" s="264"/>
      <c r="BS8" s="1107" t="s">
        <v>591</v>
      </c>
      <c r="BT8" s="1108"/>
      <c r="BU8" s="1108"/>
      <c r="BV8" s="1108"/>
      <c r="BW8" s="1108"/>
      <c r="BX8" s="1108"/>
      <c r="BY8" s="1108"/>
      <c r="BZ8" s="1108"/>
      <c r="CA8" s="1108"/>
      <c r="CB8" s="1108"/>
      <c r="CC8" s="1108"/>
      <c r="CD8" s="1108"/>
      <c r="CE8" s="1108"/>
      <c r="CF8" s="1108"/>
      <c r="CG8" s="1109"/>
      <c r="CH8" s="1082">
        <v>0</v>
      </c>
      <c r="CI8" s="1083"/>
      <c r="CJ8" s="1083"/>
      <c r="CK8" s="1083"/>
      <c r="CL8" s="1084"/>
      <c r="CM8" s="1082">
        <v>237</v>
      </c>
      <c r="CN8" s="1083"/>
      <c r="CO8" s="1083"/>
      <c r="CP8" s="1083"/>
      <c r="CQ8" s="1084"/>
      <c r="CR8" s="1082">
        <v>5</v>
      </c>
      <c r="CS8" s="1083"/>
      <c r="CT8" s="1083"/>
      <c r="CU8" s="1083"/>
      <c r="CV8" s="1084"/>
      <c r="CW8" s="1082" t="s">
        <v>518</v>
      </c>
      <c r="CX8" s="1083"/>
      <c r="CY8" s="1083"/>
      <c r="CZ8" s="1083"/>
      <c r="DA8" s="1084"/>
      <c r="DB8" s="1082" t="s">
        <v>518</v>
      </c>
      <c r="DC8" s="1083"/>
      <c r="DD8" s="1083"/>
      <c r="DE8" s="1083"/>
      <c r="DF8" s="1084"/>
      <c r="DG8" s="1082" t="s">
        <v>518</v>
      </c>
      <c r="DH8" s="1083"/>
      <c r="DI8" s="1083"/>
      <c r="DJ8" s="1083"/>
      <c r="DK8" s="1084"/>
      <c r="DL8" s="1082" t="s">
        <v>518</v>
      </c>
      <c r="DM8" s="1083"/>
      <c r="DN8" s="1083"/>
      <c r="DO8" s="1083"/>
      <c r="DP8" s="1084"/>
      <c r="DQ8" s="1082" t="s">
        <v>518</v>
      </c>
      <c r="DR8" s="1083"/>
      <c r="DS8" s="1083"/>
      <c r="DT8" s="1083"/>
      <c r="DU8" s="1084"/>
      <c r="DV8" s="1085"/>
      <c r="DW8" s="1086"/>
      <c r="DX8" s="1086"/>
      <c r="DY8" s="1086"/>
      <c r="DZ8" s="1087"/>
      <c r="EA8" s="255"/>
    </row>
    <row r="9" spans="1:131" s="256" customFormat="1" ht="26.25" customHeight="1" x14ac:dyDescent="0.15">
      <c r="A9" s="262">
        <v>3</v>
      </c>
      <c r="B9" s="1124"/>
      <c r="C9" s="1125"/>
      <c r="D9" s="1125"/>
      <c r="E9" s="1125"/>
      <c r="F9" s="1125"/>
      <c r="G9" s="1125"/>
      <c r="H9" s="1125"/>
      <c r="I9" s="1125"/>
      <c r="J9" s="1125"/>
      <c r="K9" s="1125"/>
      <c r="L9" s="1125"/>
      <c r="M9" s="1125"/>
      <c r="N9" s="1125"/>
      <c r="O9" s="1125"/>
      <c r="P9" s="1126"/>
      <c r="Q9" s="1136"/>
      <c r="R9" s="1137"/>
      <c r="S9" s="1137"/>
      <c r="T9" s="1137"/>
      <c r="U9" s="1137"/>
      <c r="V9" s="1137"/>
      <c r="W9" s="1137"/>
      <c r="X9" s="1137"/>
      <c r="Y9" s="1137"/>
      <c r="Z9" s="1137"/>
      <c r="AA9" s="1137"/>
      <c r="AB9" s="1137"/>
      <c r="AC9" s="1137"/>
      <c r="AD9" s="1137"/>
      <c r="AE9" s="1138"/>
      <c r="AF9" s="1130"/>
      <c r="AG9" s="1131"/>
      <c r="AH9" s="1131"/>
      <c r="AI9" s="1131"/>
      <c r="AJ9" s="1132"/>
      <c r="AK9" s="1179"/>
      <c r="AL9" s="1180"/>
      <c r="AM9" s="1180"/>
      <c r="AN9" s="1180"/>
      <c r="AO9" s="1180"/>
      <c r="AP9" s="1180"/>
      <c r="AQ9" s="1180"/>
      <c r="AR9" s="1180"/>
      <c r="AS9" s="1180"/>
      <c r="AT9" s="1180"/>
      <c r="AU9" s="1177"/>
      <c r="AV9" s="1177"/>
      <c r="AW9" s="1177"/>
      <c r="AX9" s="1177"/>
      <c r="AY9" s="1178"/>
      <c r="AZ9" s="253"/>
      <c r="BA9" s="253"/>
      <c r="BB9" s="253"/>
      <c r="BC9" s="253"/>
      <c r="BD9" s="253"/>
      <c r="BE9" s="254"/>
      <c r="BF9" s="254"/>
      <c r="BG9" s="254"/>
      <c r="BH9" s="254"/>
      <c r="BI9" s="254"/>
      <c r="BJ9" s="254"/>
      <c r="BK9" s="254"/>
      <c r="BL9" s="254"/>
      <c r="BM9" s="254"/>
      <c r="BN9" s="254"/>
      <c r="BO9" s="254"/>
      <c r="BP9" s="254"/>
      <c r="BQ9" s="263">
        <v>3</v>
      </c>
      <c r="BR9" s="264"/>
      <c r="BS9" s="1107"/>
      <c r="BT9" s="1108"/>
      <c r="BU9" s="1108"/>
      <c r="BV9" s="1108"/>
      <c r="BW9" s="1108"/>
      <c r="BX9" s="1108"/>
      <c r="BY9" s="1108"/>
      <c r="BZ9" s="1108"/>
      <c r="CA9" s="1108"/>
      <c r="CB9" s="1108"/>
      <c r="CC9" s="1108"/>
      <c r="CD9" s="1108"/>
      <c r="CE9" s="1108"/>
      <c r="CF9" s="1108"/>
      <c r="CG9" s="1109"/>
      <c r="CH9" s="1082"/>
      <c r="CI9" s="1083"/>
      <c r="CJ9" s="1083"/>
      <c r="CK9" s="1083"/>
      <c r="CL9" s="1084"/>
      <c r="CM9" s="1082"/>
      <c r="CN9" s="1083"/>
      <c r="CO9" s="1083"/>
      <c r="CP9" s="1083"/>
      <c r="CQ9" s="1084"/>
      <c r="CR9" s="1082"/>
      <c r="CS9" s="1083"/>
      <c r="CT9" s="1083"/>
      <c r="CU9" s="1083"/>
      <c r="CV9" s="1084"/>
      <c r="CW9" s="1082"/>
      <c r="CX9" s="1083"/>
      <c r="CY9" s="1083"/>
      <c r="CZ9" s="1083"/>
      <c r="DA9" s="1084"/>
      <c r="DB9" s="1082"/>
      <c r="DC9" s="1083"/>
      <c r="DD9" s="1083"/>
      <c r="DE9" s="1083"/>
      <c r="DF9" s="1084"/>
      <c r="DG9" s="1082"/>
      <c r="DH9" s="1083"/>
      <c r="DI9" s="1083"/>
      <c r="DJ9" s="1083"/>
      <c r="DK9" s="1084"/>
      <c r="DL9" s="1082"/>
      <c r="DM9" s="1083"/>
      <c r="DN9" s="1083"/>
      <c r="DO9" s="1083"/>
      <c r="DP9" s="1084"/>
      <c r="DQ9" s="1082"/>
      <c r="DR9" s="1083"/>
      <c r="DS9" s="1083"/>
      <c r="DT9" s="1083"/>
      <c r="DU9" s="1084"/>
      <c r="DV9" s="1085"/>
      <c r="DW9" s="1086"/>
      <c r="DX9" s="1086"/>
      <c r="DY9" s="1086"/>
      <c r="DZ9" s="1087"/>
      <c r="EA9" s="255"/>
    </row>
    <row r="10" spans="1:131" s="256" customFormat="1" ht="26.25" customHeight="1" x14ac:dyDescent="0.15">
      <c r="A10" s="262">
        <v>4</v>
      </c>
      <c r="B10" s="1124"/>
      <c r="C10" s="1125"/>
      <c r="D10" s="1125"/>
      <c r="E10" s="1125"/>
      <c r="F10" s="1125"/>
      <c r="G10" s="1125"/>
      <c r="H10" s="1125"/>
      <c r="I10" s="1125"/>
      <c r="J10" s="1125"/>
      <c r="K10" s="1125"/>
      <c r="L10" s="1125"/>
      <c r="M10" s="1125"/>
      <c r="N10" s="1125"/>
      <c r="O10" s="1125"/>
      <c r="P10" s="1126"/>
      <c r="Q10" s="1136"/>
      <c r="R10" s="1137"/>
      <c r="S10" s="1137"/>
      <c r="T10" s="1137"/>
      <c r="U10" s="1137"/>
      <c r="V10" s="1137"/>
      <c r="W10" s="1137"/>
      <c r="X10" s="1137"/>
      <c r="Y10" s="1137"/>
      <c r="Z10" s="1137"/>
      <c r="AA10" s="1137"/>
      <c r="AB10" s="1137"/>
      <c r="AC10" s="1137"/>
      <c r="AD10" s="1137"/>
      <c r="AE10" s="1138"/>
      <c r="AF10" s="1130"/>
      <c r="AG10" s="1131"/>
      <c r="AH10" s="1131"/>
      <c r="AI10" s="1131"/>
      <c r="AJ10" s="1132"/>
      <c r="AK10" s="1179"/>
      <c r="AL10" s="1180"/>
      <c r="AM10" s="1180"/>
      <c r="AN10" s="1180"/>
      <c r="AO10" s="1180"/>
      <c r="AP10" s="1180"/>
      <c r="AQ10" s="1180"/>
      <c r="AR10" s="1180"/>
      <c r="AS10" s="1180"/>
      <c r="AT10" s="1180"/>
      <c r="AU10" s="1177"/>
      <c r="AV10" s="1177"/>
      <c r="AW10" s="1177"/>
      <c r="AX10" s="1177"/>
      <c r="AY10" s="1178"/>
      <c r="AZ10" s="253"/>
      <c r="BA10" s="253"/>
      <c r="BB10" s="253"/>
      <c r="BC10" s="253"/>
      <c r="BD10" s="253"/>
      <c r="BE10" s="254"/>
      <c r="BF10" s="254"/>
      <c r="BG10" s="254"/>
      <c r="BH10" s="254"/>
      <c r="BI10" s="254"/>
      <c r="BJ10" s="254"/>
      <c r="BK10" s="254"/>
      <c r="BL10" s="254"/>
      <c r="BM10" s="254"/>
      <c r="BN10" s="254"/>
      <c r="BO10" s="254"/>
      <c r="BP10" s="254"/>
      <c r="BQ10" s="263">
        <v>4</v>
      </c>
      <c r="BR10" s="264"/>
      <c r="BS10" s="1107"/>
      <c r="BT10" s="1108"/>
      <c r="BU10" s="1108"/>
      <c r="BV10" s="1108"/>
      <c r="BW10" s="1108"/>
      <c r="BX10" s="1108"/>
      <c r="BY10" s="1108"/>
      <c r="BZ10" s="1108"/>
      <c r="CA10" s="1108"/>
      <c r="CB10" s="1108"/>
      <c r="CC10" s="1108"/>
      <c r="CD10" s="1108"/>
      <c r="CE10" s="1108"/>
      <c r="CF10" s="1108"/>
      <c r="CG10" s="1109"/>
      <c r="CH10" s="1082"/>
      <c r="CI10" s="1083"/>
      <c r="CJ10" s="1083"/>
      <c r="CK10" s="1083"/>
      <c r="CL10" s="1084"/>
      <c r="CM10" s="1082"/>
      <c r="CN10" s="1083"/>
      <c r="CO10" s="1083"/>
      <c r="CP10" s="1083"/>
      <c r="CQ10" s="1084"/>
      <c r="CR10" s="1082"/>
      <c r="CS10" s="1083"/>
      <c r="CT10" s="1083"/>
      <c r="CU10" s="1083"/>
      <c r="CV10" s="1084"/>
      <c r="CW10" s="1082"/>
      <c r="CX10" s="1083"/>
      <c r="CY10" s="1083"/>
      <c r="CZ10" s="1083"/>
      <c r="DA10" s="1084"/>
      <c r="DB10" s="1082"/>
      <c r="DC10" s="1083"/>
      <c r="DD10" s="1083"/>
      <c r="DE10" s="1083"/>
      <c r="DF10" s="1084"/>
      <c r="DG10" s="1082"/>
      <c r="DH10" s="1083"/>
      <c r="DI10" s="1083"/>
      <c r="DJ10" s="1083"/>
      <c r="DK10" s="1084"/>
      <c r="DL10" s="1082"/>
      <c r="DM10" s="1083"/>
      <c r="DN10" s="1083"/>
      <c r="DO10" s="1083"/>
      <c r="DP10" s="1084"/>
      <c r="DQ10" s="1082"/>
      <c r="DR10" s="1083"/>
      <c r="DS10" s="1083"/>
      <c r="DT10" s="1083"/>
      <c r="DU10" s="1084"/>
      <c r="DV10" s="1085"/>
      <c r="DW10" s="1086"/>
      <c r="DX10" s="1086"/>
      <c r="DY10" s="1086"/>
      <c r="DZ10" s="1087"/>
      <c r="EA10" s="255"/>
    </row>
    <row r="11" spans="1:131" s="256" customFormat="1" ht="26.25" customHeight="1" x14ac:dyDescent="0.15">
      <c r="A11" s="262">
        <v>5</v>
      </c>
      <c r="B11" s="1124"/>
      <c r="C11" s="1125"/>
      <c r="D11" s="1125"/>
      <c r="E11" s="1125"/>
      <c r="F11" s="1125"/>
      <c r="G11" s="1125"/>
      <c r="H11" s="1125"/>
      <c r="I11" s="1125"/>
      <c r="J11" s="1125"/>
      <c r="K11" s="1125"/>
      <c r="L11" s="1125"/>
      <c r="M11" s="1125"/>
      <c r="N11" s="1125"/>
      <c r="O11" s="1125"/>
      <c r="P11" s="1126"/>
      <c r="Q11" s="1136"/>
      <c r="R11" s="1137"/>
      <c r="S11" s="1137"/>
      <c r="T11" s="1137"/>
      <c r="U11" s="1137"/>
      <c r="V11" s="1137"/>
      <c r="W11" s="1137"/>
      <c r="X11" s="1137"/>
      <c r="Y11" s="1137"/>
      <c r="Z11" s="1137"/>
      <c r="AA11" s="1137"/>
      <c r="AB11" s="1137"/>
      <c r="AC11" s="1137"/>
      <c r="AD11" s="1137"/>
      <c r="AE11" s="1138"/>
      <c r="AF11" s="1130"/>
      <c r="AG11" s="1131"/>
      <c r="AH11" s="1131"/>
      <c r="AI11" s="1131"/>
      <c r="AJ11" s="1132"/>
      <c r="AK11" s="1179"/>
      <c r="AL11" s="1180"/>
      <c r="AM11" s="1180"/>
      <c r="AN11" s="1180"/>
      <c r="AO11" s="1180"/>
      <c r="AP11" s="1180"/>
      <c r="AQ11" s="1180"/>
      <c r="AR11" s="1180"/>
      <c r="AS11" s="1180"/>
      <c r="AT11" s="1180"/>
      <c r="AU11" s="1177"/>
      <c r="AV11" s="1177"/>
      <c r="AW11" s="1177"/>
      <c r="AX11" s="1177"/>
      <c r="AY11" s="1178"/>
      <c r="AZ11" s="253"/>
      <c r="BA11" s="253"/>
      <c r="BB11" s="253"/>
      <c r="BC11" s="253"/>
      <c r="BD11" s="253"/>
      <c r="BE11" s="254"/>
      <c r="BF11" s="254"/>
      <c r="BG11" s="254"/>
      <c r="BH11" s="254"/>
      <c r="BI11" s="254"/>
      <c r="BJ11" s="254"/>
      <c r="BK11" s="254"/>
      <c r="BL11" s="254"/>
      <c r="BM11" s="254"/>
      <c r="BN11" s="254"/>
      <c r="BO11" s="254"/>
      <c r="BP11" s="254"/>
      <c r="BQ11" s="263">
        <v>5</v>
      </c>
      <c r="BR11" s="264"/>
      <c r="BS11" s="1107"/>
      <c r="BT11" s="1108"/>
      <c r="BU11" s="1108"/>
      <c r="BV11" s="1108"/>
      <c r="BW11" s="1108"/>
      <c r="BX11" s="1108"/>
      <c r="BY11" s="1108"/>
      <c r="BZ11" s="1108"/>
      <c r="CA11" s="1108"/>
      <c r="CB11" s="1108"/>
      <c r="CC11" s="1108"/>
      <c r="CD11" s="1108"/>
      <c r="CE11" s="1108"/>
      <c r="CF11" s="1108"/>
      <c r="CG11" s="1109"/>
      <c r="CH11" s="1082"/>
      <c r="CI11" s="1083"/>
      <c r="CJ11" s="1083"/>
      <c r="CK11" s="1083"/>
      <c r="CL11" s="1084"/>
      <c r="CM11" s="1082"/>
      <c r="CN11" s="1083"/>
      <c r="CO11" s="1083"/>
      <c r="CP11" s="1083"/>
      <c r="CQ11" s="1084"/>
      <c r="CR11" s="1082"/>
      <c r="CS11" s="1083"/>
      <c r="CT11" s="1083"/>
      <c r="CU11" s="1083"/>
      <c r="CV11" s="1084"/>
      <c r="CW11" s="1082"/>
      <c r="CX11" s="1083"/>
      <c r="CY11" s="1083"/>
      <c r="CZ11" s="1083"/>
      <c r="DA11" s="1084"/>
      <c r="DB11" s="1082"/>
      <c r="DC11" s="1083"/>
      <c r="DD11" s="1083"/>
      <c r="DE11" s="1083"/>
      <c r="DF11" s="1084"/>
      <c r="DG11" s="1082"/>
      <c r="DH11" s="1083"/>
      <c r="DI11" s="1083"/>
      <c r="DJ11" s="1083"/>
      <c r="DK11" s="1084"/>
      <c r="DL11" s="1082"/>
      <c r="DM11" s="1083"/>
      <c r="DN11" s="1083"/>
      <c r="DO11" s="1083"/>
      <c r="DP11" s="1084"/>
      <c r="DQ11" s="1082"/>
      <c r="DR11" s="1083"/>
      <c r="DS11" s="1083"/>
      <c r="DT11" s="1083"/>
      <c r="DU11" s="1084"/>
      <c r="DV11" s="1085"/>
      <c r="DW11" s="1086"/>
      <c r="DX11" s="1086"/>
      <c r="DY11" s="1086"/>
      <c r="DZ11" s="1087"/>
      <c r="EA11" s="255"/>
    </row>
    <row r="12" spans="1:131" s="256" customFormat="1" ht="26.25" customHeight="1" x14ac:dyDescent="0.15">
      <c r="A12" s="262">
        <v>6</v>
      </c>
      <c r="B12" s="1124"/>
      <c r="C12" s="1125"/>
      <c r="D12" s="1125"/>
      <c r="E12" s="1125"/>
      <c r="F12" s="1125"/>
      <c r="G12" s="1125"/>
      <c r="H12" s="1125"/>
      <c r="I12" s="1125"/>
      <c r="J12" s="1125"/>
      <c r="K12" s="1125"/>
      <c r="L12" s="1125"/>
      <c r="M12" s="1125"/>
      <c r="N12" s="1125"/>
      <c r="O12" s="1125"/>
      <c r="P12" s="1126"/>
      <c r="Q12" s="1136"/>
      <c r="R12" s="1137"/>
      <c r="S12" s="1137"/>
      <c r="T12" s="1137"/>
      <c r="U12" s="1137"/>
      <c r="V12" s="1137"/>
      <c r="W12" s="1137"/>
      <c r="X12" s="1137"/>
      <c r="Y12" s="1137"/>
      <c r="Z12" s="1137"/>
      <c r="AA12" s="1137"/>
      <c r="AB12" s="1137"/>
      <c r="AC12" s="1137"/>
      <c r="AD12" s="1137"/>
      <c r="AE12" s="1138"/>
      <c r="AF12" s="1130"/>
      <c r="AG12" s="1131"/>
      <c r="AH12" s="1131"/>
      <c r="AI12" s="1131"/>
      <c r="AJ12" s="1132"/>
      <c r="AK12" s="1179"/>
      <c r="AL12" s="1180"/>
      <c r="AM12" s="1180"/>
      <c r="AN12" s="1180"/>
      <c r="AO12" s="1180"/>
      <c r="AP12" s="1180"/>
      <c r="AQ12" s="1180"/>
      <c r="AR12" s="1180"/>
      <c r="AS12" s="1180"/>
      <c r="AT12" s="1180"/>
      <c r="AU12" s="1177"/>
      <c r="AV12" s="1177"/>
      <c r="AW12" s="1177"/>
      <c r="AX12" s="1177"/>
      <c r="AY12" s="1178"/>
      <c r="AZ12" s="253"/>
      <c r="BA12" s="253"/>
      <c r="BB12" s="253"/>
      <c r="BC12" s="253"/>
      <c r="BD12" s="253"/>
      <c r="BE12" s="254"/>
      <c r="BF12" s="254"/>
      <c r="BG12" s="254"/>
      <c r="BH12" s="254"/>
      <c r="BI12" s="254"/>
      <c r="BJ12" s="254"/>
      <c r="BK12" s="254"/>
      <c r="BL12" s="254"/>
      <c r="BM12" s="254"/>
      <c r="BN12" s="254"/>
      <c r="BO12" s="254"/>
      <c r="BP12" s="254"/>
      <c r="BQ12" s="263">
        <v>6</v>
      </c>
      <c r="BR12" s="264"/>
      <c r="BS12" s="1107"/>
      <c r="BT12" s="1108"/>
      <c r="BU12" s="1108"/>
      <c r="BV12" s="1108"/>
      <c r="BW12" s="1108"/>
      <c r="BX12" s="1108"/>
      <c r="BY12" s="1108"/>
      <c r="BZ12" s="1108"/>
      <c r="CA12" s="1108"/>
      <c r="CB12" s="1108"/>
      <c r="CC12" s="1108"/>
      <c r="CD12" s="1108"/>
      <c r="CE12" s="1108"/>
      <c r="CF12" s="1108"/>
      <c r="CG12" s="1109"/>
      <c r="CH12" s="1082"/>
      <c r="CI12" s="1083"/>
      <c r="CJ12" s="1083"/>
      <c r="CK12" s="1083"/>
      <c r="CL12" s="1084"/>
      <c r="CM12" s="1082"/>
      <c r="CN12" s="1083"/>
      <c r="CO12" s="1083"/>
      <c r="CP12" s="1083"/>
      <c r="CQ12" s="1084"/>
      <c r="CR12" s="1082"/>
      <c r="CS12" s="1083"/>
      <c r="CT12" s="1083"/>
      <c r="CU12" s="1083"/>
      <c r="CV12" s="1084"/>
      <c r="CW12" s="1082"/>
      <c r="CX12" s="1083"/>
      <c r="CY12" s="1083"/>
      <c r="CZ12" s="1083"/>
      <c r="DA12" s="1084"/>
      <c r="DB12" s="1082"/>
      <c r="DC12" s="1083"/>
      <c r="DD12" s="1083"/>
      <c r="DE12" s="1083"/>
      <c r="DF12" s="1084"/>
      <c r="DG12" s="1082"/>
      <c r="DH12" s="1083"/>
      <c r="DI12" s="1083"/>
      <c r="DJ12" s="1083"/>
      <c r="DK12" s="1084"/>
      <c r="DL12" s="1082"/>
      <c r="DM12" s="1083"/>
      <c r="DN12" s="1083"/>
      <c r="DO12" s="1083"/>
      <c r="DP12" s="1084"/>
      <c r="DQ12" s="1082"/>
      <c r="DR12" s="1083"/>
      <c r="DS12" s="1083"/>
      <c r="DT12" s="1083"/>
      <c r="DU12" s="1084"/>
      <c r="DV12" s="1085"/>
      <c r="DW12" s="1086"/>
      <c r="DX12" s="1086"/>
      <c r="DY12" s="1086"/>
      <c r="DZ12" s="1087"/>
      <c r="EA12" s="255"/>
    </row>
    <row r="13" spans="1:131" s="256" customFormat="1" ht="26.25" customHeight="1" x14ac:dyDescent="0.15">
      <c r="A13" s="262">
        <v>7</v>
      </c>
      <c r="B13" s="1124"/>
      <c r="C13" s="1125"/>
      <c r="D13" s="1125"/>
      <c r="E13" s="1125"/>
      <c r="F13" s="1125"/>
      <c r="G13" s="1125"/>
      <c r="H13" s="1125"/>
      <c r="I13" s="1125"/>
      <c r="J13" s="1125"/>
      <c r="K13" s="1125"/>
      <c r="L13" s="1125"/>
      <c r="M13" s="1125"/>
      <c r="N13" s="1125"/>
      <c r="O13" s="1125"/>
      <c r="P13" s="1126"/>
      <c r="Q13" s="1136"/>
      <c r="R13" s="1137"/>
      <c r="S13" s="1137"/>
      <c r="T13" s="1137"/>
      <c r="U13" s="1137"/>
      <c r="V13" s="1137"/>
      <c r="W13" s="1137"/>
      <c r="X13" s="1137"/>
      <c r="Y13" s="1137"/>
      <c r="Z13" s="1137"/>
      <c r="AA13" s="1137"/>
      <c r="AB13" s="1137"/>
      <c r="AC13" s="1137"/>
      <c r="AD13" s="1137"/>
      <c r="AE13" s="1138"/>
      <c r="AF13" s="1130"/>
      <c r="AG13" s="1131"/>
      <c r="AH13" s="1131"/>
      <c r="AI13" s="1131"/>
      <c r="AJ13" s="1132"/>
      <c r="AK13" s="1179"/>
      <c r="AL13" s="1180"/>
      <c r="AM13" s="1180"/>
      <c r="AN13" s="1180"/>
      <c r="AO13" s="1180"/>
      <c r="AP13" s="1180"/>
      <c r="AQ13" s="1180"/>
      <c r="AR13" s="1180"/>
      <c r="AS13" s="1180"/>
      <c r="AT13" s="1180"/>
      <c r="AU13" s="1177"/>
      <c r="AV13" s="1177"/>
      <c r="AW13" s="1177"/>
      <c r="AX13" s="1177"/>
      <c r="AY13" s="1178"/>
      <c r="AZ13" s="253"/>
      <c r="BA13" s="253"/>
      <c r="BB13" s="253"/>
      <c r="BC13" s="253"/>
      <c r="BD13" s="253"/>
      <c r="BE13" s="254"/>
      <c r="BF13" s="254"/>
      <c r="BG13" s="254"/>
      <c r="BH13" s="254"/>
      <c r="BI13" s="254"/>
      <c r="BJ13" s="254"/>
      <c r="BK13" s="254"/>
      <c r="BL13" s="254"/>
      <c r="BM13" s="254"/>
      <c r="BN13" s="254"/>
      <c r="BO13" s="254"/>
      <c r="BP13" s="254"/>
      <c r="BQ13" s="263">
        <v>7</v>
      </c>
      <c r="BR13" s="264"/>
      <c r="BS13" s="1107"/>
      <c r="BT13" s="1108"/>
      <c r="BU13" s="1108"/>
      <c r="BV13" s="1108"/>
      <c r="BW13" s="1108"/>
      <c r="BX13" s="1108"/>
      <c r="BY13" s="1108"/>
      <c r="BZ13" s="1108"/>
      <c r="CA13" s="1108"/>
      <c r="CB13" s="1108"/>
      <c r="CC13" s="1108"/>
      <c r="CD13" s="1108"/>
      <c r="CE13" s="1108"/>
      <c r="CF13" s="1108"/>
      <c r="CG13" s="1109"/>
      <c r="CH13" s="1082"/>
      <c r="CI13" s="1083"/>
      <c r="CJ13" s="1083"/>
      <c r="CK13" s="1083"/>
      <c r="CL13" s="1084"/>
      <c r="CM13" s="1082"/>
      <c r="CN13" s="1083"/>
      <c r="CO13" s="1083"/>
      <c r="CP13" s="1083"/>
      <c r="CQ13" s="1084"/>
      <c r="CR13" s="1082"/>
      <c r="CS13" s="1083"/>
      <c r="CT13" s="1083"/>
      <c r="CU13" s="1083"/>
      <c r="CV13" s="1084"/>
      <c r="CW13" s="1082"/>
      <c r="CX13" s="1083"/>
      <c r="CY13" s="1083"/>
      <c r="CZ13" s="1083"/>
      <c r="DA13" s="1084"/>
      <c r="DB13" s="1082"/>
      <c r="DC13" s="1083"/>
      <c r="DD13" s="1083"/>
      <c r="DE13" s="1083"/>
      <c r="DF13" s="1084"/>
      <c r="DG13" s="1082"/>
      <c r="DH13" s="1083"/>
      <c r="DI13" s="1083"/>
      <c r="DJ13" s="1083"/>
      <c r="DK13" s="1084"/>
      <c r="DL13" s="1082"/>
      <c r="DM13" s="1083"/>
      <c r="DN13" s="1083"/>
      <c r="DO13" s="1083"/>
      <c r="DP13" s="1084"/>
      <c r="DQ13" s="1082"/>
      <c r="DR13" s="1083"/>
      <c r="DS13" s="1083"/>
      <c r="DT13" s="1083"/>
      <c r="DU13" s="1084"/>
      <c r="DV13" s="1085"/>
      <c r="DW13" s="1086"/>
      <c r="DX13" s="1086"/>
      <c r="DY13" s="1086"/>
      <c r="DZ13" s="1087"/>
      <c r="EA13" s="255"/>
    </row>
    <row r="14" spans="1:131" s="256" customFormat="1" ht="26.25" customHeight="1" x14ac:dyDescent="0.15">
      <c r="A14" s="262">
        <v>8</v>
      </c>
      <c r="B14" s="1124"/>
      <c r="C14" s="1125"/>
      <c r="D14" s="1125"/>
      <c r="E14" s="1125"/>
      <c r="F14" s="1125"/>
      <c r="G14" s="1125"/>
      <c r="H14" s="1125"/>
      <c r="I14" s="1125"/>
      <c r="J14" s="1125"/>
      <c r="K14" s="1125"/>
      <c r="L14" s="1125"/>
      <c r="M14" s="1125"/>
      <c r="N14" s="1125"/>
      <c r="O14" s="1125"/>
      <c r="P14" s="1126"/>
      <c r="Q14" s="1136"/>
      <c r="R14" s="1137"/>
      <c r="S14" s="1137"/>
      <c r="T14" s="1137"/>
      <c r="U14" s="1137"/>
      <c r="V14" s="1137"/>
      <c r="W14" s="1137"/>
      <c r="X14" s="1137"/>
      <c r="Y14" s="1137"/>
      <c r="Z14" s="1137"/>
      <c r="AA14" s="1137"/>
      <c r="AB14" s="1137"/>
      <c r="AC14" s="1137"/>
      <c r="AD14" s="1137"/>
      <c r="AE14" s="1138"/>
      <c r="AF14" s="1130"/>
      <c r="AG14" s="1131"/>
      <c r="AH14" s="1131"/>
      <c r="AI14" s="1131"/>
      <c r="AJ14" s="1132"/>
      <c r="AK14" s="1179"/>
      <c r="AL14" s="1180"/>
      <c r="AM14" s="1180"/>
      <c r="AN14" s="1180"/>
      <c r="AO14" s="1180"/>
      <c r="AP14" s="1180"/>
      <c r="AQ14" s="1180"/>
      <c r="AR14" s="1180"/>
      <c r="AS14" s="1180"/>
      <c r="AT14" s="1180"/>
      <c r="AU14" s="1177"/>
      <c r="AV14" s="1177"/>
      <c r="AW14" s="1177"/>
      <c r="AX14" s="1177"/>
      <c r="AY14" s="1178"/>
      <c r="AZ14" s="253"/>
      <c r="BA14" s="253"/>
      <c r="BB14" s="253"/>
      <c r="BC14" s="253"/>
      <c r="BD14" s="253"/>
      <c r="BE14" s="254"/>
      <c r="BF14" s="254"/>
      <c r="BG14" s="254"/>
      <c r="BH14" s="254"/>
      <c r="BI14" s="254"/>
      <c r="BJ14" s="254"/>
      <c r="BK14" s="254"/>
      <c r="BL14" s="254"/>
      <c r="BM14" s="254"/>
      <c r="BN14" s="254"/>
      <c r="BO14" s="254"/>
      <c r="BP14" s="254"/>
      <c r="BQ14" s="263">
        <v>8</v>
      </c>
      <c r="BR14" s="264"/>
      <c r="BS14" s="1107"/>
      <c r="BT14" s="1108"/>
      <c r="BU14" s="1108"/>
      <c r="BV14" s="1108"/>
      <c r="BW14" s="1108"/>
      <c r="BX14" s="1108"/>
      <c r="BY14" s="1108"/>
      <c r="BZ14" s="1108"/>
      <c r="CA14" s="1108"/>
      <c r="CB14" s="1108"/>
      <c r="CC14" s="1108"/>
      <c r="CD14" s="1108"/>
      <c r="CE14" s="1108"/>
      <c r="CF14" s="1108"/>
      <c r="CG14" s="1109"/>
      <c r="CH14" s="1082"/>
      <c r="CI14" s="1083"/>
      <c r="CJ14" s="1083"/>
      <c r="CK14" s="1083"/>
      <c r="CL14" s="1084"/>
      <c r="CM14" s="1082"/>
      <c r="CN14" s="1083"/>
      <c r="CO14" s="1083"/>
      <c r="CP14" s="1083"/>
      <c r="CQ14" s="1084"/>
      <c r="CR14" s="1082"/>
      <c r="CS14" s="1083"/>
      <c r="CT14" s="1083"/>
      <c r="CU14" s="1083"/>
      <c r="CV14" s="1084"/>
      <c r="CW14" s="1082"/>
      <c r="CX14" s="1083"/>
      <c r="CY14" s="1083"/>
      <c r="CZ14" s="1083"/>
      <c r="DA14" s="1084"/>
      <c r="DB14" s="1082"/>
      <c r="DC14" s="1083"/>
      <c r="DD14" s="1083"/>
      <c r="DE14" s="1083"/>
      <c r="DF14" s="1084"/>
      <c r="DG14" s="1082"/>
      <c r="DH14" s="1083"/>
      <c r="DI14" s="1083"/>
      <c r="DJ14" s="1083"/>
      <c r="DK14" s="1084"/>
      <c r="DL14" s="1082"/>
      <c r="DM14" s="1083"/>
      <c r="DN14" s="1083"/>
      <c r="DO14" s="1083"/>
      <c r="DP14" s="1084"/>
      <c r="DQ14" s="1082"/>
      <c r="DR14" s="1083"/>
      <c r="DS14" s="1083"/>
      <c r="DT14" s="1083"/>
      <c r="DU14" s="1084"/>
      <c r="DV14" s="1085"/>
      <c r="DW14" s="1086"/>
      <c r="DX14" s="1086"/>
      <c r="DY14" s="1086"/>
      <c r="DZ14" s="1087"/>
      <c r="EA14" s="255"/>
    </row>
    <row r="15" spans="1:131" s="256" customFormat="1" ht="26.25" customHeight="1" x14ac:dyDescent="0.15">
      <c r="A15" s="262">
        <v>9</v>
      </c>
      <c r="B15" s="1124"/>
      <c r="C15" s="1125"/>
      <c r="D15" s="1125"/>
      <c r="E15" s="1125"/>
      <c r="F15" s="1125"/>
      <c r="G15" s="1125"/>
      <c r="H15" s="1125"/>
      <c r="I15" s="1125"/>
      <c r="J15" s="1125"/>
      <c r="K15" s="1125"/>
      <c r="L15" s="1125"/>
      <c r="M15" s="1125"/>
      <c r="N15" s="1125"/>
      <c r="O15" s="1125"/>
      <c r="P15" s="1126"/>
      <c r="Q15" s="1136"/>
      <c r="R15" s="1137"/>
      <c r="S15" s="1137"/>
      <c r="T15" s="1137"/>
      <c r="U15" s="1137"/>
      <c r="V15" s="1137"/>
      <c r="W15" s="1137"/>
      <c r="X15" s="1137"/>
      <c r="Y15" s="1137"/>
      <c r="Z15" s="1137"/>
      <c r="AA15" s="1137"/>
      <c r="AB15" s="1137"/>
      <c r="AC15" s="1137"/>
      <c r="AD15" s="1137"/>
      <c r="AE15" s="1138"/>
      <c r="AF15" s="1130"/>
      <c r="AG15" s="1131"/>
      <c r="AH15" s="1131"/>
      <c r="AI15" s="1131"/>
      <c r="AJ15" s="1132"/>
      <c r="AK15" s="1179"/>
      <c r="AL15" s="1180"/>
      <c r="AM15" s="1180"/>
      <c r="AN15" s="1180"/>
      <c r="AO15" s="1180"/>
      <c r="AP15" s="1180"/>
      <c r="AQ15" s="1180"/>
      <c r="AR15" s="1180"/>
      <c r="AS15" s="1180"/>
      <c r="AT15" s="1180"/>
      <c r="AU15" s="1177"/>
      <c r="AV15" s="1177"/>
      <c r="AW15" s="1177"/>
      <c r="AX15" s="1177"/>
      <c r="AY15" s="1178"/>
      <c r="AZ15" s="253"/>
      <c r="BA15" s="253"/>
      <c r="BB15" s="253"/>
      <c r="BC15" s="253"/>
      <c r="BD15" s="253"/>
      <c r="BE15" s="254"/>
      <c r="BF15" s="254"/>
      <c r="BG15" s="254"/>
      <c r="BH15" s="254"/>
      <c r="BI15" s="254"/>
      <c r="BJ15" s="254"/>
      <c r="BK15" s="254"/>
      <c r="BL15" s="254"/>
      <c r="BM15" s="254"/>
      <c r="BN15" s="254"/>
      <c r="BO15" s="254"/>
      <c r="BP15" s="254"/>
      <c r="BQ15" s="263">
        <v>9</v>
      </c>
      <c r="BR15" s="264"/>
      <c r="BS15" s="1107"/>
      <c r="BT15" s="1108"/>
      <c r="BU15" s="1108"/>
      <c r="BV15" s="1108"/>
      <c r="BW15" s="1108"/>
      <c r="BX15" s="1108"/>
      <c r="BY15" s="1108"/>
      <c r="BZ15" s="1108"/>
      <c r="CA15" s="1108"/>
      <c r="CB15" s="1108"/>
      <c r="CC15" s="1108"/>
      <c r="CD15" s="1108"/>
      <c r="CE15" s="1108"/>
      <c r="CF15" s="1108"/>
      <c r="CG15" s="1109"/>
      <c r="CH15" s="1082"/>
      <c r="CI15" s="1083"/>
      <c r="CJ15" s="1083"/>
      <c r="CK15" s="1083"/>
      <c r="CL15" s="1084"/>
      <c r="CM15" s="1082"/>
      <c r="CN15" s="1083"/>
      <c r="CO15" s="1083"/>
      <c r="CP15" s="1083"/>
      <c r="CQ15" s="1084"/>
      <c r="CR15" s="1082"/>
      <c r="CS15" s="1083"/>
      <c r="CT15" s="1083"/>
      <c r="CU15" s="1083"/>
      <c r="CV15" s="1084"/>
      <c r="CW15" s="1082"/>
      <c r="CX15" s="1083"/>
      <c r="CY15" s="1083"/>
      <c r="CZ15" s="1083"/>
      <c r="DA15" s="1084"/>
      <c r="DB15" s="1082"/>
      <c r="DC15" s="1083"/>
      <c r="DD15" s="1083"/>
      <c r="DE15" s="1083"/>
      <c r="DF15" s="1084"/>
      <c r="DG15" s="1082"/>
      <c r="DH15" s="1083"/>
      <c r="DI15" s="1083"/>
      <c r="DJ15" s="1083"/>
      <c r="DK15" s="1084"/>
      <c r="DL15" s="1082"/>
      <c r="DM15" s="1083"/>
      <c r="DN15" s="1083"/>
      <c r="DO15" s="1083"/>
      <c r="DP15" s="1084"/>
      <c r="DQ15" s="1082"/>
      <c r="DR15" s="1083"/>
      <c r="DS15" s="1083"/>
      <c r="DT15" s="1083"/>
      <c r="DU15" s="1084"/>
      <c r="DV15" s="1085"/>
      <c r="DW15" s="1086"/>
      <c r="DX15" s="1086"/>
      <c r="DY15" s="1086"/>
      <c r="DZ15" s="1087"/>
      <c r="EA15" s="255"/>
    </row>
    <row r="16" spans="1:131" s="256" customFormat="1" ht="26.25" customHeight="1" x14ac:dyDescent="0.15">
      <c r="A16" s="262">
        <v>10</v>
      </c>
      <c r="B16" s="1124"/>
      <c r="C16" s="1125"/>
      <c r="D16" s="1125"/>
      <c r="E16" s="1125"/>
      <c r="F16" s="1125"/>
      <c r="G16" s="1125"/>
      <c r="H16" s="1125"/>
      <c r="I16" s="1125"/>
      <c r="J16" s="1125"/>
      <c r="K16" s="1125"/>
      <c r="L16" s="1125"/>
      <c r="M16" s="1125"/>
      <c r="N16" s="1125"/>
      <c r="O16" s="1125"/>
      <c r="P16" s="1126"/>
      <c r="Q16" s="1136"/>
      <c r="R16" s="1137"/>
      <c r="S16" s="1137"/>
      <c r="T16" s="1137"/>
      <c r="U16" s="1137"/>
      <c r="V16" s="1137"/>
      <c r="W16" s="1137"/>
      <c r="X16" s="1137"/>
      <c r="Y16" s="1137"/>
      <c r="Z16" s="1137"/>
      <c r="AA16" s="1137"/>
      <c r="AB16" s="1137"/>
      <c r="AC16" s="1137"/>
      <c r="AD16" s="1137"/>
      <c r="AE16" s="1138"/>
      <c r="AF16" s="1130"/>
      <c r="AG16" s="1131"/>
      <c r="AH16" s="1131"/>
      <c r="AI16" s="1131"/>
      <c r="AJ16" s="1132"/>
      <c r="AK16" s="1179"/>
      <c r="AL16" s="1180"/>
      <c r="AM16" s="1180"/>
      <c r="AN16" s="1180"/>
      <c r="AO16" s="1180"/>
      <c r="AP16" s="1180"/>
      <c r="AQ16" s="1180"/>
      <c r="AR16" s="1180"/>
      <c r="AS16" s="1180"/>
      <c r="AT16" s="1180"/>
      <c r="AU16" s="1177"/>
      <c r="AV16" s="1177"/>
      <c r="AW16" s="1177"/>
      <c r="AX16" s="1177"/>
      <c r="AY16" s="1178"/>
      <c r="AZ16" s="253"/>
      <c r="BA16" s="253"/>
      <c r="BB16" s="253"/>
      <c r="BC16" s="253"/>
      <c r="BD16" s="253"/>
      <c r="BE16" s="254"/>
      <c r="BF16" s="254"/>
      <c r="BG16" s="254"/>
      <c r="BH16" s="254"/>
      <c r="BI16" s="254"/>
      <c r="BJ16" s="254"/>
      <c r="BK16" s="254"/>
      <c r="BL16" s="254"/>
      <c r="BM16" s="254"/>
      <c r="BN16" s="254"/>
      <c r="BO16" s="254"/>
      <c r="BP16" s="254"/>
      <c r="BQ16" s="263">
        <v>10</v>
      </c>
      <c r="BR16" s="264"/>
      <c r="BS16" s="1107"/>
      <c r="BT16" s="1108"/>
      <c r="BU16" s="1108"/>
      <c r="BV16" s="1108"/>
      <c r="BW16" s="1108"/>
      <c r="BX16" s="1108"/>
      <c r="BY16" s="1108"/>
      <c r="BZ16" s="1108"/>
      <c r="CA16" s="1108"/>
      <c r="CB16" s="1108"/>
      <c r="CC16" s="1108"/>
      <c r="CD16" s="1108"/>
      <c r="CE16" s="1108"/>
      <c r="CF16" s="1108"/>
      <c r="CG16" s="1109"/>
      <c r="CH16" s="1082"/>
      <c r="CI16" s="1083"/>
      <c r="CJ16" s="1083"/>
      <c r="CK16" s="1083"/>
      <c r="CL16" s="1084"/>
      <c r="CM16" s="1082"/>
      <c r="CN16" s="1083"/>
      <c r="CO16" s="1083"/>
      <c r="CP16" s="1083"/>
      <c r="CQ16" s="1084"/>
      <c r="CR16" s="1082"/>
      <c r="CS16" s="1083"/>
      <c r="CT16" s="1083"/>
      <c r="CU16" s="1083"/>
      <c r="CV16" s="1084"/>
      <c r="CW16" s="1082"/>
      <c r="CX16" s="1083"/>
      <c r="CY16" s="1083"/>
      <c r="CZ16" s="1083"/>
      <c r="DA16" s="1084"/>
      <c r="DB16" s="1082"/>
      <c r="DC16" s="1083"/>
      <c r="DD16" s="1083"/>
      <c r="DE16" s="1083"/>
      <c r="DF16" s="1084"/>
      <c r="DG16" s="1082"/>
      <c r="DH16" s="1083"/>
      <c r="DI16" s="1083"/>
      <c r="DJ16" s="1083"/>
      <c r="DK16" s="1084"/>
      <c r="DL16" s="1082"/>
      <c r="DM16" s="1083"/>
      <c r="DN16" s="1083"/>
      <c r="DO16" s="1083"/>
      <c r="DP16" s="1084"/>
      <c r="DQ16" s="1082"/>
      <c r="DR16" s="1083"/>
      <c r="DS16" s="1083"/>
      <c r="DT16" s="1083"/>
      <c r="DU16" s="1084"/>
      <c r="DV16" s="1085"/>
      <c r="DW16" s="1086"/>
      <c r="DX16" s="1086"/>
      <c r="DY16" s="1086"/>
      <c r="DZ16" s="1087"/>
      <c r="EA16" s="255"/>
    </row>
    <row r="17" spans="1:131" s="256" customFormat="1" ht="26.25" customHeight="1" x14ac:dyDescent="0.15">
      <c r="A17" s="262">
        <v>11</v>
      </c>
      <c r="B17" s="1124"/>
      <c r="C17" s="1125"/>
      <c r="D17" s="1125"/>
      <c r="E17" s="1125"/>
      <c r="F17" s="1125"/>
      <c r="G17" s="1125"/>
      <c r="H17" s="1125"/>
      <c r="I17" s="1125"/>
      <c r="J17" s="1125"/>
      <c r="K17" s="1125"/>
      <c r="L17" s="1125"/>
      <c r="M17" s="1125"/>
      <c r="N17" s="1125"/>
      <c r="O17" s="1125"/>
      <c r="P17" s="1126"/>
      <c r="Q17" s="1136"/>
      <c r="R17" s="1137"/>
      <c r="S17" s="1137"/>
      <c r="T17" s="1137"/>
      <c r="U17" s="1137"/>
      <c r="V17" s="1137"/>
      <c r="W17" s="1137"/>
      <c r="X17" s="1137"/>
      <c r="Y17" s="1137"/>
      <c r="Z17" s="1137"/>
      <c r="AA17" s="1137"/>
      <c r="AB17" s="1137"/>
      <c r="AC17" s="1137"/>
      <c r="AD17" s="1137"/>
      <c r="AE17" s="1138"/>
      <c r="AF17" s="1130"/>
      <c r="AG17" s="1131"/>
      <c r="AH17" s="1131"/>
      <c r="AI17" s="1131"/>
      <c r="AJ17" s="1132"/>
      <c r="AK17" s="1179"/>
      <c r="AL17" s="1180"/>
      <c r="AM17" s="1180"/>
      <c r="AN17" s="1180"/>
      <c r="AO17" s="1180"/>
      <c r="AP17" s="1180"/>
      <c r="AQ17" s="1180"/>
      <c r="AR17" s="1180"/>
      <c r="AS17" s="1180"/>
      <c r="AT17" s="1180"/>
      <c r="AU17" s="1177"/>
      <c r="AV17" s="1177"/>
      <c r="AW17" s="1177"/>
      <c r="AX17" s="1177"/>
      <c r="AY17" s="1178"/>
      <c r="AZ17" s="253"/>
      <c r="BA17" s="253"/>
      <c r="BB17" s="253"/>
      <c r="BC17" s="253"/>
      <c r="BD17" s="253"/>
      <c r="BE17" s="254"/>
      <c r="BF17" s="254"/>
      <c r="BG17" s="254"/>
      <c r="BH17" s="254"/>
      <c r="BI17" s="254"/>
      <c r="BJ17" s="254"/>
      <c r="BK17" s="254"/>
      <c r="BL17" s="254"/>
      <c r="BM17" s="254"/>
      <c r="BN17" s="254"/>
      <c r="BO17" s="254"/>
      <c r="BP17" s="254"/>
      <c r="BQ17" s="263">
        <v>11</v>
      </c>
      <c r="BR17" s="264"/>
      <c r="BS17" s="1107"/>
      <c r="BT17" s="1108"/>
      <c r="BU17" s="1108"/>
      <c r="BV17" s="1108"/>
      <c r="BW17" s="1108"/>
      <c r="BX17" s="1108"/>
      <c r="BY17" s="1108"/>
      <c r="BZ17" s="1108"/>
      <c r="CA17" s="1108"/>
      <c r="CB17" s="1108"/>
      <c r="CC17" s="1108"/>
      <c r="CD17" s="1108"/>
      <c r="CE17" s="1108"/>
      <c r="CF17" s="1108"/>
      <c r="CG17" s="1109"/>
      <c r="CH17" s="1082"/>
      <c r="CI17" s="1083"/>
      <c r="CJ17" s="1083"/>
      <c r="CK17" s="1083"/>
      <c r="CL17" s="1084"/>
      <c r="CM17" s="1082"/>
      <c r="CN17" s="1083"/>
      <c r="CO17" s="1083"/>
      <c r="CP17" s="1083"/>
      <c r="CQ17" s="1084"/>
      <c r="CR17" s="1082"/>
      <c r="CS17" s="1083"/>
      <c r="CT17" s="1083"/>
      <c r="CU17" s="1083"/>
      <c r="CV17" s="1084"/>
      <c r="CW17" s="1082"/>
      <c r="CX17" s="1083"/>
      <c r="CY17" s="1083"/>
      <c r="CZ17" s="1083"/>
      <c r="DA17" s="1084"/>
      <c r="DB17" s="1082"/>
      <c r="DC17" s="1083"/>
      <c r="DD17" s="1083"/>
      <c r="DE17" s="1083"/>
      <c r="DF17" s="1084"/>
      <c r="DG17" s="1082"/>
      <c r="DH17" s="1083"/>
      <c r="DI17" s="1083"/>
      <c r="DJ17" s="1083"/>
      <c r="DK17" s="1084"/>
      <c r="DL17" s="1082"/>
      <c r="DM17" s="1083"/>
      <c r="DN17" s="1083"/>
      <c r="DO17" s="1083"/>
      <c r="DP17" s="1084"/>
      <c r="DQ17" s="1082"/>
      <c r="DR17" s="1083"/>
      <c r="DS17" s="1083"/>
      <c r="DT17" s="1083"/>
      <c r="DU17" s="1084"/>
      <c r="DV17" s="1085"/>
      <c r="DW17" s="1086"/>
      <c r="DX17" s="1086"/>
      <c r="DY17" s="1086"/>
      <c r="DZ17" s="1087"/>
      <c r="EA17" s="255"/>
    </row>
    <row r="18" spans="1:131" s="256" customFormat="1" ht="26.25" customHeight="1" x14ac:dyDescent="0.15">
      <c r="A18" s="262">
        <v>12</v>
      </c>
      <c r="B18" s="1124"/>
      <c r="C18" s="1125"/>
      <c r="D18" s="1125"/>
      <c r="E18" s="1125"/>
      <c r="F18" s="1125"/>
      <c r="G18" s="1125"/>
      <c r="H18" s="1125"/>
      <c r="I18" s="1125"/>
      <c r="J18" s="1125"/>
      <c r="K18" s="1125"/>
      <c r="L18" s="1125"/>
      <c r="M18" s="1125"/>
      <c r="N18" s="1125"/>
      <c r="O18" s="1125"/>
      <c r="P18" s="1126"/>
      <c r="Q18" s="1136"/>
      <c r="R18" s="1137"/>
      <c r="S18" s="1137"/>
      <c r="T18" s="1137"/>
      <c r="U18" s="1137"/>
      <c r="V18" s="1137"/>
      <c r="W18" s="1137"/>
      <c r="X18" s="1137"/>
      <c r="Y18" s="1137"/>
      <c r="Z18" s="1137"/>
      <c r="AA18" s="1137"/>
      <c r="AB18" s="1137"/>
      <c r="AC18" s="1137"/>
      <c r="AD18" s="1137"/>
      <c r="AE18" s="1138"/>
      <c r="AF18" s="1130"/>
      <c r="AG18" s="1131"/>
      <c r="AH18" s="1131"/>
      <c r="AI18" s="1131"/>
      <c r="AJ18" s="1132"/>
      <c r="AK18" s="1179"/>
      <c r="AL18" s="1180"/>
      <c r="AM18" s="1180"/>
      <c r="AN18" s="1180"/>
      <c r="AO18" s="1180"/>
      <c r="AP18" s="1180"/>
      <c r="AQ18" s="1180"/>
      <c r="AR18" s="1180"/>
      <c r="AS18" s="1180"/>
      <c r="AT18" s="1180"/>
      <c r="AU18" s="1177"/>
      <c r="AV18" s="1177"/>
      <c r="AW18" s="1177"/>
      <c r="AX18" s="1177"/>
      <c r="AY18" s="1178"/>
      <c r="AZ18" s="253"/>
      <c r="BA18" s="253"/>
      <c r="BB18" s="253"/>
      <c r="BC18" s="253"/>
      <c r="BD18" s="253"/>
      <c r="BE18" s="254"/>
      <c r="BF18" s="254"/>
      <c r="BG18" s="254"/>
      <c r="BH18" s="254"/>
      <c r="BI18" s="254"/>
      <c r="BJ18" s="254"/>
      <c r="BK18" s="254"/>
      <c r="BL18" s="254"/>
      <c r="BM18" s="254"/>
      <c r="BN18" s="254"/>
      <c r="BO18" s="254"/>
      <c r="BP18" s="254"/>
      <c r="BQ18" s="263">
        <v>12</v>
      </c>
      <c r="BR18" s="264"/>
      <c r="BS18" s="1107"/>
      <c r="BT18" s="1108"/>
      <c r="BU18" s="1108"/>
      <c r="BV18" s="1108"/>
      <c r="BW18" s="1108"/>
      <c r="BX18" s="1108"/>
      <c r="BY18" s="1108"/>
      <c r="BZ18" s="1108"/>
      <c r="CA18" s="1108"/>
      <c r="CB18" s="1108"/>
      <c r="CC18" s="1108"/>
      <c r="CD18" s="1108"/>
      <c r="CE18" s="1108"/>
      <c r="CF18" s="1108"/>
      <c r="CG18" s="1109"/>
      <c r="CH18" s="1082"/>
      <c r="CI18" s="1083"/>
      <c r="CJ18" s="1083"/>
      <c r="CK18" s="1083"/>
      <c r="CL18" s="1084"/>
      <c r="CM18" s="1082"/>
      <c r="CN18" s="1083"/>
      <c r="CO18" s="1083"/>
      <c r="CP18" s="1083"/>
      <c r="CQ18" s="1084"/>
      <c r="CR18" s="1082"/>
      <c r="CS18" s="1083"/>
      <c r="CT18" s="1083"/>
      <c r="CU18" s="1083"/>
      <c r="CV18" s="1084"/>
      <c r="CW18" s="1082"/>
      <c r="CX18" s="1083"/>
      <c r="CY18" s="1083"/>
      <c r="CZ18" s="1083"/>
      <c r="DA18" s="1084"/>
      <c r="DB18" s="1082"/>
      <c r="DC18" s="1083"/>
      <c r="DD18" s="1083"/>
      <c r="DE18" s="1083"/>
      <c r="DF18" s="1084"/>
      <c r="DG18" s="1082"/>
      <c r="DH18" s="1083"/>
      <c r="DI18" s="1083"/>
      <c r="DJ18" s="1083"/>
      <c r="DK18" s="1084"/>
      <c r="DL18" s="1082"/>
      <c r="DM18" s="1083"/>
      <c r="DN18" s="1083"/>
      <c r="DO18" s="1083"/>
      <c r="DP18" s="1084"/>
      <c r="DQ18" s="1082"/>
      <c r="DR18" s="1083"/>
      <c r="DS18" s="1083"/>
      <c r="DT18" s="1083"/>
      <c r="DU18" s="1084"/>
      <c r="DV18" s="1085"/>
      <c r="DW18" s="1086"/>
      <c r="DX18" s="1086"/>
      <c r="DY18" s="1086"/>
      <c r="DZ18" s="1087"/>
      <c r="EA18" s="255"/>
    </row>
    <row r="19" spans="1:131" s="256" customFormat="1" ht="26.25" customHeight="1" x14ac:dyDescent="0.15">
      <c r="A19" s="262">
        <v>13</v>
      </c>
      <c r="B19" s="1124"/>
      <c r="C19" s="1125"/>
      <c r="D19" s="1125"/>
      <c r="E19" s="1125"/>
      <c r="F19" s="1125"/>
      <c r="G19" s="1125"/>
      <c r="H19" s="1125"/>
      <c r="I19" s="1125"/>
      <c r="J19" s="1125"/>
      <c r="K19" s="1125"/>
      <c r="L19" s="1125"/>
      <c r="M19" s="1125"/>
      <c r="N19" s="1125"/>
      <c r="O19" s="1125"/>
      <c r="P19" s="1126"/>
      <c r="Q19" s="1136"/>
      <c r="R19" s="1137"/>
      <c r="S19" s="1137"/>
      <c r="T19" s="1137"/>
      <c r="U19" s="1137"/>
      <c r="V19" s="1137"/>
      <c r="W19" s="1137"/>
      <c r="X19" s="1137"/>
      <c r="Y19" s="1137"/>
      <c r="Z19" s="1137"/>
      <c r="AA19" s="1137"/>
      <c r="AB19" s="1137"/>
      <c r="AC19" s="1137"/>
      <c r="AD19" s="1137"/>
      <c r="AE19" s="1138"/>
      <c r="AF19" s="1130"/>
      <c r="AG19" s="1131"/>
      <c r="AH19" s="1131"/>
      <c r="AI19" s="1131"/>
      <c r="AJ19" s="1132"/>
      <c r="AK19" s="1179"/>
      <c r="AL19" s="1180"/>
      <c r="AM19" s="1180"/>
      <c r="AN19" s="1180"/>
      <c r="AO19" s="1180"/>
      <c r="AP19" s="1180"/>
      <c r="AQ19" s="1180"/>
      <c r="AR19" s="1180"/>
      <c r="AS19" s="1180"/>
      <c r="AT19" s="1180"/>
      <c r="AU19" s="1177"/>
      <c r="AV19" s="1177"/>
      <c r="AW19" s="1177"/>
      <c r="AX19" s="1177"/>
      <c r="AY19" s="1178"/>
      <c r="AZ19" s="253"/>
      <c r="BA19" s="253"/>
      <c r="BB19" s="253"/>
      <c r="BC19" s="253"/>
      <c r="BD19" s="253"/>
      <c r="BE19" s="254"/>
      <c r="BF19" s="254"/>
      <c r="BG19" s="254"/>
      <c r="BH19" s="254"/>
      <c r="BI19" s="254"/>
      <c r="BJ19" s="254"/>
      <c r="BK19" s="254"/>
      <c r="BL19" s="254"/>
      <c r="BM19" s="254"/>
      <c r="BN19" s="254"/>
      <c r="BO19" s="254"/>
      <c r="BP19" s="254"/>
      <c r="BQ19" s="263">
        <v>13</v>
      </c>
      <c r="BR19" s="264"/>
      <c r="BS19" s="1107"/>
      <c r="BT19" s="1108"/>
      <c r="BU19" s="1108"/>
      <c r="BV19" s="1108"/>
      <c r="BW19" s="1108"/>
      <c r="BX19" s="1108"/>
      <c r="BY19" s="1108"/>
      <c r="BZ19" s="1108"/>
      <c r="CA19" s="1108"/>
      <c r="CB19" s="1108"/>
      <c r="CC19" s="1108"/>
      <c r="CD19" s="1108"/>
      <c r="CE19" s="1108"/>
      <c r="CF19" s="1108"/>
      <c r="CG19" s="1109"/>
      <c r="CH19" s="1082"/>
      <c r="CI19" s="1083"/>
      <c r="CJ19" s="1083"/>
      <c r="CK19" s="1083"/>
      <c r="CL19" s="1084"/>
      <c r="CM19" s="1082"/>
      <c r="CN19" s="1083"/>
      <c r="CO19" s="1083"/>
      <c r="CP19" s="1083"/>
      <c r="CQ19" s="1084"/>
      <c r="CR19" s="1082"/>
      <c r="CS19" s="1083"/>
      <c r="CT19" s="1083"/>
      <c r="CU19" s="1083"/>
      <c r="CV19" s="1084"/>
      <c r="CW19" s="1082"/>
      <c r="CX19" s="1083"/>
      <c r="CY19" s="1083"/>
      <c r="CZ19" s="1083"/>
      <c r="DA19" s="1084"/>
      <c r="DB19" s="1082"/>
      <c r="DC19" s="1083"/>
      <c r="DD19" s="1083"/>
      <c r="DE19" s="1083"/>
      <c r="DF19" s="1084"/>
      <c r="DG19" s="1082"/>
      <c r="DH19" s="1083"/>
      <c r="DI19" s="1083"/>
      <c r="DJ19" s="1083"/>
      <c r="DK19" s="1084"/>
      <c r="DL19" s="1082"/>
      <c r="DM19" s="1083"/>
      <c r="DN19" s="1083"/>
      <c r="DO19" s="1083"/>
      <c r="DP19" s="1084"/>
      <c r="DQ19" s="1082"/>
      <c r="DR19" s="1083"/>
      <c r="DS19" s="1083"/>
      <c r="DT19" s="1083"/>
      <c r="DU19" s="1084"/>
      <c r="DV19" s="1085"/>
      <c r="DW19" s="1086"/>
      <c r="DX19" s="1086"/>
      <c r="DY19" s="1086"/>
      <c r="DZ19" s="1087"/>
      <c r="EA19" s="255"/>
    </row>
    <row r="20" spans="1:131" s="256" customFormat="1" ht="26.25" customHeight="1" x14ac:dyDescent="0.15">
      <c r="A20" s="262">
        <v>14</v>
      </c>
      <c r="B20" s="1124"/>
      <c r="C20" s="1125"/>
      <c r="D20" s="1125"/>
      <c r="E20" s="1125"/>
      <c r="F20" s="1125"/>
      <c r="G20" s="1125"/>
      <c r="H20" s="1125"/>
      <c r="I20" s="1125"/>
      <c r="J20" s="1125"/>
      <c r="K20" s="1125"/>
      <c r="L20" s="1125"/>
      <c r="M20" s="1125"/>
      <c r="N20" s="1125"/>
      <c r="O20" s="1125"/>
      <c r="P20" s="1126"/>
      <c r="Q20" s="1136"/>
      <c r="R20" s="1137"/>
      <c r="S20" s="1137"/>
      <c r="T20" s="1137"/>
      <c r="U20" s="1137"/>
      <c r="V20" s="1137"/>
      <c r="W20" s="1137"/>
      <c r="X20" s="1137"/>
      <c r="Y20" s="1137"/>
      <c r="Z20" s="1137"/>
      <c r="AA20" s="1137"/>
      <c r="AB20" s="1137"/>
      <c r="AC20" s="1137"/>
      <c r="AD20" s="1137"/>
      <c r="AE20" s="1138"/>
      <c r="AF20" s="1130"/>
      <c r="AG20" s="1131"/>
      <c r="AH20" s="1131"/>
      <c r="AI20" s="1131"/>
      <c r="AJ20" s="1132"/>
      <c r="AK20" s="1179"/>
      <c r="AL20" s="1180"/>
      <c r="AM20" s="1180"/>
      <c r="AN20" s="1180"/>
      <c r="AO20" s="1180"/>
      <c r="AP20" s="1180"/>
      <c r="AQ20" s="1180"/>
      <c r="AR20" s="1180"/>
      <c r="AS20" s="1180"/>
      <c r="AT20" s="1180"/>
      <c r="AU20" s="1177"/>
      <c r="AV20" s="1177"/>
      <c r="AW20" s="1177"/>
      <c r="AX20" s="1177"/>
      <c r="AY20" s="1178"/>
      <c r="AZ20" s="253"/>
      <c r="BA20" s="253"/>
      <c r="BB20" s="253"/>
      <c r="BC20" s="253"/>
      <c r="BD20" s="253"/>
      <c r="BE20" s="254"/>
      <c r="BF20" s="254"/>
      <c r="BG20" s="254"/>
      <c r="BH20" s="254"/>
      <c r="BI20" s="254"/>
      <c r="BJ20" s="254"/>
      <c r="BK20" s="254"/>
      <c r="BL20" s="254"/>
      <c r="BM20" s="254"/>
      <c r="BN20" s="254"/>
      <c r="BO20" s="254"/>
      <c r="BP20" s="254"/>
      <c r="BQ20" s="263">
        <v>14</v>
      </c>
      <c r="BR20" s="264"/>
      <c r="BS20" s="1107"/>
      <c r="BT20" s="1108"/>
      <c r="BU20" s="1108"/>
      <c r="BV20" s="1108"/>
      <c r="BW20" s="1108"/>
      <c r="BX20" s="1108"/>
      <c r="BY20" s="1108"/>
      <c r="BZ20" s="1108"/>
      <c r="CA20" s="1108"/>
      <c r="CB20" s="1108"/>
      <c r="CC20" s="1108"/>
      <c r="CD20" s="1108"/>
      <c r="CE20" s="1108"/>
      <c r="CF20" s="1108"/>
      <c r="CG20" s="1109"/>
      <c r="CH20" s="1082"/>
      <c r="CI20" s="1083"/>
      <c r="CJ20" s="1083"/>
      <c r="CK20" s="1083"/>
      <c r="CL20" s="1084"/>
      <c r="CM20" s="1082"/>
      <c r="CN20" s="1083"/>
      <c r="CO20" s="1083"/>
      <c r="CP20" s="1083"/>
      <c r="CQ20" s="1084"/>
      <c r="CR20" s="1082"/>
      <c r="CS20" s="1083"/>
      <c r="CT20" s="1083"/>
      <c r="CU20" s="1083"/>
      <c r="CV20" s="1084"/>
      <c r="CW20" s="1082"/>
      <c r="CX20" s="1083"/>
      <c r="CY20" s="1083"/>
      <c r="CZ20" s="1083"/>
      <c r="DA20" s="1084"/>
      <c r="DB20" s="1082"/>
      <c r="DC20" s="1083"/>
      <c r="DD20" s="1083"/>
      <c r="DE20" s="1083"/>
      <c r="DF20" s="1084"/>
      <c r="DG20" s="1082"/>
      <c r="DH20" s="1083"/>
      <c r="DI20" s="1083"/>
      <c r="DJ20" s="1083"/>
      <c r="DK20" s="1084"/>
      <c r="DL20" s="1082"/>
      <c r="DM20" s="1083"/>
      <c r="DN20" s="1083"/>
      <c r="DO20" s="1083"/>
      <c r="DP20" s="1084"/>
      <c r="DQ20" s="1082"/>
      <c r="DR20" s="1083"/>
      <c r="DS20" s="1083"/>
      <c r="DT20" s="1083"/>
      <c r="DU20" s="1084"/>
      <c r="DV20" s="1085"/>
      <c r="DW20" s="1086"/>
      <c r="DX20" s="1086"/>
      <c r="DY20" s="1086"/>
      <c r="DZ20" s="1087"/>
      <c r="EA20" s="255"/>
    </row>
    <row r="21" spans="1:131" s="256" customFormat="1" ht="26.25" customHeight="1" thickBot="1" x14ac:dyDescent="0.2">
      <c r="A21" s="262">
        <v>15</v>
      </c>
      <c r="B21" s="1124"/>
      <c r="C21" s="1125"/>
      <c r="D21" s="1125"/>
      <c r="E21" s="1125"/>
      <c r="F21" s="1125"/>
      <c r="G21" s="1125"/>
      <c r="H21" s="1125"/>
      <c r="I21" s="1125"/>
      <c r="J21" s="1125"/>
      <c r="K21" s="1125"/>
      <c r="L21" s="1125"/>
      <c r="M21" s="1125"/>
      <c r="N21" s="1125"/>
      <c r="O21" s="1125"/>
      <c r="P21" s="1126"/>
      <c r="Q21" s="1136"/>
      <c r="R21" s="1137"/>
      <c r="S21" s="1137"/>
      <c r="T21" s="1137"/>
      <c r="U21" s="1137"/>
      <c r="V21" s="1137"/>
      <c r="W21" s="1137"/>
      <c r="X21" s="1137"/>
      <c r="Y21" s="1137"/>
      <c r="Z21" s="1137"/>
      <c r="AA21" s="1137"/>
      <c r="AB21" s="1137"/>
      <c r="AC21" s="1137"/>
      <c r="AD21" s="1137"/>
      <c r="AE21" s="1138"/>
      <c r="AF21" s="1130"/>
      <c r="AG21" s="1131"/>
      <c r="AH21" s="1131"/>
      <c r="AI21" s="1131"/>
      <c r="AJ21" s="1132"/>
      <c r="AK21" s="1179"/>
      <c r="AL21" s="1180"/>
      <c r="AM21" s="1180"/>
      <c r="AN21" s="1180"/>
      <c r="AO21" s="1180"/>
      <c r="AP21" s="1180"/>
      <c r="AQ21" s="1180"/>
      <c r="AR21" s="1180"/>
      <c r="AS21" s="1180"/>
      <c r="AT21" s="1180"/>
      <c r="AU21" s="1177"/>
      <c r="AV21" s="1177"/>
      <c r="AW21" s="1177"/>
      <c r="AX21" s="1177"/>
      <c r="AY21" s="1178"/>
      <c r="AZ21" s="253"/>
      <c r="BA21" s="253"/>
      <c r="BB21" s="253"/>
      <c r="BC21" s="253"/>
      <c r="BD21" s="253"/>
      <c r="BE21" s="254"/>
      <c r="BF21" s="254"/>
      <c r="BG21" s="254"/>
      <c r="BH21" s="254"/>
      <c r="BI21" s="254"/>
      <c r="BJ21" s="254"/>
      <c r="BK21" s="254"/>
      <c r="BL21" s="254"/>
      <c r="BM21" s="254"/>
      <c r="BN21" s="254"/>
      <c r="BO21" s="254"/>
      <c r="BP21" s="254"/>
      <c r="BQ21" s="263">
        <v>15</v>
      </c>
      <c r="BR21" s="264"/>
      <c r="BS21" s="1107"/>
      <c r="BT21" s="1108"/>
      <c r="BU21" s="1108"/>
      <c r="BV21" s="1108"/>
      <c r="BW21" s="1108"/>
      <c r="BX21" s="1108"/>
      <c r="BY21" s="1108"/>
      <c r="BZ21" s="1108"/>
      <c r="CA21" s="1108"/>
      <c r="CB21" s="1108"/>
      <c r="CC21" s="1108"/>
      <c r="CD21" s="1108"/>
      <c r="CE21" s="1108"/>
      <c r="CF21" s="1108"/>
      <c r="CG21" s="1109"/>
      <c r="CH21" s="1082"/>
      <c r="CI21" s="1083"/>
      <c r="CJ21" s="1083"/>
      <c r="CK21" s="1083"/>
      <c r="CL21" s="1084"/>
      <c r="CM21" s="1082"/>
      <c r="CN21" s="1083"/>
      <c r="CO21" s="1083"/>
      <c r="CP21" s="1083"/>
      <c r="CQ21" s="1084"/>
      <c r="CR21" s="1082"/>
      <c r="CS21" s="1083"/>
      <c r="CT21" s="1083"/>
      <c r="CU21" s="1083"/>
      <c r="CV21" s="1084"/>
      <c r="CW21" s="1082"/>
      <c r="CX21" s="1083"/>
      <c r="CY21" s="1083"/>
      <c r="CZ21" s="1083"/>
      <c r="DA21" s="1084"/>
      <c r="DB21" s="1082"/>
      <c r="DC21" s="1083"/>
      <c r="DD21" s="1083"/>
      <c r="DE21" s="1083"/>
      <c r="DF21" s="1084"/>
      <c r="DG21" s="1082"/>
      <c r="DH21" s="1083"/>
      <c r="DI21" s="1083"/>
      <c r="DJ21" s="1083"/>
      <c r="DK21" s="1084"/>
      <c r="DL21" s="1082"/>
      <c r="DM21" s="1083"/>
      <c r="DN21" s="1083"/>
      <c r="DO21" s="1083"/>
      <c r="DP21" s="1084"/>
      <c r="DQ21" s="1082"/>
      <c r="DR21" s="1083"/>
      <c r="DS21" s="1083"/>
      <c r="DT21" s="1083"/>
      <c r="DU21" s="1084"/>
      <c r="DV21" s="1085"/>
      <c r="DW21" s="1086"/>
      <c r="DX21" s="1086"/>
      <c r="DY21" s="1086"/>
      <c r="DZ21" s="1087"/>
      <c r="EA21" s="255"/>
    </row>
    <row r="22" spans="1:131" s="256" customFormat="1" ht="26.25" customHeight="1" x14ac:dyDescent="0.15">
      <c r="A22" s="262">
        <v>16</v>
      </c>
      <c r="B22" s="1124"/>
      <c r="C22" s="1125"/>
      <c r="D22" s="1125"/>
      <c r="E22" s="1125"/>
      <c r="F22" s="1125"/>
      <c r="G22" s="1125"/>
      <c r="H22" s="1125"/>
      <c r="I22" s="1125"/>
      <c r="J22" s="1125"/>
      <c r="K22" s="1125"/>
      <c r="L22" s="1125"/>
      <c r="M22" s="1125"/>
      <c r="N22" s="1125"/>
      <c r="O22" s="1125"/>
      <c r="P22" s="1126"/>
      <c r="Q22" s="1174"/>
      <c r="R22" s="1175"/>
      <c r="S22" s="1175"/>
      <c r="T22" s="1175"/>
      <c r="U22" s="1175"/>
      <c r="V22" s="1175"/>
      <c r="W22" s="1175"/>
      <c r="X22" s="1175"/>
      <c r="Y22" s="1175"/>
      <c r="Z22" s="1175"/>
      <c r="AA22" s="1175"/>
      <c r="AB22" s="1175"/>
      <c r="AC22" s="1175"/>
      <c r="AD22" s="1175"/>
      <c r="AE22" s="1176"/>
      <c r="AF22" s="1130"/>
      <c r="AG22" s="1131"/>
      <c r="AH22" s="1131"/>
      <c r="AI22" s="1131"/>
      <c r="AJ22" s="1132"/>
      <c r="AK22" s="1170"/>
      <c r="AL22" s="1171"/>
      <c r="AM22" s="1171"/>
      <c r="AN22" s="1171"/>
      <c r="AO22" s="1171"/>
      <c r="AP22" s="1171"/>
      <c r="AQ22" s="1171"/>
      <c r="AR22" s="1171"/>
      <c r="AS22" s="1171"/>
      <c r="AT22" s="1171"/>
      <c r="AU22" s="1172"/>
      <c r="AV22" s="1172"/>
      <c r="AW22" s="1172"/>
      <c r="AX22" s="1172"/>
      <c r="AY22" s="1173"/>
      <c r="AZ22" s="1122" t="s">
        <v>394</v>
      </c>
      <c r="BA22" s="1122"/>
      <c r="BB22" s="1122"/>
      <c r="BC22" s="1122"/>
      <c r="BD22" s="1123"/>
      <c r="BE22" s="254"/>
      <c r="BF22" s="254"/>
      <c r="BG22" s="254"/>
      <c r="BH22" s="254"/>
      <c r="BI22" s="254"/>
      <c r="BJ22" s="254"/>
      <c r="BK22" s="254"/>
      <c r="BL22" s="254"/>
      <c r="BM22" s="254"/>
      <c r="BN22" s="254"/>
      <c r="BO22" s="254"/>
      <c r="BP22" s="254"/>
      <c r="BQ22" s="263">
        <v>16</v>
      </c>
      <c r="BR22" s="264"/>
      <c r="BS22" s="1107"/>
      <c r="BT22" s="1108"/>
      <c r="BU22" s="1108"/>
      <c r="BV22" s="1108"/>
      <c r="BW22" s="1108"/>
      <c r="BX22" s="1108"/>
      <c r="BY22" s="1108"/>
      <c r="BZ22" s="1108"/>
      <c r="CA22" s="1108"/>
      <c r="CB22" s="1108"/>
      <c r="CC22" s="1108"/>
      <c r="CD22" s="1108"/>
      <c r="CE22" s="1108"/>
      <c r="CF22" s="1108"/>
      <c r="CG22" s="1109"/>
      <c r="CH22" s="1082"/>
      <c r="CI22" s="1083"/>
      <c r="CJ22" s="1083"/>
      <c r="CK22" s="1083"/>
      <c r="CL22" s="1084"/>
      <c r="CM22" s="1082"/>
      <c r="CN22" s="1083"/>
      <c r="CO22" s="1083"/>
      <c r="CP22" s="1083"/>
      <c r="CQ22" s="1084"/>
      <c r="CR22" s="1082"/>
      <c r="CS22" s="1083"/>
      <c r="CT22" s="1083"/>
      <c r="CU22" s="1083"/>
      <c r="CV22" s="1084"/>
      <c r="CW22" s="1082"/>
      <c r="CX22" s="1083"/>
      <c r="CY22" s="1083"/>
      <c r="CZ22" s="1083"/>
      <c r="DA22" s="1084"/>
      <c r="DB22" s="1082"/>
      <c r="DC22" s="1083"/>
      <c r="DD22" s="1083"/>
      <c r="DE22" s="1083"/>
      <c r="DF22" s="1084"/>
      <c r="DG22" s="1082"/>
      <c r="DH22" s="1083"/>
      <c r="DI22" s="1083"/>
      <c r="DJ22" s="1083"/>
      <c r="DK22" s="1084"/>
      <c r="DL22" s="1082"/>
      <c r="DM22" s="1083"/>
      <c r="DN22" s="1083"/>
      <c r="DO22" s="1083"/>
      <c r="DP22" s="1084"/>
      <c r="DQ22" s="1082"/>
      <c r="DR22" s="1083"/>
      <c r="DS22" s="1083"/>
      <c r="DT22" s="1083"/>
      <c r="DU22" s="1084"/>
      <c r="DV22" s="1085"/>
      <c r="DW22" s="1086"/>
      <c r="DX22" s="1086"/>
      <c r="DY22" s="1086"/>
      <c r="DZ22" s="1087"/>
      <c r="EA22" s="255"/>
    </row>
    <row r="23" spans="1:131" s="256" customFormat="1" ht="26.25" customHeight="1" thickBot="1" x14ac:dyDescent="0.2">
      <c r="A23" s="265" t="s">
        <v>395</v>
      </c>
      <c r="B23" s="1037" t="s">
        <v>396</v>
      </c>
      <c r="C23" s="1038"/>
      <c r="D23" s="1038"/>
      <c r="E23" s="1038"/>
      <c r="F23" s="1038"/>
      <c r="G23" s="1038"/>
      <c r="H23" s="1038"/>
      <c r="I23" s="1038"/>
      <c r="J23" s="1038"/>
      <c r="K23" s="1038"/>
      <c r="L23" s="1038"/>
      <c r="M23" s="1038"/>
      <c r="N23" s="1038"/>
      <c r="O23" s="1038"/>
      <c r="P23" s="1039"/>
      <c r="Q23" s="1161">
        <v>19279</v>
      </c>
      <c r="R23" s="1162"/>
      <c r="S23" s="1162"/>
      <c r="T23" s="1162"/>
      <c r="U23" s="1162"/>
      <c r="V23" s="1162">
        <v>18450</v>
      </c>
      <c r="W23" s="1162"/>
      <c r="X23" s="1162"/>
      <c r="Y23" s="1162"/>
      <c r="Z23" s="1162"/>
      <c r="AA23" s="1162">
        <v>828</v>
      </c>
      <c r="AB23" s="1162"/>
      <c r="AC23" s="1162"/>
      <c r="AD23" s="1162"/>
      <c r="AE23" s="1163"/>
      <c r="AF23" s="1164">
        <v>746</v>
      </c>
      <c r="AG23" s="1162"/>
      <c r="AH23" s="1162"/>
      <c r="AI23" s="1162"/>
      <c r="AJ23" s="1165"/>
      <c r="AK23" s="1166"/>
      <c r="AL23" s="1167"/>
      <c r="AM23" s="1167"/>
      <c r="AN23" s="1167"/>
      <c r="AO23" s="1167"/>
      <c r="AP23" s="1162">
        <v>15171</v>
      </c>
      <c r="AQ23" s="1162"/>
      <c r="AR23" s="1162"/>
      <c r="AS23" s="1162"/>
      <c r="AT23" s="1162"/>
      <c r="AU23" s="1168"/>
      <c r="AV23" s="1168"/>
      <c r="AW23" s="1168"/>
      <c r="AX23" s="1168"/>
      <c r="AY23" s="1169"/>
      <c r="AZ23" s="1158" t="s">
        <v>244</v>
      </c>
      <c r="BA23" s="1159"/>
      <c r="BB23" s="1159"/>
      <c r="BC23" s="1159"/>
      <c r="BD23" s="1160"/>
      <c r="BE23" s="254"/>
      <c r="BF23" s="254"/>
      <c r="BG23" s="254"/>
      <c r="BH23" s="254"/>
      <c r="BI23" s="254"/>
      <c r="BJ23" s="254"/>
      <c r="BK23" s="254"/>
      <c r="BL23" s="254"/>
      <c r="BM23" s="254"/>
      <c r="BN23" s="254"/>
      <c r="BO23" s="254"/>
      <c r="BP23" s="254"/>
      <c r="BQ23" s="263">
        <v>17</v>
      </c>
      <c r="BR23" s="264"/>
      <c r="BS23" s="1107"/>
      <c r="BT23" s="1108"/>
      <c r="BU23" s="1108"/>
      <c r="BV23" s="1108"/>
      <c r="BW23" s="1108"/>
      <c r="BX23" s="1108"/>
      <c r="BY23" s="1108"/>
      <c r="BZ23" s="1108"/>
      <c r="CA23" s="1108"/>
      <c r="CB23" s="1108"/>
      <c r="CC23" s="1108"/>
      <c r="CD23" s="1108"/>
      <c r="CE23" s="1108"/>
      <c r="CF23" s="1108"/>
      <c r="CG23" s="1109"/>
      <c r="CH23" s="1082"/>
      <c r="CI23" s="1083"/>
      <c r="CJ23" s="1083"/>
      <c r="CK23" s="1083"/>
      <c r="CL23" s="1084"/>
      <c r="CM23" s="1082"/>
      <c r="CN23" s="1083"/>
      <c r="CO23" s="1083"/>
      <c r="CP23" s="1083"/>
      <c r="CQ23" s="1084"/>
      <c r="CR23" s="1082"/>
      <c r="CS23" s="1083"/>
      <c r="CT23" s="1083"/>
      <c r="CU23" s="1083"/>
      <c r="CV23" s="1084"/>
      <c r="CW23" s="1082"/>
      <c r="CX23" s="1083"/>
      <c r="CY23" s="1083"/>
      <c r="CZ23" s="1083"/>
      <c r="DA23" s="1084"/>
      <c r="DB23" s="1082"/>
      <c r="DC23" s="1083"/>
      <c r="DD23" s="1083"/>
      <c r="DE23" s="1083"/>
      <c r="DF23" s="1084"/>
      <c r="DG23" s="1082"/>
      <c r="DH23" s="1083"/>
      <c r="DI23" s="1083"/>
      <c r="DJ23" s="1083"/>
      <c r="DK23" s="1084"/>
      <c r="DL23" s="1082"/>
      <c r="DM23" s="1083"/>
      <c r="DN23" s="1083"/>
      <c r="DO23" s="1083"/>
      <c r="DP23" s="1084"/>
      <c r="DQ23" s="1082"/>
      <c r="DR23" s="1083"/>
      <c r="DS23" s="1083"/>
      <c r="DT23" s="1083"/>
      <c r="DU23" s="1084"/>
      <c r="DV23" s="1085"/>
      <c r="DW23" s="1086"/>
      <c r="DX23" s="1086"/>
      <c r="DY23" s="1086"/>
      <c r="DZ23" s="1087"/>
      <c r="EA23" s="255"/>
    </row>
    <row r="24" spans="1:131" s="256" customFormat="1" ht="26.25" customHeight="1" x14ac:dyDescent="0.15">
      <c r="A24" s="1157" t="s">
        <v>397</v>
      </c>
      <c r="B24" s="1157"/>
      <c r="C24" s="1157"/>
      <c r="D24" s="1157"/>
      <c r="E24" s="1157"/>
      <c r="F24" s="1157"/>
      <c r="G24" s="1157"/>
      <c r="H24" s="1157"/>
      <c r="I24" s="1157"/>
      <c r="J24" s="1157"/>
      <c r="K24" s="1157"/>
      <c r="L24" s="1157"/>
      <c r="M24" s="1157"/>
      <c r="N24" s="1157"/>
      <c r="O24" s="1157"/>
      <c r="P24" s="1157"/>
      <c r="Q24" s="1157"/>
      <c r="R24" s="1157"/>
      <c r="S24" s="1157"/>
      <c r="T24" s="1157"/>
      <c r="U24" s="1157"/>
      <c r="V24" s="1157"/>
      <c r="W24" s="1157"/>
      <c r="X24" s="1157"/>
      <c r="Y24" s="1157"/>
      <c r="Z24" s="1157"/>
      <c r="AA24" s="1157"/>
      <c r="AB24" s="1157"/>
      <c r="AC24" s="1157"/>
      <c r="AD24" s="1157"/>
      <c r="AE24" s="1157"/>
      <c r="AF24" s="1157"/>
      <c r="AG24" s="1157"/>
      <c r="AH24" s="1157"/>
      <c r="AI24" s="1157"/>
      <c r="AJ24" s="1157"/>
      <c r="AK24" s="1157"/>
      <c r="AL24" s="1157"/>
      <c r="AM24" s="1157"/>
      <c r="AN24" s="1157"/>
      <c r="AO24" s="1157"/>
      <c r="AP24" s="1157"/>
      <c r="AQ24" s="1157"/>
      <c r="AR24" s="1157"/>
      <c r="AS24" s="1157"/>
      <c r="AT24" s="1157"/>
      <c r="AU24" s="1157"/>
      <c r="AV24" s="1157"/>
      <c r="AW24" s="1157"/>
      <c r="AX24" s="1157"/>
      <c r="AY24" s="1157"/>
      <c r="AZ24" s="253"/>
      <c r="BA24" s="253"/>
      <c r="BB24" s="253"/>
      <c r="BC24" s="253"/>
      <c r="BD24" s="253"/>
      <c r="BE24" s="254"/>
      <c r="BF24" s="254"/>
      <c r="BG24" s="254"/>
      <c r="BH24" s="254"/>
      <c r="BI24" s="254"/>
      <c r="BJ24" s="254"/>
      <c r="BK24" s="254"/>
      <c r="BL24" s="254"/>
      <c r="BM24" s="254"/>
      <c r="BN24" s="254"/>
      <c r="BO24" s="254"/>
      <c r="BP24" s="254"/>
      <c r="BQ24" s="263">
        <v>18</v>
      </c>
      <c r="BR24" s="264"/>
      <c r="BS24" s="1107"/>
      <c r="BT24" s="1108"/>
      <c r="BU24" s="1108"/>
      <c r="BV24" s="1108"/>
      <c r="BW24" s="1108"/>
      <c r="BX24" s="1108"/>
      <c r="BY24" s="1108"/>
      <c r="BZ24" s="1108"/>
      <c r="CA24" s="1108"/>
      <c r="CB24" s="1108"/>
      <c r="CC24" s="1108"/>
      <c r="CD24" s="1108"/>
      <c r="CE24" s="1108"/>
      <c r="CF24" s="1108"/>
      <c r="CG24" s="1109"/>
      <c r="CH24" s="1082"/>
      <c r="CI24" s="1083"/>
      <c r="CJ24" s="1083"/>
      <c r="CK24" s="1083"/>
      <c r="CL24" s="1084"/>
      <c r="CM24" s="1082"/>
      <c r="CN24" s="1083"/>
      <c r="CO24" s="1083"/>
      <c r="CP24" s="1083"/>
      <c r="CQ24" s="1084"/>
      <c r="CR24" s="1082"/>
      <c r="CS24" s="1083"/>
      <c r="CT24" s="1083"/>
      <c r="CU24" s="1083"/>
      <c r="CV24" s="1084"/>
      <c r="CW24" s="1082"/>
      <c r="CX24" s="1083"/>
      <c r="CY24" s="1083"/>
      <c r="CZ24" s="1083"/>
      <c r="DA24" s="1084"/>
      <c r="DB24" s="1082"/>
      <c r="DC24" s="1083"/>
      <c r="DD24" s="1083"/>
      <c r="DE24" s="1083"/>
      <c r="DF24" s="1084"/>
      <c r="DG24" s="1082"/>
      <c r="DH24" s="1083"/>
      <c r="DI24" s="1083"/>
      <c r="DJ24" s="1083"/>
      <c r="DK24" s="1084"/>
      <c r="DL24" s="1082"/>
      <c r="DM24" s="1083"/>
      <c r="DN24" s="1083"/>
      <c r="DO24" s="1083"/>
      <c r="DP24" s="1084"/>
      <c r="DQ24" s="1082"/>
      <c r="DR24" s="1083"/>
      <c r="DS24" s="1083"/>
      <c r="DT24" s="1083"/>
      <c r="DU24" s="1084"/>
      <c r="DV24" s="1085"/>
      <c r="DW24" s="1086"/>
      <c r="DX24" s="1086"/>
      <c r="DY24" s="1086"/>
      <c r="DZ24" s="1087"/>
      <c r="EA24" s="255"/>
    </row>
    <row r="25" spans="1:131" s="248" customFormat="1" ht="26.25" customHeight="1" thickBot="1" x14ac:dyDescent="0.2">
      <c r="A25" s="1156" t="s">
        <v>398</v>
      </c>
      <c r="B25" s="1156"/>
      <c r="C25" s="1156"/>
      <c r="D25" s="1156"/>
      <c r="E25" s="1156"/>
      <c r="F25" s="1156"/>
      <c r="G25" s="1156"/>
      <c r="H25" s="1156"/>
      <c r="I25" s="1156"/>
      <c r="J25" s="1156"/>
      <c r="K25" s="1156"/>
      <c r="L25" s="1156"/>
      <c r="M25" s="1156"/>
      <c r="N25" s="1156"/>
      <c r="O25" s="1156"/>
      <c r="P25" s="1156"/>
      <c r="Q25" s="1156"/>
      <c r="R25" s="1156"/>
      <c r="S25" s="1156"/>
      <c r="T25" s="1156"/>
      <c r="U25" s="1156"/>
      <c r="V25" s="1156"/>
      <c r="W25" s="1156"/>
      <c r="X25" s="1156"/>
      <c r="Y25" s="1156"/>
      <c r="Z25" s="1156"/>
      <c r="AA25" s="1156"/>
      <c r="AB25" s="1156"/>
      <c r="AC25" s="1156"/>
      <c r="AD25" s="1156"/>
      <c r="AE25" s="1156"/>
      <c r="AF25" s="1156"/>
      <c r="AG25" s="1156"/>
      <c r="AH25" s="1156"/>
      <c r="AI25" s="1156"/>
      <c r="AJ25" s="1156"/>
      <c r="AK25" s="1156"/>
      <c r="AL25" s="1156"/>
      <c r="AM25" s="1156"/>
      <c r="AN25" s="1156"/>
      <c r="AO25" s="1156"/>
      <c r="AP25" s="1156"/>
      <c r="AQ25" s="1156"/>
      <c r="AR25" s="1156"/>
      <c r="AS25" s="1156"/>
      <c r="AT25" s="1156"/>
      <c r="AU25" s="1156"/>
      <c r="AV25" s="1156"/>
      <c r="AW25" s="1156"/>
      <c r="AX25" s="1156"/>
      <c r="AY25" s="1156"/>
      <c r="AZ25" s="1156"/>
      <c r="BA25" s="1156"/>
      <c r="BB25" s="1156"/>
      <c r="BC25" s="1156"/>
      <c r="BD25" s="1156"/>
      <c r="BE25" s="1156"/>
      <c r="BF25" s="1156"/>
      <c r="BG25" s="1156"/>
      <c r="BH25" s="1156"/>
      <c r="BI25" s="1156"/>
      <c r="BJ25" s="253"/>
      <c r="BK25" s="253"/>
      <c r="BL25" s="253"/>
      <c r="BM25" s="253"/>
      <c r="BN25" s="253"/>
      <c r="BO25" s="266"/>
      <c r="BP25" s="266"/>
      <c r="BQ25" s="263">
        <v>19</v>
      </c>
      <c r="BR25" s="264"/>
      <c r="BS25" s="1107"/>
      <c r="BT25" s="1108"/>
      <c r="BU25" s="1108"/>
      <c r="BV25" s="1108"/>
      <c r="BW25" s="1108"/>
      <c r="BX25" s="1108"/>
      <c r="BY25" s="1108"/>
      <c r="BZ25" s="1108"/>
      <c r="CA25" s="1108"/>
      <c r="CB25" s="1108"/>
      <c r="CC25" s="1108"/>
      <c r="CD25" s="1108"/>
      <c r="CE25" s="1108"/>
      <c r="CF25" s="1108"/>
      <c r="CG25" s="1109"/>
      <c r="CH25" s="1082"/>
      <c r="CI25" s="1083"/>
      <c r="CJ25" s="1083"/>
      <c r="CK25" s="1083"/>
      <c r="CL25" s="1084"/>
      <c r="CM25" s="1082"/>
      <c r="CN25" s="1083"/>
      <c r="CO25" s="1083"/>
      <c r="CP25" s="1083"/>
      <c r="CQ25" s="1084"/>
      <c r="CR25" s="1082"/>
      <c r="CS25" s="1083"/>
      <c r="CT25" s="1083"/>
      <c r="CU25" s="1083"/>
      <c r="CV25" s="1084"/>
      <c r="CW25" s="1082"/>
      <c r="CX25" s="1083"/>
      <c r="CY25" s="1083"/>
      <c r="CZ25" s="1083"/>
      <c r="DA25" s="1084"/>
      <c r="DB25" s="1082"/>
      <c r="DC25" s="1083"/>
      <c r="DD25" s="1083"/>
      <c r="DE25" s="1083"/>
      <c r="DF25" s="1084"/>
      <c r="DG25" s="1082"/>
      <c r="DH25" s="1083"/>
      <c r="DI25" s="1083"/>
      <c r="DJ25" s="1083"/>
      <c r="DK25" s="1084"/>
      <c r="DL25" s="1082"/>
      <c r="DM25" s="1083"/>
      <c r="DN25" s="1083"/>
      <c r="DO25" s="1083"/>
      <c r="DP25" s="1084"/>
      <c r="DQ25" s="1082"/>
      <c r="DR25" s="1083"/>
      <c r="DS25" s="1083"/>
      <c r="DT25" s="1083"/>
      <c r="DU25" s="1084"/>
      <c r="DV25" s="1085"/>
      <c r="DW25" s="1086"/>
      <c r="DX25" s="1086"/>
      <c r="DY25" s="1086"/>
      <c r="DZ25" s="1087"/>
      <c r="EA25" s="247"/>
    </row>
    <row r="26" spans="1:131" s="248" customFormat="1" ht="26.25" customHeight="1" x14ac:dyDescent="0.15">
      <c r="A26" s="1088" t="s">
        <v>376</v>
      </c>
      <c r="B26" s="1089"/>
      <c r="C26" s="1089"/>
      <c r="D26" s="1089"/>
      <c r="E26" s="1089"/>
      <c r="F26" s="1089"/>
      <c r="G26" s="1089"/>
      <c r="H26" s="1089"/>
      <c r="I26" s="1089"/>
      <c r="J26" s="1089"/>
      <c r="K26" s="1089"/>
      <c r="L26" s="1089"/>
      <c r="M26" s="1089"/>
      <c r="N26" s="1089"/>
      <c r="O26" s="1089"/>
      <c r="P26" s="1090"/>
      <c r="Q26" s="1094" t="s">
        <v>399</v>
      </c>
      <c r="R26" s="1095"/>
      <c r="S26" s="1095"/>
      <c r="T26" s="1095"/>
      <c r="U26" s="1096"/>
      <c r="V26" s="1094" t="s">
        <v>400</v>
      </c>
      <c r="W26" s="1095"/>
      <c r="X26" s="1095"/>
      <c r="Y26" s="1095"/>
      <c r="Z26" s="1096"/>
      <c r="AA26" s="1094" t="s">
        <v>401</v>
      </c>
      <c r="AB26" s="1095"/>
      <c r="AC26" s="1095"/>
      <c r="AD26" s="1095"/>
      <c r="AE26" s="1095"/>
      <c r="AF26" s="1152" t="s">
        <v>402</v>
      </c>
      <c r="AG26" s="1101"/>
      <c r="AH26" s="1101"/>
      <c r="AI26" s="1101"/>
      <c r="AJ26" s="1153"/>
      <c r="AK26" s="1095" t="s">
        <v>403</v>
      </c>
      <c r="AL26" s="1095"/>
      <c r="AM26" s="1095"/>
      <c r="AN26" s="1095"/>
      <c r="AO26" s="1096"/>
      <c r="AP26" s="1094" t="s">
        <v>404</v>
      </c>
      <c r="AQ26" s="1095"/>
      <c r="AR26" s="1095"/>
      <c r="AS26" s="1095"/>
      <c r="AT26" s="1096"/>
      <c r="AU26" s="1094" t="s">
        <v>405</v>
      </c>
      <c r="AV26" s="1095"/>
      <c r="AW26" s="1095"/>
      <c r="AX26" s="1095"/>
      <c r="AY26" s="1096"/>
      <c r="AZ26" s="1094" t="s">
        <v>406</v>
      </c>
      <c r="BA26" s="1095"/>
      <c r="BB26" s="1095"/>
      <c r="BC26" s="1095"/>
      <c r="BD26" s="1096"/>
      <c r="BE26" s="1094" t="s">
        <v>383</v>
      </c>
      <c r="BF26" s="1095"/>
      <c r="BG26" s="1095"/>
      <c r="BH26" s="1095"/>
      <c r="BI26" s="1110"/>
      <c r="BJ26" s="253"/>
      <c r="BK26" s="253"/>
      <c r="BL26" s="253"/>
      <c r="BM26" s="253"/>
      <c r="BN26" s="253"/>
      <c r="BO26" s="266"/>
      <c r="BP26" s="266"/>
      <c r="BQ26" s="263">
        <v>20</v>
      </c>
      <c r="BR26" s="264"/>
      <c r="BS26" s="1107"/>
      <c r="BT26" s="1108"/>
      <c r="BU26" s="1108"/>
      <c r="BV26" s="1108"/>
      <c r="BW26" s="1108"/>
      <c r="BX26" s="1108"/>
      <c r="BY26" s="1108"/>
      <c r="BZ26" s="1108"/>
      <c r="CA26" s="1108"/>
      <c r="CB26" s="1108"/>
      <c r="CC26" s="1108"/>
      <c r="CD26" s="1108"/>
      <c r="CE26" s="1108"/>
      <c r="CF26" s="1108"/>
      <c r="CG26" s="1109"/>
      <c r="CH26" s="1082"/>
      <c r="CI26" s="1083"/>
      <c r="CJ26" s="1083"/>
      <c r="CK26" s="1083"/>
      <c r="CL26" s="1084"/>
      <c r="CM26" s="1082"/>
      <c r="CN26" s="1083"/>
      <c r="CO26" s="1083"/>
      <c r="CP26" s="1083"/>
      <c r="CQ26" s="1084"/>
      <c r="CR26" s="1082"/>
      <c r="CS26" s="1083"/>
      <c r="CT26" s="1083"/>
      <c r="CU26" s="1083"/>
      <c r="CV26" s="1084"/>
      <c r="CW26" s="1082"/>
      <c r="CX26" s="1083"/>
      <c r="CY26" s="1083"/>
      <c r="CZ26" s="1083"/>
      <c r="DA26" s="1084"/>
      <c r="DB26" s="1082"/>
      <c r="DC26" s="1083"/>
      <c r="DD26" s="1083"/>
      <c r="DE26" s="1083"/>
      <c r="DF26" s="1084"/>
      <c r="DG26" s="1082"/>
      <c r="DH26" s="1083"/>
      <c r="DI26" s="1083"/>
      <c r="DJ26" s="1083"/>
      <c r="DK26" s="1084"/>
      <c r="DL26" s="1082"/>
      <c r="DM26" s="1083"/>
      <c r="DN26" s="1083"/>
      <c r="DO26" s="1083"/>
      <c r="DP26" s="1084"/>
      <c r="DQ26" s="1082"/>
      <c r="DR26" s="1083"/>
      <c r="DS26" s="1083"/>
      <c r="DT26" s="1083"/>
      <c r="DU26" s="1084"/>
      <c r="DV26" s="1085"/>
      <c r="DW26" s="1086"/>
      <c r="DX26" s="1086"/>
      <c r="DY26" s="1086"/>
      <c r="DZ26" s="1087"/>
      <c r="EA26" s="247"/>
    </row>
    <row r="27" spans="1:131" s="248" customFormat="1" ht="26.25" customHeight="1" thickBot="1" x14ac:dyDescent="0.2">
      <c r="A27" s="1091"/>
      <c r="B27" s="1092"/>
      <c r="C27" s="1092"/>
      <c r="D27" s="1092"/>
      <c r="E27" s="1092"/>
      <c r="F27" s="1092"/>
      <c r="G27" s="1092"/>
      <c r="H27" s="1092"/>
      <c r="I27" s="1092"/>
      <c r="J27" s="1092"/>
      <c r="K27" s="1092"/>
      <c r="L27" s="1092"/>
      <c r="M27" s="1092"/>
      <c r="N27" s="1092"/>
      <c r="O27" s="1092"/>
      <c r="P27" s="1093"/>
      <c r="Q27" s="1097"/>
      <c r="R27" s="1098"/>
      <c r="S27" s="1098"/>
      <c r="T27" s="1098"/>
      <c r="U27" s="1099"/>
      <c r="V27" s="1097"/>
      <c r="W27" s="1098"/>
      <c r="X27" s="1098"/>
      <c r="Y27" s="1098"/>
      <c r="Z27" s="1099"/>
      <c r="AA27" s="1097"/>
      <c r="AB27" s="1098"/>
      <c r="AC27" s="1098"/>
      <c r="AD27" s="1098"/>
      <c r="AE27" s="1098"/>
      <c r="AF27" s="1154"/>
      <c r="AG27" s="1104"/>
      <c r="AH27" s="1104"/>
      <c r="AI27" s="1104"/>
      <c r="AJ27" s="1155"/>
      <c r="AK27" s="1098"/>
      <c r="AL27" s="1098"/>
      <c r="AM27" s="1098"/>
      <c r="AN27" s="1098"/>
      <c r="AO27" s="1099"/>
      <c r="AP27" s="1097"/>
      <c r="AQ27" s="1098"/>
      <c r="AR27" s="1098"/>
      <c r="AS27" s="1098"/>
      <c r="AT27" s="1099"/>
      <c r="AU27" s="1097"/>
      <c r="AV27" s="1098"/>
      <c r="AW27" s="1098"/>
      <c r="AX27" s="1098"/>
      <c r="AY27" s="1099"/>
      <c r="AZ27" s="1097"/>
      <c r="BA27" s="1098"/>
      <c r="BB27" s="1098"/>
      <c r="BC27" s="1098"/>
      <c r="BD27" s="1099"/>
      <c r="BE27" s="1097"/>
      <c r="BF27" s="1098"/>
      <c r="BG27" s="1098"/>
      <c r="BH27" s="1098"/>
      <c r="BI27" s="1111"/>
      <c r="BJ27" s="253"/>
      <c r="BK27" s="253"/>
      <c r="BL27" s="253"/>
      <c r="BM27" s="253"/>
      <c r="BN27" s="253"/>
      <c r="BO27" s="266"/>
      <c r="BP27" s="266"/>
      <c r="BQ27" s="263">
        <v>21</v>
      </c>
      <c r="BR27" s="264"/>
      <c r="BS27" s="1107"/>
      <c r="BT27" s="1108"/>
      <c r="BU27" s="1108"/>
      <c r="BV27" s="1108"/>
      <c r="BW27" s="1108"/>
      <c r="BX27" s="1108"/>
      <c r="BY27" s="1108"/>
      <c r="BZ27" s="1108"/>
      <c r="CA27" s="1108"/>
      <c r="CB27" s="1108"/>
      <c r="CC27" s="1108"/>
      <c r="CD27" s="1108"/>
      <c r="CE27" s="1108"/>
      <c r="CF27" s="1108"/>
      <c r="CG27" s="1109"/>
      <c r="CH27" s="1082"/>
      <c r="CI27" s="1083"/>
      <c r="CJ27" s="1083"/>
      <c r="CK27" s="1083"/>
      <c r="CL27" s="1084"/>
      <c r="CM27" s="1082"/>
      <c r="CN27" s="1083"/>
      <c r="CO27" s="1083"/>
      <c r="CP27" s="1083"/>
      <c r="CQ27" s="1084"/>
      <c r="CR27" s="1082"/>
      <c r="CS27" s="1083"/>
      <c r="CT27" s="1083"/>
      <c r="CU27" s="1083"/>
      <c r="CV27" s="1084"/>
      <c r="CW27" s="1082"/>
      <c r="CX27" s="1083"/>
      <c r="CY27" s="1083"/>
      <c r="CZ27" s="1083"/>
      <c r="DA27" s="1084"/>
      <c r="DB27" s="1082"/>
      <c r="DC27" s="1083"/>
      <c r="DD27" s="1083"/>
      <c r="DE27" s="1083"/>
      <c r="DF27" s="1084"/>
      <c r="DG27" s="1082"/>
      <c r="DH27" s="1083"/>
      <c r="DI27" s="1083"/>
      <c r="DJ27" s="1083"/>
      <c r="DK27" s="1084"/>
      <c r="DL27" s="1082"/>
      <c r="DM27" s="1083"/>
      <c r="DN27" s="1083"/>
      <c r="DO27" s="1083"/>
      <c r="DP27" s="1084"/>
      <c r="DQ27" s="1082"/>
      <c r="DR27" s="1083"/>
      <c r="DS27" s="1083"/>
      <c r="DT27" s="1083"/>
      <c r="DU27" s="1084"/>
      <c r="DV27" s="1085"/>
      <c r="DW27" s="1086"/>
      <c r="DX27" s="1086"/>
      <c r="DY27" s="1086"/>
      <c r="DZ27" s="1087"/>
      <c r="EA27" s="247"/>
    </row>
    <row r="28" spans="1:131" s="248" customFormat="1" ht="26.25" customHeight="1" thickTop="1" x14ac:dyDescent="0.15">
      <c r="A28" s="267">
        <v>1</v>
      </c>
      <c r="B28" s="1143" t="s">
        <v>407</v>
      </c>
      <c r="C28" s="1144"/>
      <c r="D28" s="1144"/>
      <c r="E28" s="1144"/>
      <c r="F28" s="1144"/>
      <c r="G28" s="1144"/>
      <c r="H28" s="1144"/>
      <c r="I28" s="1144"/>
      <c r="J28" s="1144"/>
      <c r="K28" s="1144"/>
      <c r="L28" s="1144"/>
      <c r="M28" s="1144"/>
      <c r="N28" s="1144"/>
      <c r="O28" s="1144"/>
      <c r="P28" s="1145"/>
      <c r="Q28" s="1146">
        <v>3873</v>
      </c>
      <c r="R28" s="1147"/>
      <c r="S28" s="1147"/>
      <c r="T28" s="1147"/>
      <c r="U28" s="1147"/>
      <c r="V28" s="1147">
        <v>3365</v>
      </c>
      <c r="W28" s="1147"/>
      <c r="X28" s="1147"/>
      <c r="Y28" s="1147"/>
      <c r="Z28" s="1147"/>
      <c r="AA28" s="1147">
        <v>508</v>
      </c>
      <c r="AB28" s="1147"/>
      <c r="AC28" s="1147"/>
      <c r="AD28" s="1147"/>
      <c r="AE28" s="1148"/>
      <c r="AF28" s="1149">
        <v>508</v>
      </c>
      <c r="AG28" s="1147"/>
      <c r="AH28" s="1147"/>
      <c r="AI28" s="1147"/>
      <c r="AJ28" s="1150"/>
      <c r="AK28" s="1151">
        <v>236</v>
      </c>
      <c r="AL28" s="1139"/>
      <c r="AM28" s="1139"/>
      <c r="AN28" s="1139"/>
      <c r="AO28" s="1139"/>
      <c r="AP28" s="1139" t="s">
        <v>589</v>
      </c>
      <c r="AQ28" s="1139"/>
      <c r="AR28" s="1139"/>
      <c r="AS28" s="1139"/>
      <c r="AT28" s="1139"/>
      <c r="AU28" s="1139" t="s">
        <v>589</v>
      </c>
      <c r="AV28" s="1139"/>
      <c r="AW28" s="1139"/>
      <c r="AX28" s="1139"/>
      <c r="AY28" s="1139"/>
      <c r="AZ28" s="1140" t="s">
        <v>589</v>
      </c>
      <c r="BA28" s="1140"/>
      <c r="BB28" s="1140"/>
      <c r="BC28" s="1140"/>
      <c r="BD28" s="1140"/>
      <c r="BE28" s="1141"/>
      <c r="BF28" s="1141"/>
      <c r="BG28" s="1141"/>
      <c r="BH28" s="1141"/>
      <c r="BI28" s="1142"/>
      <c r="BJ28" s="253"/>
      <c r="BK28" s="253"/>
      <c r="BL28" s="253"/>
      <c r="BM28" s="253"/>
      <c r="BN28" s="253"/>
      <c r="BO28" s="266"/>
      <c r="BP28" s="266"/>
      <c r="BQ28" s="263">
        <v>22</v>
      </c>
      <c r="BR28" s="264"/>
      <c r="BS28" s="1107"/>
      <c r="BT28" s="1108"/>
      <c r="BU28" s="1108"/>
      <c r="BV28" s="1108"/>
      <c r="BW28" s="1108"/>
      <c r="BX28" s="1108"/>
      <c r="BY28" s="1108"/>
      <c r="BZ28" s="1108"/>
      <c r="CA28" s="1108"/>
      <c r="CB28" s="1108"/>
      <c r="CC28" s="1108"/>
      <c r="CD28" s="1108"/>
      <c r="CE28" s="1108"/>
      <c r="CF28" s="1108"/>
      <c r="CG28" s="1109"/>
      <c r="CH28" s="1082"/>
      <c r="CI28" s="1083"/>
      <c r="CJ28" s="1083"/>
      <c r="CK28" s="1083"/>
      <c r="CL28" s="1084"/>
      <c r="CM28" s="1082"/>
      <c r="CN28" s="1083"/>
      <c r="CO28" s="1083"/>
      <c r="CP28" s="1083"/>
      <c r="CQ28" s="1084"/>
      <c r="CR28" s="1082"/>
      <c r="CS28" s="1083"/>
      <c r="CT28" s="1083"/>
      <c r="CU28" s="1083"/>
      <c r="CV28" s="1084"/>
      <c r="CW28" s="1082"/>
      <c r="CX28" s="1083"/>
      <c r="CY28" s="1083"/>
      <c r="CZ28" s="1083"/>
      <c r="DA28" s="1084"/>
      <c r="DB28" s="1082"/>
      <c r="DC28" s="1083"/>
      <c r="DD28" s="1083"/>
      <c r="DE28" s="1083"/>
      <c r="DF28" s="1084"/>
      <c r="DG28" s="1082"/>
      <c r="DH28" s="1083"/>
      <c r="DI28" s="1083"/>
      <c r="DJ28" s="1083"/>
      <c r="DK28" s="1084"/>
      <c r="DL28" s="1082"/>
      <c r="DM28" s="1083"/>
      <c r="DN28" s="1083"/>
      <c r="DO28" s="1083"/>
      <c r="DP28" s="1084"/>
      <c r="DQ28" s="1082"/>
      <c r="DR28" s="1083"/>
      <c r="DS28" s="1083"/>
      <c r="DT28" s="1083"/>
      <c r="DU28" s="1084"/>
      <c r="DV28" s="1085"/>
      <c r="DW28" s="1086"/>
      <c r="DX28" s="1086"/>
      <c r="DY28" s="1086"/>
      <c r="DZ28" s="1087"/>
      <c r="EA28" s="247"/>
    </row>
    <row r="29" spans="1:131" s="248" customFormat="1" ht="26.25" customHeight="1" x14ac:dyDescent="0.15">
      <c r="A29" s="267">
        <v>2</v>
      </c>
      <c r="B29" s="1124" t="s">
        <v>408</v>
      </c>
      <c r="C29" s="1125"/>
      <c r="D29" s="1125"/>
      <c r="E29" s="1125"/>
      <c r="F29" s="1125"/>
      <c r="G29" s="1125"/>
      <c r="H29" s="1125"/>
      <c r="I29" s="1125"/>
      <c r="J29" s="1125"/>
      <c r="K29" s="1125"/>
      <c r="L29" s="1125"/>
      <c r="M29" s="1125"/>
      <c r="N29" s="1125"/>
      <c r="O29" s="1125"/>
      <c r="P29" s="1126"/>
      <c r="Q29" s="1136">
        <v>3830</v>
      </c>
      <c r="R29" s="1137"/>
      <c r="S29" s="1137"/>
      <c r="T29" s="1137"/>
      <c r="U29" s="1137"/>
      <c r="V29" s="1137">
        <v>3775</v>
      </c>
      <c r="W29" s="1137"/>
      <c r="X29" s="1137"/>
      <c r="Y29" s="1137"/>
      <c r="Z29" s="1137"/>
      <c r="AA29" s="1137">
        <v>55</v>
      </c>
      <c r="AB29" s="1137"/>
      <c r="AC29" s="1137"/>
      <c r="AD29" s="1137"/>
      <c r="AE29" s="1138"/>
      <c r="AF29" s="1130">
        <v>55</v>
      </c>
      <c r="AG29" s="1131"/>
      <c r="AH29" s="1131"/>
      <c r="AI29" s="1131"/>
      <c r="AJ29" s="1132"/>
      <c r="AK29" s="1073">
        <v>508</v>
      </c>
      <c r="AL29" s="1064"/>
      <c r="AM29" s="1064"/>
      <c r="AN29" s="1064"/>
      <c r="AO29" s="1064"/>
      <c r="AP29" s="1064" t="s">
        <v>518</v>
      </c>
      <c r="AQ29" s="1064"/>
      <c r="AR29" s="1064"/>
      <c r="AS29" s="1064"/>
      <c r="AT29" s="1064"/>
      <c r="AU29" s="1064" t="s">
        <v>518</v>
      </c>
      <c r="AV29" s="1064"/>
      <c r="AW29" s="1064"/>
      <c r="AX29" s="1064"/>
      <c r="AY29" s="1064"/>
      <c r="AZ29" s="1135" t="s">
        <v>518</v>
      </c>
      <c r="BA29" s="1135"/>
      <c r="BB29" s="1135"/>
      <c r="BC29" s="1135"/>
      <c r="BD29" s="1135"/>
      <c r="BE29" s="1119"/>
      <c r="BF29" s="1119"/>
      <c r="BG29" s="1119"/>
      <c r="BH29" s="1119"/>
      <c r="BI29" s="1120"/>
      <c r="BJ29" s="253"/>
      <c r="BK29" s="253"/>
      <c r="BL29" s="253"/>
      <c r="BM29" s="253"/>
      <c r="BN29" s="253"/>
      <c r="BO29" s="266"/>
      <c r="BP29" s="266"/>
      <c r="BQ29" s="263">
        <v>23</v>
      </c>
      <c r="BR29" s="264"/>
      <c r="BS29" s="1107"/>
      <c r="BT29" s="1108"/>
      <c r="BU29" s="1108"/>
      <c r="BV29" s="1108"/>
      <c r="BW29" s="1108"/>
      <c r="BX29" s="1108"/>
      <c r="BY29" s="1108"/>
      <c r="BZ29" s="1108"/>
      <c r="CA29" s="1108"/>
      <c r="CB29" s="1108"/>
      <c r="CC29" s="1108"/>
      <c r="CD29" s="1108"/>
      <c r="CE29" s="1108"/>
      <c r="CF29" s="1108"/>
      <c r="CG29" s="1109"/>
      <c r="CH29" s="1082"/>
      <c r="CI29" s="1083"/>
      <c r="CJ29" s="1083"/>
      <c r="CK29" s="1083"/>
      <c r="CL29" s="1084"/>
      <c r="CM29" s="1082"/>
      <c r="CN29" s="1083"/>
      <c r="CO29" s="1083"/>
      <c r="CP29" s="1083"/>
      <c r="CQ29" s="1084"/>
      <c r="CR29" s="1082"/>
      <c r="CS29" s="1083"/>
      <c r="CT29" s="1083"/>
      <c r="CU29" s="1083"/>
      <c r="CV29" s="1084"/>
      <c r="CW29" s="1082"/>
      <c r="CX29" s="1083"/>
      <c r="CY29" s="1083"/>
      <c r="CZ29" s="1083"/>
      <c r="DA29" s="1084"/>
      <c r="DB29" s="1082"/>
      <c r="DC29" s="1083"/>
      <c r="DD29" s="1083"/>
      <c r="DE29" s="1083"/>
      <c r="DF29" s="1084"/>
      <c r="DG29" s="1082"/>
      <c r="DH29" s="1083"/>
      <c r="DI29" s="1083"/>
      <c r="DJ29" s="1083"/>
      <c r="DK29" s="1084"/>
      <c r="DL29" s="1082"/>
      <c r="DM29" s="1083"/>
      <c r="DN29" s="1083"/>
      <c r="DO29" s="1083"/>
      <c r="DP29" s="1084"/>
      <c r="DQ29" s="1082"/>
      <c r="DR29" s="1083"/>
      <c r="DS29" s="1083"/>
      <c r="DT29" s="1083"/>
      <c r="DU29" s="1084"/>
      <c r="DV29" s="1085"/>
      <c r="DW29" s="1086"/>
      <c r="DX29" s="1086"/>
      <c r="DY29" s="1086"/>
      <c r="DZ29" s="1087"/>
      <c r="EA29" s="247"/>
    </row>
    <row r="30" spans="1:131" s="248" customFormat="1" ht="26.25" customHeight="1" x14ac:dyDescent="0.15">
      <c r="A30" s="267">
        <v>3</v>
      </c>
      <c r="B30" s="1124" t="s">
        <v>409</v>
      </c>
      <c r="C30" s="1125"/>
      <c r="D30" s="1125"/>
      <c r="E30" s="1125"/>
      <c r="F30" s="1125"/>
      <c r="G30" s="1125"/>
      <c r="H30" s="1125"/>
      <c r="I30" s="1125"/>
      <c r="J30" s="1125"/>
      <c r="K30" s="1125"/>
      <c r="L30" s="1125"/>
      <c r="M30" s="1125"/>
      <c r="N30" s="1125"/>
      <c r="O30" s="1125"/>
      <c r="P30" s="1126"/>
      <c r="Q30" s="1136">
        <v>427</v>
      </c>
      <c r="R30" s="1137"/>
      <c r="S30" s="1137"/>
      <c r="T30" s="1137"/>
      <c r="U30" s="1137"/>
      <c r="V30" s="1137">
        <v>416</v>
      </c>
      <c r="W30" s="1137"/>
      <c r="X30" s="1137"/>
      <c r="Y30" s="1137"/>
      <c r="Z30" s="1137"/>
      <c r="AA30" s="1137">
        <v>10</v>
      </c>
      <c r="AB30" s="1137"/>
      <c r="AC30" s="1137"/>
      <c r="AD30" s="1137"/>
      <c r="AE30" s="1138"/>
      <c r="AF30" s="1130">
        <v>10</v>
      </c>
      <c r="AG30" s="1131"/>
      <c r="AH30" s="1131"/>
      <c r="AI30" s="1131"/>
      <c r="AJ30" s="1132"/>
      <c r="AK30" s="1073">
        <v>117</v>
      </c>
      <c r="AL30" s="1064"/>
      <c r="AM30" s="1064"/>
      <c r="AN30" s="1064"/>
      <c r="AO30" s="1064"/>
      <c r="AP30" s="1064" t="s">
        <v>518</v>
      </c>
      <c r="AQ30" s="1064"/>
      <c r="AR30" s="1064"/>
      <c r="AS30" s="1064"/>
      <c r="AT30" s="1064"/>
      <c r="AU30" s="1064" t="s">
        <v>518</v>
      </c>
      <c r="AV30" s="1064"/>
      <c r="AW30" s="1064"/>
      <c r="AX30" s="1064"/>
      <c r="AY30" s="1064"/>
      <c r="AZ30" s="1135" t="s">
        <v>518</v>
      </c>
      <c r="BA30" s="1135"/>
      <c r="BB30" s="1135"/>
      <c r="BC30" s="1135"/>
      <c r="BD30" s="1135"/>
      <c r="BE30" s="1119"/>
      <c r="BF30" s="1119"/>
      <c r="BG30" s="1119"/>
      <c r="BH30" s="1119"/>
      <c r="BI30" s="1120"/>
      <c r="BJ30" s="253"/>
      <c r="BK30" s="253"/>
      <c r="BL30" s="253"/>
      <c r="BM30" s="253"/>
      <c r="BN30" s="253"/>
      <c r="BO30" s="266"/>
      <c r="BP30" s="266"/>
      <c r="BQ30" s="263">
        <v>24</v>
      </c>
      <c r="BR30" s="264"/>
      <c r="BS30" s="1107"/>
      <c r="BT30" s="1108"/>
      <c r="BU30" s="1108"/>
      <c r="BV30" s="1108"/>
      <c r="BW30" s="1108"/>
      <c r="BX30" s="1108"/>
      <c r="BY30" s="1108"/>
      <c r="BZ30" s="1108"/>
      <c r="CA30" s="1108"/>
      <c r="CB30" s="1108"/>
      <c r="CC30" s="1108"/>
      <c r="CD30" s="1108"/>
      <c r="CE30" s="1108"/>
      <c r="CF30" s="1108"/>
      <c r="CG30" s="1109"/>
      <c r="CH30" s="1082"/>
      <c r="CI30" s="1083"/>
      <c r="CJ30" s="1083"/>
      <c r="CK30" s="1083"/>
      <c r="CL30" s="1084"/>
      <c r="CM30" s="1082"/>
      <c r="CN30" s="1083"/>
      <c r="CO30" s="1083"/>
      <c r="CP30" s="1083"/>
      <c r="CQ30" s="1084"/>
      <c r="CR30" s="1082"/>
      <c r="CS30" s="1083"/>
      <c r="CT30" s="1083"/>
      <c r="CU30" s="1083"/>
      <c r="CV30" s="1084"/>
      <c r="CW30" s="1082"/>
      <c r="CX30" s="1083"/>
      <c r="CY30" s="1083"/>
      <c r="CZ30" s="1083"/>
      <c r="DA30" s="1084"/>
      <c r="DB30" s="1082"/>
      <c r="DC30" s="1083"/>
      <c r="DD30" s="1083"/>
      <c r="DE30" s="1083"/>
      <c r="DF30" s="1084"/>
      <c r="DG30" s="1082"/>
      <c r="DH30" s="1083"/>
      <c r="DI30" s="1083"/>
      <c r="DJ30" s="1083"/>
      <c r="DK30" s="1084"/>
      <c r="DL30" s="1082"/>
      <c r="DM30" s="1083"/>
      <c r="DN30" s="1083"/>
      <c r="DO30" s="1083"/>
      <c r="DP30" s="1084"/>
      <c r="DQ30" s="1082"/>
      <c r="DR30" s="1083"/>
      <c r="DS30" s="1083"/>
      <c r="DT30" s="1083"/>
      <c r="DU30" s="1084"/>
      <c r="DV30" s="1085"/>
      <c r="DW30" s="1086"/>
      <c r="DX30" s="1086"/>
      <c r="DY30" s="1086"/>
      <c r="DZ30" s="1087"/>
      <c r="EA30" s="247"/>
    </row>
    <row r="31" spans="1:131" s="248" customFormat="1" ht="26.25" customHeight="1" x14ac:dyDescent="0.15">
      <c r="A31" s="267">
        <v>4</v>
      </c>
      <c r="B31" s="1124" t="s">
        <v>410</v>
      </c>
      <c r="C31" s="1125"/>
      <c r="D31" s="1125"/>
      <c r="E31" s="1125"/>
      <c r="F31" s="1125"/>
      <c r="G31" s="1125"/>
      <c r="H31" s="1125"/>
      <c r="I31" s="1125"/>
      <c r="J31" s="1125"/>
      <c r="K31" s="1125"/>
      <c r="L31" s="1125"/>
      <c r="M31" s="1125"/>
      <c r="N31" s="1125"/>
      <c r="O31" s="1125"/>
      <c r="P31" s="1126"/>
      <c r="Q31" s="1136">
        <v>7</v>
      </c>
      <c r="R31" s="1137"/>
      <c r="S31" s="1137"/>
      <c r="T31" s="1137"/>
      <c r="U31" s="1137"/>
      <c r="V31" s="1137">
        <v>5</v>
      </c>
      <c r="W31" s="1137"/>
      <c r="X31" s="1137"/>
      <c r="Y31" s="1137"/>
      <c r="Z31" s="1137"/>
      <c r="AA31" s="1137">
        <v>2</v>
      </c>
      <c r="AB31" s="1137"/>
      <c r="AC31" s="1137"/>
      <c r="AD31" s="1137"/>
      <c r="AE31" s="1138"/>
      <c r="AF31" s="1130">
        <v>2</v>
      </c>
      <c r="AG31" s="1131"/>
      <c r="AH31" s="1131"/>
      <c r="AI31" s="1131"/>
      <c r="AJ31" s="1132"/>
      <c r="AK31" s="1073">
        <v>0</v>
      </c>
      <c r="AL31" s="1064"/>
      <c r="AM31" s="1064"/>
      <c r="AN31" s="1064"/>
      <c r="AO31" s="1064"/>
      <c r="AP31" s="1064" t="s">
        <v>518</v>
      </c>
      <c r="AQ31" s="1064"/>
      <c r="AR31" s="1064"/>
      <c r="AS31" s="1064"/>
      <c r="AT31" s="1064"/>
      <c r="AU31" s="1064" t="s">
        <v>518</v>
      </c>
      <c r="AV31" s="1064"/>
      <c r="AW31" s="1064"/>
      <c r="AX31" s="1064"/>
      <c r="AY31" s="1064"/>
      <c r="AZ31" s="1135" t="s">
        <v>518</v>
      </c>
      <c r="BA31" s="1135"/>
      <c r="BB31" s="1135"/>
      <c r="BC31" s="1135"/>
      <c r="BD31" s="1135"/>
      <c r="BE31" s="1119"/>
      <c r="BF31" s="1119"/>
      <c r="BG31" s="1119"/>
      <c r="BH31" s="1119"/>
      <c r="BI31" s="1120"/>
      <c r="BJ31" s="253"/>
      <c r="BK31" s="253"/>
      <c r="BL31" s="253"/>
      <c r="BM31" s="253"/>
      <c r="BN31" s="253"/>
      <c r="BO31" s="266"/>
      <c r="BP31" s="266"/>
      <c r="BQ31" s="263">
        <v>25</v>
      </c>
      <c r="BR31" s="264"/>
      <c r="BS31" s="1107"/>
      <c r="BT31" s="1108"/>
      <c r="BU31" s="1108"/>
      <c r="BV31" s="1108"/>
      <c r="BW31" s="1108"/>
      <c r="BX31" s="1108"/>
      <c r="BY31" s="1108"/>
      <c r="BZ31" s="1108"/>
      <c r="CA31" s="1108"/>
      <c r="CB31" s="1108"/>
      <c r="CC31" s="1108"/>
      <c r="CD31" s="1108"/>
      <c r="CE31" s="1108"/>
      <c r="CF31" s="1108"/>
      <c r="CG31" s="1109"/>
      <c r="CH31" s="1082"/>
      <c r="CI31" s="1083"/>
      <c r="CJ31" s="1083"/>
      <c r="CK31" s="1083"/>
      <c r="CL31" s="1084"/>
      <c r="CM31" s="1082"/>
      <c r="CN31" s="1083"/>
      <c r="CO31" s="1083"/>
      <c r="CP31" s="1083"/>
      <c r="CQ31" s="1084"/>
      <c r="CR31" s="1082"/>
      <c r="CS31" s="1083"/>
      <c r="CT31" s="1083"/>
      <c r="CU31" s="1083"/>
      <c r="CV31" s="1084"/>
      <c r="CW31" s="1082"/>
      <c r="CX31" s="1083"/>
      <c r="CY31" s="1083"/>
      <c r="CZ31" s="1083"/>
      <c r="DA31" s="1084"/>
      <c r="DB31" s="1082"/>
      <c r="DC31" s="1083"/>
      <c r="DD31" s="1083"/>
      <c r="DE31" s="1083"/>
      <c r="DF31" s="1084"/>
      <c r="DG31" s="1082"/>
      <c r="DH31" s="1083"/>
      <c r="DI31" s="1083"/>
      <c r="DJ31" s="1083"/>
      <c r="DK31" s="1084"/>
      <c r="DL31" s="1082"/>
      <c r="DM31" s="1083"/>
      <c r="DN31" s="1083"/>
      <c r="DO31" s="1083"/>
      <c r="DP31" s="1084"/>
      <c r="DQ31" s="1082"/>
      <c r="DR31" s="1083"/>
      <c r="DS31" s="1083"/>
      <c r="DT31" s="1083"/>
      <c r="DU31" s="1084"/>
      <c r="DV31" s="1085"/>
      <c r="DW31" s="1086"/>
      <c r="DX31" s="1086"/>
      <c r="DY31" s="1086"/>
      <c r="DZ31" s="1087"/>
      <c r="EA31" s="247"/>
    </row>
    <row r="32" spans="1:131" s="248" customFormat="1" ht="26.25" customHeight="1" x14ac:dyDescent="0.15">
      <c r="A32" s="267">
        <v>5</v>
      </c>
      <c r="B32" s="1124" t="s">
        <v>411</v>
      </c>
      <c r="C32" s="1125"/>
      <c r="D32" s="1125"/>
      <c r="E32" s="1125"/>
      <c r="F32" s="1125"/>
      <c r="G32" s="1125"/>
      <c r="H32" s="1125"/>
      <c r="I32" s="1125"/>
      <c r="J32" s="1125"/>
      <c r="K32" s="1125"/>
      <c r="L32" s="1125"/>
      <c r="M32" s="1125"/>
      <c r="N32" s="1125"/>
      <c r="O32" s="1125"/>
      <c r="P32" s="1126"/>
      <c r="Q32" s="1136">
        <v>1037</v>
      </c>
      <c r="R32" s="1137"/>
      <c r="S32" s="1137"/>
      <c r="T32" s="1137"/>
      <c r="U32" s="1137"/>
      <c r="V32" s="1137">
        <v>1023</v>
      </c>
      <c r="W32" s="1137"/>
      <c r="X32" s="1137"/>
      <c r="Y32" s="1137"/>
      <c r="Z32" s="1137"/>
      <c r="AA32" s="1137">
        <v>15</v>
      </c>
      <c r="AB32" s="1137"/>
      <c r="AC32" s="1137"/>
      <c r="AD32" s="1137"/>
      <c r="AE32" s="1138"/>
      <c r="AF32" s="1130">
        <v>1051</v>
      </c>
      <c r="AG32" s="1131"/>
      <c r="AH32" s="1131"/>
      <c r="AI32" s="1131"/>
      <c r="AJ32" s="1132"/>
      <c r="AK32" s="1064">
        <v>65</v>
      </c>
      <c r="AL32" s="1064"/>
      <c r="AM32" s="1064"/>
      <c r="AN32" s="1064"/>
      <c r="AO32" s="1064"/>
      <c r="AP32" s="1064">
        <v>1312</v>
      </c>
      <c r="AQ32" s="1064"/>
      <c r="AR32" s="1064"/>
      <c r="AS32" s="1064"/>
      <c r="AT32" s="1064"/>
      <c r="AU32" s="1064">
        <v>249</v>
      </c>
      <c r="AV32" s="1064"/>
      <c r="AW32" s="1064"/>
      <c r="AX32" s="1064"/>
      <c r="AY32" s="1064"/>
      <c r="AZ32" s="1135" t="s">
        <v>518</v>
      </c>
      <c r="BA32" s="1135"/>
      <c r="BB32" s="1135"/>
      <c r="BC32" s="1135"/>
      <c r="BD32" s="1135"/>
      <c r="BE32" s="1119" t="s">
        <v>412</v>
      </c>
      <c r="BF32" s="1119"/>
      <c r="BG32" s="1119"/>
      <c r="BH32" s="1119"/>
      <c r="BI32" s="1120"/>
      <c r="BJ32" s="253"/>
      <c r="BK32" s="253"/>
      <c r="BL32" s="253"/>
      <c r="BM32" s="253"/>
      <c r="BN32" s="253"/>
      <c r="BO32" s="266"/>
      <c r="BP32" s="266"/>
      <c r="BQ32" s="263">
        <v>26</v>
      </c>
      <c r="BR32" s="264"/>
      <c r="BS32" s="1107"/>
      <c r="BT32" s="1108"/>
      <c r="BU32" s="1108"/>
      <c r="BV32" s="1108"/>
      <c r="BW32" s="1108"/>
      <c r="BX32" s="1108"/>
      <c r="BY32" s="1108"/>
      <c r="BZ32" s="1108"/>
      <c r="CA32" s="1108"/>
      <c r="CB32" s="1108"/>
      <c r="CC32" s="1108"/>
      <c r="CD32" s="1108"/>
      <c r="CE32" s="1108"/>
      <c r="CF32" s="1108"/>
      <c r="CG32" s="1109"/>
      <c r="CH32" s="1082"/>
      <c r="CI32" s="1083"/>
      <c r="CJ32" s="1083"/>
      <c r="CK32" s="1083"/>
      <c r="CL32" s="1084"/>
      <c r="CM32" s="1082"/>
      <c r="CN32" s="1083"/>
      <c r="CO32" s="1083"/>
      <c r="CP32" s="1083"/>
      <c r="CQ32" s="1084"/>
      <c r="CR32" s="1082"/>
      <c r="CS32" s="1083"/>
      <c r="CT32" s="1083"/>
      <c r="CU32" s="1083"/>
      <c r="CV32" s="1084"/>
      <c r="CW32" s="1082"/>
      <c r="CX32" s="1083"/>
      <c r="CY32" s="1083"/>
      <c r="CZ32" s="1083"/>
      <c r="DA32" s="1084"/>
      <c r="DB32" s="1082"/>
      <c r="DC32" s="1083"/>
      <c r="DD32" s="1083"/>
      <c r="DE32" s="1083"/>
      <c r="DF32" s="1084"/>
      <c r="DG32" s="1082"/>
      <c r="DH32" s="1083"/>
      <c r="DI32" s="1083"/>
      <c r="DJ32" s="1083"/>
      <c r="DK32" s="1084"/>
      <c r="DL32" s="1082"/>
      <c r="DM32" s="1083"/>
      <c r="DN32" s="1083"/>
      <c r="DO32" s="1083"/>
      <c r="DP32" s="1084"/>
      <c r="DQ32" s="1082"/>
      <c r="DR32" s="1083"/>
      <c r="DS32" s="1083"/>
      <c r="DT32" s="1083"/>
      <c r="DU32" s="1084"/>
      <c r="DV32" s="1085"/>
      <c r="DW32" s="1086"/>
      <c r="DX32" s="1086"/>
      <c r="DY32" s="1086"/>
      <c r="DZ32" s="1087"/>
      <c r="EA32" s="247"/>
    </row>
    <row r="33" spans="1:131" s="248" customFormat="1" ht="26.25" customHeight="1" x14ac:dyDescent="0.15">
      <c r="A33" s="267">
        <v>6</v>
      </c>
      <c r="B33" s="1124" t="s">
        <v>413</v>
      </c>
      <c r="C33" s="1125"/>
      <c r="D33" s="1125"/>
      <c r="E33" s="1125"/>
      <c r="F33" s="1125"/>
      <c r="G33" s="1125"/>
      <c r="H33" s="1125"/>
      <c r="I33" s="1125"/>
      <c r="J33" s="1125"/>
      <c r="K33" s="1125"/>
      <c r="L33" s="1125"/>
      <c r="M33" s="1125"/>
      <c r="N33" s="1125"/>
      <c r="O33" s="1125"/>
      <c r="P33" s="1126"/>
      <c r="Q33" s="1136">
        <v>1612</v>
      </c>
      <c r="R33" s="1137"/>
      <c r="S33" s="1137"/>
      <c r="T33" s="1137"/>
      <c r="U33" s="1137"/>
      <c r="V33" s="1137">
        <v>1611</v>
      </c>
      <c r="W33" s="1137"/>
      <c r="X33" s="1137"/>
      <c r="Y33" s="1137"/>
      <c r="Z33" s="1137"/>
      <c r="AA33" s="1137">
        <v>1</v>
      </c>
      <c r="AB33" s="1137"/>
      <c r="AC33" s="1137"/>
      <c r="AD33" s="1137"/>
      <c r="AE33" s="1138"/>
      <c r="AF33" s="1130">
        <v>1</v>
      </c>
      <c r="AG33" s="1131"/>
      <c r="AH33" s="1131"/>
      <c r="AI33" s="1131"/>
      <c r="AJ33" s="1132"/>
      <c r="AK33" s="1064">
        <v>414</v>
      </c>
      <c r="AL33" s="1064"/>
      <c r="AM33" s="1064"/>
      <c r="AN33" s="1064"/>
      <c r="AO33" s="1064"/>
      <c r="AP33" s="1064">
        <v>6818</v>
      </c>
      <c r="AQ33" s="1064"/>
      <c r="AR33" s="1064"/>
      <c r="AS33" s="1064"/>
      <c r="AT33" s="1064"/>
      <c r="AU33" s="1064">
        <v>5079</v>
      </c>
      <c r="AV33" s="1064"/>
      <c r="AW33" s="1064"/>
      <c r="AX33" s="1064"/>
      <c r="AY33" s="1064"/>
      <c r="AZ33" s="1135" t="s">
        <v>518</v>
      </c>
      <c r="BA33" s="1135"/>
      <c r="BB33" s="1135"/>
      <c r="BC33" s="1135"/>
      <c r="BD33" s="1135"/>
      <c r="BE33" s="1119" t="s">
        <v>414</v>
      </c>
      <c r="BF33" s="1119"/>
      <c r="BG33" s="1119"/>
      <c r="BH33" s="1119"/>
      <c r="BI33" s="1120"/>
      <c r="BJ33" s="253"/>
      <c r="BK33" s="253"/>
      <c r="BL33" s="253"/>
      <c r="BM33" s="253"/>
      <c r="BN33" s="253"/>
      <c r="BO33" s="266"/>
      <c r="BP33" s="266"/>
      <c r="BQ33" s="263">
        <v>27</v>
      </c>
      <c r="BR33" s="264"/>
      <c r="BS33" s="1107"/>
      <c r="BT33" s="1108"/>
      <c r="BU33" s="1108"/>
      <c r="BV33" s="1108"/>
      <c r="BW33" s="1108"/>
      <c r="BX33" s="1108"/>
      <c r="BY33" s="1108"/>
      <c r="BZ33" s="1108"/>
      <c r="CA33" s="1108"/>
      <c r="CB33" s="1108"/>
      <c r="CC33" s="1108"/>
      <c r="CD33" s="1108"/>
      <c r="CE33" s="1108"/>
      <c r="CF33" s="1108"/>
      <c r="CG33" s="1109"/>
      <c r="CH33" s="1082"/>
      <c r="CI33" s="1083"/>
      <c r="CJ33" s="1083"/>
      <c r="CK33" s="1083"/>
      <c r="CL33" s="1084"/>
      <c r="CM33" s="1082"/>
      <c r="CN33" s="1083"/>
      <c r="CO33" s="1083"/>
      <c r="CP33" s="1083"/>
      <c r="CQ33" s="1084"/>
      <c r="CR33" s="1082"/>
      <c r="CS33" s="1083"/>
      <c r="CT33" s="1083"/>
      <c r="CU33" s="1083"/>
      <c r="CV33" s="1084"/>
      <c r="CW33" s="1082"/>
      <c r="CX33" s="1083"/>
      <c r="CY33" s="1083"/>
      <c r="CZ33" s="1083"/>
      <c r="DA33" s="1084"/>
      <c r="DB33" s="1082"/>
      <c r="DC33" s="1083"/>
      <c r="DD33" s="1083"/>
      <c r="DE33" s="1083"/>
      <c r="DF33" s="1084"/>
      <c r="DG33" s="1082"/>
      <c r="DH33" s="1083"/>
      <c r="DI33" s="1083"/>
      <c r="DJ33" s="1083"/>
      <c r="DK33" s="1084"/>
      <c r="DL33" s="1082"/>
      <c r="DM33" s="1083"/>
      <c r="DN33" s="1083"/>
      <c r="DO33" s="1083"/>
      <c r="DP33" s="1084"/>
      <c r="DQ33" s="1082"/>
      <c r="DR33" s="1083"/>
      <c r="DS33" s="1083"/>
      <c r="DT33" s="1083"/>
      <c r="DU33" s="1084"/>
      <c r="DV33" s="1085"/>
      <c r="DW33" s="1086"/>
      <c r="DX33" s="1086"/>
      <c r="DY33" s="1086"/>
      <c r="DZ33" s="1087"/>
      <c r="EA33" s="247"/>
    </row>
    <row r="34" spans="1:131" s="248" customFormat="1" ht="26.25" customHeight="1" x14ac:dyDescent="0.15">
      <c r="A34" s="267">
        <v>7</v>
      </c>
      <c r="B34" s="1124" t="s">
        <v>415</v>
      </c>
      <c r="C34" s="1125"/>
      <c r="D34" s="1125"/>
      <c r="E34" s="1125"/>
      <c r="F34" s="1125"/>
      <c r="G34" s="1125"/>
      <c r="H34" s="1125"/>
      <c r="I34" s="1125"/>
      <c r="J34" s="1125"/>
      <c r="K34" s="1125"/>
      <c r="L34" s="1125"/>
      <c r="M34" s="1125"/>
      <c r="N34" s="1125"/>
      <c r="O34" s="1125"/>
      <c r="P34" s="1126"/>
      <c r="Q34" s="1136">
        <v>85</v>
      </c>
      <c r="R34" s="1137"/>
      <c r="S34" s="1137"/>
      <c r="T34" s="1137"/>
      <c r="U34" s="1137"/>
      <c r="V34" s="1137">
        <v>84</v>
      </c>
      <c r="W34" s="1137"/>
      <c r="X34" s="1137"/>
      <c r="Y34" s="1137"/>
      <c r="Z34" s="1137"/>
      <c r="AA34" s="1137">
        <v>1</v>
      </c>
      <c r="AB34" s="1137"/>
      <c r="AC34" s="1137"/>
      <c r="AD34" s="1137"/>
      <c r="AE34" s="1138"/>
      <c r="AF34" s="1130">
        <v>1</v>
      </c>
      <c r="AG34" s="1131"/>
      <c r="AH34" s="1131"/>
      <c r="AI34" s="1131"/>
      <c r="AJ34" s="1132"/>
      <c r="AK34" s="1064">
        <v>55</v>
      </c>
      <c r="AL34" s="1064"/>
      <c r="AM34" s="1064"/>
      <c r="AN34" s="1064"/>
      <c r="AO34" s="1064"/>
      <c r="AP34" s="1064">
        <v>296</v>
      </c>
      <c r="AQ34" s="1064"/>
      <c r="AR34" s="1064"/>
      <c r="AS34" s="1064"/>
      <c r="AT34" s="1064"/>
      <c r="AU34" s="1064">
        <v>275</v>
      </c>
      <c r="AV34" s="1064"/>
      <c r="AW34" s="1064"/>
      <c r="AX34" s="1064"/>
      <c r="AY34" s="1064"/>
      <c r="AZ34" s="1135" t="s">
        <v>518</v>
      </c>
      <c r="BA34" s="1135"/>
      <c r="BB34" s="1135"/>
      <c r="BC34" s="1135"/>
      <c r="BD34" s="1135"/>
      <c r="BE34" s="1119" t="s">
        <v>416</v>
      </c>
      <c r="BF34" s="1119"/>
      <c r="BG34" s="1119"/>
      <c r="BH34" s="1119"/>
      <c r="BI34" s="1120"/>
      <c r="BJ34" s="253"/>
      <c r="BK34" s="253"/>
      <c r="BL34" s="253"/>
      <c r="BM34" s="253"/>
      <c r="BN34" s="253"/>
      <c r="BO34" s="266"/>
      <c r="BP34" s="266"/>
      <c r="BQ34" s="263">
        <v>28</v>
      </c>
      <c r="BR34" s="264"/>
      <c r="BS34" s="1107"/>
      <c r="BT34" s="1108"/>
      <c r="BU34" s="1108"/>
      <c r="BV34" s="1108"/>
      <c r="BW34" s="1108"/>
      <c r="BX34" s="1108"/>
      <c r="BY34" s="1108"/>
      <c r="BZ34" s="1108"/>
      <c r="CA34" s="1108"/>
      <c r="CB34" s="1108"/>
      <c r="CC34" s="1108"/>
      <c r="CD34" s="1108"/>
      <c r="CE34" s="1108"/>
      <c r="CF34" s="1108"/>
      <c r="CG34" s="1109"/>
      <c r="CH34" s="1082"/>
      <c r="CI34" s="1083"/>
      <c r="CJ34" s="1083"/>
      <c r="CK34" s="1083"/>
      <c r="CL34" s="1084"/>
      <c r="CM34" s="1082"/>
      <c r="CN34" s="1083"/>
      <c r="CO34" s="1083"/>
      <c r="CP34" s="1083"/>
      <c r="CQ34" s="1084"/>
      <c r="CR34" s="1082"/>
      <c r="CS34" s="1083"/>
      <c r="CT34" s="1083"/>
      <c r="CU34" s="1083"/>
      <c r="CV34" s="1084"/>
      <c r="CW34" s="1082"/>
      <c r="CX34" s="1083"/>
      <c r="CY34" s="1083"/>
      <c r="CZ34" s="1083"/>
      <c r="DA34" s="1084"/>
      <c r="DB34" s="1082"/>
      <c r="DC34" s="1083"/>
      <c r="DD34" s="1083"/>
      <c r="DE34" s="1083"/>
      <c r="DF34" s="1084"/>
      <c r="DG34" s="1082"/>
      <c r="DH34" s="1083"/>
      <c r="DI34" s="1083"/>
      <c r="DJ34" s="1083"/>
      <c r="DK34" s="1084"/>
      <c r="DL34" s="1082"/>
      <c r="DM34" s="1083"/>
      <c r="DN34" s="1083"/>
      <c r="DO34" s="1083"/>
      <c r="DP34" s="1084"/>
      <c r="DQ34" s="1082"/>
      <c r="DR34" s="1083"/>
      <c r="DS34" s="1083"/>
      <c r="DT34" s="1083"/>
      <c r="DU34" s="1084"/>
      <c r="DV34" s="1085"/>
      <c r="DW34" s="1086"/>
      <c r="DX34" s="1086"/>
      <c r="DY34" s="1086"/>
      <c r="DZ34" s="1087"/>
      <c r="EA34" s="247"/>
    </row>
    <row r="35" spans="1:131" s="248" customFormat="1" ht="26.25" customHeight="1" x14ac:dyDescent="0.15">
      <c r="A35" s="267">
        <v>8</v>
      </c>
      <c r="B35" s="1124"/>
      <c r="C35" s="1125"/>
      <c r="D35" s="1125"/>
      <c r="E35" s="1125"/>
      <c r="F35" s="1125"/>
      <c r="G35" s="1125"/>
      <c r="H35" s="1125"/>
      <c r="I35" s="1125"/>
      <c r="J35" s="1125"/>
      <c r="K35" s="1125"/>
      <c r="L35" s="1125"/>
      <c r="M35" s="1125"/>
      <c r="N35" s="1125"/>
      <c r="O35" s="1125"/>
      <c r="P35" s="1126"/>
      <c r="Q35" s="1136"/>
      <c r="R35" s="1137"/>
      <c r="S35" s="1137"/>
      <c r="T35" s="1137"/>
      <c r="U35" s="1137"/>
      <c r="V35" s="1137"/>
      <c r="W35" s="1137"/>
      <c r="X35" s="1137"/>
      <c r="Y35" s="1137"/>
      <c r="Z35" s="1137"/>
      <c r="AA35" s="1137"/>
      <c r="AB35" s="1137"/>
      <c r="AC35" s="1137"/>
      <c r="AD35" s="1137"/>
      <c r="AE35" s="1138"/>
      <c r="AF35" s="1130"/>
      <c r="AG35" s="1131"/>
      <c r="AH35" s="1131"/>
      <c r="AI35" s="1131"/>
      <c r="AJ35" s="1132"/>
      <c r="AK35" s="1073"/>
      <c r="AL35" s="1064"/>
      <c r="AM35" s="1064"/>
      <c r="AN35" s="1064"/>
      <c r="AO35" s="1064"/>
      <c r="AP35" s="1064"/>
      <c r="AQ35" s="1064"/>
      <c r="AR35" s="1064"/>
      <c r="AS35" s="1064"/>
      <c r="AT35" s="1064"/>
      <c r="AU35" s="1064"/>
      <c r="AV35" s="1064"/>
      <c r="AW35" s="1064"/>
      <c r="AX35" s="1064"/>
      <c r="AY35" s="1064"/>
      <c r="AZ35" s="1135"/>
      <c r="BA35" s="1135"/>
      <c r="BB35" s="1135"/>
      <c r="BC35" s="1135"/>
      <c r="BD35" s="1135"/>
      <c r="BE35" s="1119"/>
      <c r="BF35" s="1119"/>
      <c r="BG35" s="1119"/>
      <c r="BH35" s="1119"/>
      <c r="BI35" s="1120"/>
      <c r="BJ35" s="253"/>
      <c r="BK35" s="253"/>
      <c r="BL35" s="253"/>
      <c r="BM35" s="253"/>
      <c r="BN35" s="253"/>
      <c r="BO35" s="266"/>
      <c r="BP35" s="266"/>
      <c r="BQ35" s="263">
        <v>29</v>
      </c>
      <c r="BR35" s="264"/>
      <c r="BS35" s="1107"/>
      <c r="BT35" s="1108"/>
      <c r="BU35" s="1108"/>
      <c r="BV35" s="1108"/>
      <c r="BW35" s="1108"/>
      <c r="BX35" s="1108"/>
      <c r="BY35" s="1108"/>
      <c r="BZ35" s="1108"/>
      <c r="CA35" s="1108"/>
      <c r="CB35" s="1108"/>
      <c r="CC35" s="1108"/>
      <c r="CD35" s="1108"/>
      <c r="CE35" s="1108"/>
      <c r="CF35" s="1108"/>
      <c r="CG35" s="1109"/>
      <c r="CH35" s="1082"/>
      <c r="CI35" s="1083"/>
      <c r="CJ35" s="1083"/>
      <c r="CK35" s="1083"/>
      <c r="CL35" s="1084"/>
      <c r="CM35" s="1082"/>
      <c r="CN35" s="1083"/>
      <c r="CO35" s="1083"/>
      <c r="CP35" s="1083"/>
      <c r="CQ35" s="1084"/>
      <c r="CR35" s="1082"/>
      <c r="CS35" s="1083"/>
      <c r="CT35" s="1083"/>
      <c r="CU35" s="1083"/>
      <c r="CV35" s="1084"/>
      <c r="CW35" s="1082"/>
      <c r="CX35" s="1083"/>
      <c r="CY35" s="1083"/>
      <c r="CZ35" s="1083"/>
      <c r="DA35" s="1084"/>
      <c r="DB35" s="1082"/>
      <c r="DC35" s="1083"/>
      <c r="DD35" s="1083"/>
      <c r="DE35" s="1083"/>
      <c r="DF35" s="1084"/>
      <c r="DG35" s="1082"/>
      <c r="DH35" s="1083"/>
      <c r="DI35" s="1083"/>
      <c r="DJ35" s="1083"/>
      <c r="DK35" s="1084"/>
      <c r="DL35" s="1082"/>
      <c r="DM35" s="1083"/>
      <c r="DN35" s="1083"/>
      <c r="DO35" s="1083"/>
      <c r="DP35" s="1084"/>
      <c r="DQ35" s="1082"/>
      <c r="DR35" s="1083"/>
      <c r="DS35" s="1083"/>
      <c r="DT35" s="1083"/>
      <c r="DU35" s="1084"/>
      <c r="DV35" s="1085"/>
      <c r="DW35" s="1086"/>
      <c r="DX35" s="1086"/>
      <c r="DY35" s="1086"/>
      <c r="DZ35" s="1087"/>
      <c r="EA35" s="247"/>
    </row>
    <row r="36" spans="1:131" s="248" customFormat="1" ht="26.25" customHeight="1" x14ac:dyDescent="0.15">
      <c r="A36" s="267">
        <v>9</v>
      </c>
      <c r="B36" s="1124"/>
      <c r="C36" s="1125"/>
      <c r="D36" s="1125"/>
      <c r="E36" s="1125"/>
      <c r="F36" s="1125"/>
      <c r="G36" s="1125"/>
      <c r="H36" s="1125"/>
      <c r="I36" s="1125"/>
      <c r="J36" s="1125"/>
      <c r="K36" s="1125"/>
      <c r="L36" s="1125"/>
      <c r="M36" s="1125"/>
      <c r="N36" s="1125"/>
      <c r="O36" s="1125"/>
      <c r="P36" s="1126"/>
      <c r="Q36" s="1136"/>
      <c r="R36" s="1137"/>
      <c r="S36" s="1137"/>
      <c r="T36" s="1137"/>
      <c r="U36" s="1137"/>
      <c r="V36" s="1137"/>
      <c r="W36" s="1137"/>
      <c r="X36" s="1137"/>
      <c r="Y36" s="1137"/>
      <c r="Z36" s="1137"/>
      <c r="AA36" s="1137"/>
      <c r="AB36" s="1137"/>
      <c r="AC36" s="1137"/>
      <c r="AD36" s="1137"/>
      <c r="AE36" s="1138"/>
      <c r="AF36" s="1130"/>
      <c r="AG36" s="1131"/>
      <c r="AH36" s="1131"/>
      <c r="AI36" s="1131"/>
      <c r="AJ36" s="1132"/>
      <c r="AK36" s="1073"/>
      <c r="AL36" s="1064"/>
      <c r="AM36" s="1064"/>
      <c r="AN36" s="1064"/>
      <c r="AO36" s="1064"/>
      <c r="AP36" s="1064"/>
      <c r="AQ36" s="1064"/>
      <c r="AR36" s="1064"/>
      <c r="AS36" s="1064"/>
      <c r="AT36" s="1064"/>
      <c r="AU36" s="1064"/>
      <c r="AV36" s="1064"/>
      <c r="AW36" s="1064"/>
      <c r="AX36" s="1064"/>
      <c r="AY36" s="1064"/>
      <c r="AZ36" s="1135"/>
      <c r="BA36" s="1135"/>
      <c r="BB36" s="1135"/>
      <c r="BC36" s="1135"/>
      <c r="BD36" s="1135"/>
      <c r="BE36" s="1119"/>
      <c r="BF36" s="1119"/>
      <c r="BG36" s="1119"/>
      <c r="BH36" s="1119"/>
      <c r="BI36" s="1120"/>
      <c r="BJ36" s="253"/>
      <c r="BK36" s="253"/>
      <c r="BL36" s="253"/>
      <c r="BM36" s="253"/>
      <c r="BN36" s="253"/>
      <c r="BO36" s="266"/>
      <c r="BP36" s="266"/>
      <c r="BQ36" s="263">
        <v>30</v>
      </c>
      <c r="BR36" s="264"/>
      <c r="BS36" s="1107"/>
      <c r="BT36" s="1108"/>
      <c r="BU36" s="1108"/>
      <c r="BV36" s="1108"/>
      <c r="BW36" s="1108"/>
      <c r="BX36" s="1108"/>
      <c r="BY36" s="1108"/>
      <c r="BZ36" s="1108"/>
      <c r="CA36" s="1108"/>
      <c r="CB36" s="1108"/>
      <c r="CC36" s="1108"/>
      <c r="CD36" s="1108"/>
      <c r="CE36" s="1108"/>
      <c r="CF36" s="1108"/>
      <c r="CG36" s="1109"/>
      <c r="CH36" s="1082"/>
      <c r="CI36" s="1083"/>
      <c r="CJ36" s="1083"/>
      <c r="CK36" s="1083"/>
      <c r="CL36" s="1084"/>
      <c r="CM36" s="1082"/>
      <c r="CN36" s="1083"/>
      <c r="CO36" s="1083"/>
      <c r="CP36" s="1083"/>
      <c r="CQ36" s="1084"/>
      <c r="CR36" s="1082"/>
      <c r="CS36" s="1083"/>
      <c r="CT36" s="1083"/>
      <c r="CU36" s="1083"/>
      <c r="CV36" s="1084"/>
      <c r="CW36" s="1082"/>
      <c r="CX36" s="1083"/>
      <c r="CY36" s="1083"/>
      <c r="CZ36" s="1083"/>
      <c r="DA36" s="1084"/>
      <c r="DB36" s="1082"/>
      <c r="DC36" s="1083"/>
      <c r="DD36" s="1083"/>
      <c r="DE36" s="1083"/>
      <c r="DF36" s="1084"/>
      <c r="DG36" s="1082"/>
      <c r="DH36" s="1083"/>
      <c r="DI36" s="1083"/>
      <c r="DJ36" s="1083"/>
      <c r="DK36" s="1084"/>
      <c r="DL36" s="1082"/>
      <c r="DM36" s="1083"/>
      <c r="DN36" s="1083"/>
      <c r="DO36" s="1083"/>
      <c r="DP36" s="1084"/>
      <c r="DQ36" s="1082"/>
      <c r="DR36" s="1083"/>
      <c r="DS36" s="1083"/>
      <c r="DT36" s="1083"/>
      <c r="DU36" s="1084"/>
      <c r="DV36" s="1085"/>
      <c r="DW36" s="1086"/>
      <c r="DX36" s="1086"/>
      <c r="DY36" s="1086"/>
      <c r="DZ36" s="1087"/>
      <c r="EA36" s="247"/>
    </row>
    <row r="37" spans="1:131" s="248" customFormat="1" ht="26.25" customHeight="1" x14ac:dyDescent="0.15">
      <c r="A37" s="267">
        <v>10</v>
      </c>
      <c r="B37" s="1124"/>
      <c r="C37" s="1125"/>
      <c r="D37" s="1125"/>
      <c r="E37" s="1125"/>
      <c r="F37" s="1125"/>
      <c r="G37" s="1125"/>
      <c r="H37" s="1125"/>
      <c r="I37" s="1125"/>
      <c r="J37" s="1125"/>
      <c r="K37" s="1125"/>
      <c r="L37" s="1125"/>
      <c r="M37" s="1125"/>
      <c r="N37" s="1125"/>
      <c r="O37" s="1125"/>
      <c r="P37" s="1126"/>
      <c r="Q37" s="1136"/>
      <c r="R37" s="1137"/>
      <c r="S37" s="1137"/>
      <c r="T37" s="1137"/>
      <c r="U37" s="1137"/>
      <c r="V37" s="1137"/>
      <c r="W37" s="1137"/>
      <c r="X37" s="1137"/>
      <c r="Y37" s="1137"/>
      <c r="Z37" s="1137"/>
      <c r="AA37" s="1137"/>
      <c r="AB37" s="1137"/>
      <c r="AC37" s="1137"/>
      <c r="AD37" s="1137"/>
      <c r="AE37" s="1138"/>
      <c r="AF37" s="1130"/>
      <c r="AG37" s="1131"/>
      <c r="AH37" s="1131"/>
      <c r="AI37" s="1131"/>
      <c r="AJ37" s="1132"/>
      <c r="AK37" s="1073"/>
      <c r="AL37" s="1064"/>
      <c r="AM37" s="1064"/>
      <c r="AN37" s="1064"/>
      <c r="AO37" s="1064"/>
      <c r="AP37" s="1064"/>
      <c r="AQ37" s="1064"/>
      <c r="AR37" s="1064"/>
      <c r="AS37" s="1064"/>
      <c r="AT37" s="1064"/>
      <c r="AU37" s="1064"/>
      <c r="AV37" s="1064"/>
      <c r="AW37" s="1064"/>
      <c r="AX37" s="1064"/>
      <c r="AY37" s="1064"/>
      <c r="AZ37" s="1135"/>
      <c r="BA37" s="1135"/>
      <c r="BB37" s="1135"/>
      <c r="BC37" s="1135"/>
      <c r="BD37" s="1135"/>
      <c r="BE37" s="1119"/>
      <c r="BF37" s="1119"/>
      <c r="BG37" s="1119"/>
      <c r="BH37" s="1119"/>
      <c r="BI37" s="1120"/>
      <c r="BJ37" s="253"/>
      <c r="BK37" s="253"/>
      <c r="BL37" s="253"/>
      <c r="BM37" s="253"/>
      <c r="BN37" s="253"/>
      <c r="BO37" s="266"/>
      <c r="BP37" s="266"/>
      <c r="BQ37" s="263">
        <v>31</v>
      </c>
      <c r="BR37" s="264"/>
      <c r="BS37" s="1107"/>
      <c r="BT37" s="1108"/>
      <c r="BU37" s="1108"/>
      <c r="BV37" s="1108"/>
      <c r="BW37" s="1108"/>
      <c r="BX37" s="1108"/>
      <c r="BY37" s="1108"/>
      <c r="BZ37" s="1108"/>
      <c r="CA37" s="1108"/>
      <c r="CB37" s="1108"/>
      <c r="CC37" s="1108"/>
      <c r="CD37" s="1108"/>
      <c r="CE37" s="1108"/>
      <c r="CF37" s="1108"/>
      <c r="CG37" s="1109"/>
      <c r="CH37" s="1082"/>
      <c r="CI37" s="1083"/>
      <c r="CJ37" s="1083"/>
      <c r="CK37" s="1083"/>
      <c r="CL37" s="1084"/>
      <c r="CM37" s="1082"/>
      <c r="CN37" s="1083"/>
      <c r="CO37" s="1083"/>
      <c r="CP37" s="1083"/>
      <c r="CQ37" s="1084"/>
      <c r="CR37" s="1082"/>
      <c r="CS37" s="1083"/>
      <c r="CT37" s="1083"/>
      <c r="CU37" s="1083"/>
      <c r="CV37" s="1084"/>
      <c r="CW37" s="1082"/>
      <c r="CX37" s="1083"/>
      <c r="CY37" s="1083"/>
      <c r="CZ37" s="1083"/>
      <c r="DA37" s="1084"/>
      <c r="DB37" s="1082"/>
      <c r="DC37" s="1083"/>
      <c r="DD37" s="1083"/>
      <c r="DE37" s="1083"/>
      <c r="DF37" s="1084"/>
      <c r="DG37" s="1082"/>
      <c r="DH37" s="1083"/>
      <c r="DI37" s="1083"/>
      <c r="DJ37" s="1083"/>
      <c r="DK37" s="1084"/>
      <c r="DL37" s="1082"/>
      <c r="DM37" s="1083"/>
      <c r="DN37" s="1083"/>
      <c r="DO37" s="1083"/>
      <c r="DP37" s="1084"/>
      <c r="DQ37" s="1082"/>
      <c r="DR37" s="1083"/>
      <c r="DS37" s="1083"/>
      <c r="DT37" s="1083"/>
      <c r="DU37" s="1084"/>
      <c r="DV37" s="1085"/>
      <c r="DW37" s="1086"/>
      <c r="DX37" s="1086"/>
      <c r="DY37" s="1086"/>
      <c r="DZ37" s="1087"/>
      <c r="EA37" s="247"/>
    </row>
    <row r="38" spans="1:131" s="248" customFormat="1" ht="26.25" customHeight="1" x14ac:dyDescent="0.15">
      <c r="A38" s="267">
        <v>11</v>
      </c>
      <c r="B38" s="1124"/>
      <c r="C38" s="1125"/>
      <c r="D38" s="1125"/>
      <c r="E38" s="1125"/>
      <c r="F38" s="1125"/>
      <c r="G38" s="1125"/>
      <c r="H38" s="1125"/>
      <c r="I38" s="1125"/>
      <c r="J38" s="1125"/>
      <c r="K38" s="1125"/>
      <c r="L38" s="1125"/>
      <c r="M38" s="1125"/>
      <c r="N38" s="1125"/>
      <c r="O38" s="1125"/>
      <c r="P38" s="1126"/>
      <c r="Q38" s="1136"/>
      <c r="R38" s="1137"/>
      <c r="S38" s="1137"/>
      <c r="T38" s="1137"/>
      <c r="U38" s="1137"/>
      <c r="V38" s="1137"/>
      <c r="W38" s="1137"/>
      <c r="X38" s="1137"/>
      <c r="Y38" s="1137"/>
      <c r="Z38" s="1137"/>
      <c r="AA38" s="1137"/>
      <c r="AB38" s="1137"/>
      <c r="AC38" s="1137"/>
      <c r="AD38" s="1137"/>
      <c r="AE38" s="1138"/>
      <c r="AF38" s="1130"/>
      <c r="AG38" s="1131"/>
      <c r="AH38" s="1131"/>
      <c r="AI38" s="1131"/>
      <c r="AJ38" s="1132"/>
      <c r="AK38" s="1073"/>
      <c r="AL38" s="1064"/>
      <c r="AM38" s="1064"/>
      <c r="AN38" s="1064"/>
      <c r="AO38" s="1064"/>
      <c r="AP38" s="1064"/>
      <c r="AQ38" s="1064"/>
      <c r="AR38" s="1064"/>
      <c r="AS38" s="1064"/>
      <c r="AT38" s="1064"/>
      <c r="AU38" s="1064"/>
      <c r="AV38" s="1064"/>
      <c r="AW38" s="1064"/>
      <c r="AX38" s="1064"/>
      <c r="AY38" s="1064"/>
      <c r="AZ38" s="1135"/>
      <c r="BA38" s="1135"/>
      <c r="BB38" s="1135"/>
      <c r="BC38" s="1135"/>
      <c r="BD38" s="1135"/>
      <c r="BE38" s="1119"/>
      <c r="BF38" s="1119"/>
      <c r="BG38" s="1119"/>
      <c r="BH38" s="1119"/>
      <c r="BI38" s="1120"/>
      <c r="BJ38" s="253"/>
      <c r="BK38" s="253"/>
      <c r="BL38" s="253"/>
      <c r="BM38" s="253"/>
      <c r="BN38" s="253"/>
      <c r="BO38" s="266"/>
      <c r="BP38" s="266"/>
      <c r="BQ38" s="263">
        <v>32</v>
      </c>
      <c r="BR38" s="264"/>
      <c r="BS38" s="1107"/>
      <c r="BT38" s="1108"/>
      <c r="BU38" s="1108"/>
      <c r="BV38" s="1108"/>
      <c r="BW38" s="1108"/>
      <c r="BX38" s="1108"/>
      <c r="BY38" s="1108"/>
      <c r="BZ38" s="1108"/>
      <c r="CA38" s="1108"/>
      <c r="CB38" s="1108"/>
      <c r="CC38" s="1108"/>
      <c r="CD38" s="1108"/>
      <c r="CE38" s="1108"/>
      <c r="CF38" s="1108"/>
      <c r="CG38" s="1109"/>
      <c r="CH38" s="1082"/>
      <c r="CI38" s="1083"/>
      <c r="CJ38" s="1083"/>
      <c r="CK38" s="1083"/>
      <c r="CL38" s="1084"/>
      <c r="CM38" s="1082"/>
      <c r="CN38" s="1083"/>
      <c r="CO38" s="1083"/>
      <c r="CP38" s="1083"/>
      <c r="CQ38" s="1084"/>
      <c r="CR38" s="1082"/>
      <c r="CS38" s="1083"/>
      <c r="CT38" s="1083"/>
      <c r="CU38" s="1083"/>
      <c r="CV38" s="1084"/>
      <c r="CW38" s="1082"/>
      <c r="CX38" s="1083"/>
      <c r="CY38" s="1083"/>
      <c r="CZ38" s="1083"/>
      <c r="DA38" s="1084"/>
      <c r="DB38" s="1082"/>
      <c r="DC38" s="1083"/>
      <c r="DD38" s="1083"/>
      <c r="DE38" s="1083"/>
      <c r="DF38" s="1084"/>
      <c r="DG38" s="1082"/>
      <c r="DH38" s="1083"/>
      <c r="DI38" s="1083"/>
      <c r="DJ38" s="1083"/>
      <c r="DK38" s="1084"/>
      <c r="DL38" s="1082"/>
      <c r="DM38" s="1083"/>
      <c r="DN38" s="1083"/>
      <c r="DO38" s="1083"/>
      <c r="DP38" s="1084"/>
      <c r="DQ38" s="1082"/>
      <c r="DR38" s="1083"/>
      <c r="DS38" s="1083"/>
      <c r="DT38" s="1083"/>
      <c r="DU38" s="1084"/>
      <c r="DV38" s="1085"/>
      <c r="DW38" s="1086"/>
      <c r="DX38" s="1086"/>
      <c r="DY38" s="1086"/>
      <c r="DZ38" s="1087"/>
      <c r="EA38" s="247"/>
    </row>
    <row r="39" spans="1:131" s="248" customFormat="1" ht="26.25" customHeight="1" x14ac:dyDescent="0.15">
      <c r="A39" s="267">
        <v>12</v>
      </c>
      <c r="B39" s="1124"/>
      <c r="C39" s="1125"/>
      <c r="D39" s="1125"/>
      <c r="E39" s="1125"/>
      <c r="F39" s="1125"/>
      <c r="G39" s="1125"/>
      <c r="H39" s="1125"/>
      <c r="I39" s="1125"/>
      <c r="J39" s="1125"/>
      <c r="K39" s="1125"/>
      <c r="L39" s="1125"/>
      <c r="M39" s="1125"/>
      <c r="N39" s="1125"/>
      <c r="O39" s="1125"/>
      <c r="P39" s="1126"/>
      <c r="Q39" s="1136"/>
      <c r="R39" s="1137"/>
      <c r="S39" s="1137"/>
      <c r="T39" s="1137"/>
      <c r="U39" s="1137"/>
      <c r="V39" s="1137"/>
      <c r="W39" s="1137"/>
      <c r="X39" s="1137"/>
      <c r="Y39" s="1137"/>
      <c r="Z39" s="1137"/>
      <c r="AA39" s="1137"/>
      <c r="AB39" s="1137"/>
      <c r="AC39" s="1137"/>
      <c r="AD39" s="1137"/>
      <c r="AE39" s="1138"/>
      <c r="AF39" s="1130"/>
      <c r="AG39" s="1131"/>
      <c r="AH39" s="1131"/>
      <c r="AI39" s="1131"/>
      <c r="AJ39" s="1132"/>
      <c r="AK39" s="1073"/>
      <c r="AL39" s="1064"/>
      <c r="AM39" s="1064"/>
      <c r="AN39" s="1064"/>
      <c r="AO39" s="1064"/>
      <c r="AP39" s="1064"/>
      <c r="AQ39" s="1064"/>
      <c r="AR39" s="1064"/>
      <c r="AS39" s="1064"/>
      <c r="AT39" s="1064"/>
      <c r="AU39" s="1064"/>
      <c r="AV39" s="1064"/>
      <c r="AW39" s="1064"/>
      <c r="AX39" s="1064"/>
      <c r="AY39" s="1064"/>
      <c r="AZ39" s="1135"/>
      <c r="BA39" s="1135"/>
      <c r="BB39" s="1135"/>
      <c r="BC39" s="1135"/>
      <c r="BD39" s="1135"/>
      <c r="BE39" s="1119"/>
      <c r="BF39" s="1119"/>
      <c r="BG39" s="1119"/>
      <c r="BH39" s="1119"/>
      <c r="BI39" s="1120"/>
      <c r="BJ39" s="253"/>
      <c r="BK39" s="253"/>
      <c r="BL39" s="253"/>
      <c r="BM39" s="253"/>
      <c r="BN39" s="253"/>
      <c r="BO39" s="266"/>
      <c r="BP39" s="266"/>
      <c r="BQ39" s="263">
        <v>33</v>
      </c>
      <c r="BR39" s="264"/>
      <c r="BS39" s="1107"/>
      <c r="BT39" s="1108"/>
      <c r="BU39" s="1108"/>
      <c r="BV39" s="1108"/>
      <c r="BW39" s="1108"/>
      <c r="BX39" s="1108"/>
      <c r="BY39" s="1108"/>
      <c r="BZ39" s="1108"/>
      <c r="CA39" s="1108"/>
      <c r="CB39" s="1108"/>
      <c r="CC39" s="1108"/>
      <c r="CD39" s="1108"/>
      <c r="CE39" s="1108"/>
      <c r="CF39" s="1108"/>
      <c r="CG39" s="1109"/>
      <c r="CH39" s="1082"/>
      <c r="CI39" s="1083"/>
      <c r="CJ39" s="1083"/>
      <c r="CK39" s="1083"/>
      <c r="CL39" s="1084"/>
      <c r="CM39" s="1082"/>
      <c r="CN39" s="1083"/>
      <c r="CO39" s="1083"/>
      <c r="CP39" s="1083"/>
      <c r="CQ39" s="1084"/>
      <c r="CR39" s="1082"/>
      <c r="CS39" s="1083"/>
      <c r="CT39" s="1083"/>
      <c r="CU39" s="1083"/>
      <c r="CV39" s="1084"/>
      <c r="CW39" s="1082"/>
      <c r="CX39" s="1083"/>
      <c r="CY39" s="1083"/>
      <c r="CZ39" s="1083"/>
      <c r="DA39" s="1084"/>
      <c r="DB39" s="1082"/>
      <c r="DC39" s="1083"/>
      <c r="DD39" s="1083"/>
      <c r="DE39" s="1083"/>
      <c r="DF39" s="1084"/>
      <c r="DG39" s="1082"/>
      <c r="DH39" s="1083"/>
      <c r="DI39" s="1083"/>
      <c r="DJ39" s="1083"/>
      <c r="DK39" s="1084"/>
      <c r="DL39" s="1082"/>
      <c r="DM39" s="1083"/>
      <c r="DN39" s="1083"/>
      <c r="DO39" s="1083"/>
      <c r="DP39" s="1084"/>
      <c r="DQ39" s="1082"/>
      <c r="DR39" s="1083"/>
      <c r="DS39" s="1083"/>
      <c r="DT39" s="1083"/>
      <c r="DU39" s="1084"/>
      <c r="DV39" s="1085"/>
      <c r="DW39" s="1086"/>
      <c r="DX39" s="1086"/>
      <c r="DY39" s="1086"/>
      <c r="DZ39" s="1087"/>
      <c r="EA39" s="247"/>
    </row>
    <row r="40" spans="1:131" s="248" customFormat="1" ht="26.25" customHeight="1" x14ac:dyDescent="0.15">
      <c r="A40" s="262">
        <v>13</v>
      </c>
      <c r="B40" s="1124"/>
      <c r="C40" s="1125"/>
      <c r="D40" s="1125"/>
      <c r="E40" s="1125"/>
      <c r="F40" s="1125"/>
      <c r="G40" s="1125"/>
      <c r="H40" s="1125"/>
      <c r="I40" s="1125"/>
      <c r="J40" s="1125"/>
      <c r="K40" s="1125"/>
      <c r="L40" s="1125"/>
      <c r="M40" s="1125"/>
      <c r="N40" s="1125"/>
      <c r="O40" s="1125"/>
      <c r="P40" s="1126"/>
      <c r="Q40" s="1136"/>
      <c r="R40" s="1137"/>
      <c r="S40" s="1137"/>
      <c r="T40" s="1137"/>
      <c r="U40" s="1137"/>
      <c r="V40" s="1137"/>
      <c r="W40" s="1137"/>
      <c r="X40" s="1137"/>
      <c r="Y40" s="1137"/>
      <c r="Z40" s="1137"/>
      <c r="AA40" s="1137"/>
      <c r="AB40" s="1137"/>
      <c r="AC40" s="1137"/>
      <c r="AD40" s="1137"/>
      <c r="AE40" s="1138"/>
      <c r="AF40" s="1130"/>
      <c r="AG40" s="1131"/>
      <c r="AH40" s="1131"/>
      <c r="AI40" s="1131"/>
      <c r="AJ40" s="1132"/>
      <c r="AK40" s="1073"/>
      <c r="AL40" s="1064"/>
      <c r="AM40" s="1064"/>
      <c r="AN40" s="1064"/>
      <c r="AO40" s="1064"/>
      <c r="AP40" s="1064"/>
      <c r="AQ40" s="1064"/>
      <c r="AR40" s="1064"/>
      <c r="AS40" s="1064"/>
      <c r="AT40" s="1064"/>
      <c r="AU40" s="1064"/>
      <c r="AV40" s="1064"/>
      <c r="AW40" s="1064"/>
      <c r="AX40" s="1064"/>
      <c r="AY40" s="1064"/>
      <c r="AZ40" s="1135"/>
      <c r="BA40" s="1135"/>
      <c r="BB40" s="1135"/>
      <c r="BC40" s="1135"/>
      <c r="BD40" s="1135"/>
      <c r="BE40" s="1119"/>
      <c r="BF40" s="1119"/>
      <c r="BG40" s="1119"/>
      <c r="BH40" s="1119"/>
      <c r="BI40" s="1120"/>
      <c r="BJ40" s="253"/>
      <c r="BK40" s="253"/>
      <c r="BL40" s="253"/>
      <c r="BM40" s="253"/>
      <c r="BN40" s="253"/>
      <c r="BO40" s="266"/>
      <c r="BP40" s="266"/>
      <c r="BQ40" s="263">
        <v>34</v>
      </c>
      <c r="BR40" s="264"/>
      <c r="BS40" s="1107"/>
      <c r="BT40" s="1108"/>
      <c r="BU40" s="1108"/>
      <c r="BV40" s="1108"/>
      <c r="BW40" s="1108"/>
      <c r="BX40" s="1108"/>
      <c r="BY40" s="1108"/>
      <c r="BZ40" s="1108"/>
      <c r="CA40" s="1108"/>
      <c r="CB40" s="1108"/>
      <c r="CC40" s="1108"/>
      <c r="CD40" s="1108"/>
      <c r="CE40" s="1108"/>
      <c r="CF40" s="1108"/>
      <c r="CG40" s="1109"/>
      <c r="CH40" s="1082"/>
      <c r="CI40" s="1083"/>
      <c r="CJ40" s="1083"/>
      <c r="CK40" s="1083"/>
      <c r="CL40" s="1084"/>
      <c r="CM40" s="1082"/>
      <c r="CN40" s="1083"/>
      <c r="CO40" s="1083"/>
      <c r="CP40" s="1083"/>
      <c r="CQ40" s="1084"/>
      <c r="CR40" s="1082"/>
      <c r="CS40" s="1083"/>
      <c r="CT40" s="1083"/>
      <c r="CU40" s="1083"/>
      <c r="CV40" s="1084"/>
      <c r="CW40" s="1082"/>
      <c r="CX40" s="1083"/>
      <c r="CY40" s="1083"/>
      <c r="CZ40" s="1083"/>
      <c r="DA40" s="1084"/>
      <c r="DB40" s="1082"/>
      <c r="DC40" s="1083"/>
      <c r="DD40" s="1083"/>
      <c r="DE40" s="1083"/>
      <c r="DF40" s="1084"/>
      <c r="DG40" s="1082"/>
      <c r="DH40" s="1083"/>
      <c r="DI40" s="1083"/>
      <c r="DJ40" s="1083"/>
      <c r="DK40" s="1084"/>
      <c r="DL40" s="1082"/>
      <c r="DM40" s="1083"/>
      <c r="DN40" s="1083"/>
      <c r="DO40" s="1083"/>
      <c r="DP40" s="1084"/>
      <c r="DQ40" s="1082"/>
      <c r="DR40" s="1083"/>
      <c r="DS40" s="1083"/>
      <c r="DT40" s="1083"/>
      <c r="DU40" s="1084"/>
      <c r="DV40" s="1085"/>
      <c r="DW40" s="1086"/>
      <c r="DX40" s="1086"/>
      <c r="DY40" s="1086"/>
      <c r="DZ40" s="1087"/>
      <c r="EA40" s="247"/>
    </row>
    <row r="41" spans="1:131" s="248" customFormat="1" ht="26.25" customHeight="1" x14ac:dyDescent="0.15">
      <c r="A41" s="262">
        <v>14</v>
      </c>
      <c r="B41" s="1124"/>
      <c r="C41" s="1125"/>
      <c r="D41" s="1125"/>
      <c r="E41" s="1125"/>
      <c r="F41" s="1125"/>
      <c r="G41" s="1125"/>
      <c r="H41" s="1125"/>
      <c r="I41" s="1125"/>
      <c r="J41" s="1125"/>
      <c r="K41" s="1125"/>
      <c r="L41" s="1125"/>
      <c r="M41" s="1125"/>
      <c r="N41" s="1125"/>
      <c r="O41" s="1125"/>
      <c r="P41" s="1126"/>
      <c r="Q41" s="1136"/>
      <c r="R41" s="1137"/>
      <c r="S41" s="1137"/>
      <c r="T41" s="1137"/>
      <c r="U41" s="1137"/>
      <c r="V41" s="1137"/>
      <c r="W41" s="1137"/>
      <c r="X41" s="1137"/>
      <c r="Y41" s="1137"/>
      <c r="Z41" s="1137"/>
      <c r="AA41" s="1137"/>
      <c r="AB41" s="1137"/>
      <c r="AC41" s="1137"/>
      <c r="AD41" s="1137"/>
      <c r="AE41" s="1138"/>
      <c r="AF41" s="1130"/>
      <c r="AG41" s="1131"/>
      <c r="AH41" s="1131"/>
      <c r="AI41" s="1131"/>
      <c r="AJ41" s="1132"/>
      <c r="AK41" s="1073"/>
      <c r="AL41" s="1064"/>
      <c r="AM41" s="1064"/>
      <c r="AN41" s="1064"/>
      <c r="AO41" s="1064"/>
      <c r="AP41" s="1064"/>
      <c r="AQ41" s="1064"/>
      <c r="AR41" s="1064"/>
      <c r="AS41" s="1064"/>
      <c r="AT41" s="1064"/>
      <c r="AU41" s="1064"/>
      <c r="AV41" s="1064"/>
      <c r="AW41" s="1064"/>
      <c r="AX41" s="1064"/>
      <c r="AY41" s="1064"/>
      <c r="AZ41" s="1135"/>
      <c r="BA41" s="1135"/>
      <c r="BB41" s="1135"/>
      <c r="BC41" s="1135"/>
      <c r="BD41" s="1135"/>
      <c r="BE41" s="1119"/>
      <c r="BF41" s="1119"/>
      <c r="BG41" s="1119"/>
      <c r="BH41" s="1119"/>
      <c r="BI41" s="1120"/>
      <c r="BJ41" s="253"/>
      <c r="BK41" s="253"/>
      <c r="BL41" s="253"/>
      <c r="BM41" s="253"/>
      <c r="BN41" s="253"/>
      <c r="BO41" s="266"/>
      <c r="BP41" s="266"/>
      <c r="BQ41" s="263">
        <v>35</v>
      </c>
      <c r="BR41" s="264"/>
      <c r="BS41" s="1107"/>
      <c r="BT41" s="1108"/>
      <c r="BU41" s="1108"/>
      <c r="BV41" s="1108"/>
      <c r="BW41" s="1108"/>
      <c r="BX41" s="1108"/>
      <c r="BY41" s="1108"/>
      <c r="BZ41" s="1108"/>
      <c r="CA41" s="1108"/>
      <c r="CB41" s="1108"/>
      <c r="CC41" s="1108"/>
      <c r="CD41" s="1108"/>
      <c r="CE41" s="1108"/>
      <c r="CF41" s="1108"/>
      <c r="CG41" s="1109"/>
      <c r="CH41" s="1082"/>
      <c r="CI41" s="1083"/>
      <c r="CJ41" s="1083"/>
      <c r="CK41" s="1083"/>
      <c r="CL41" s="1084"/>
      <c r="CM41" s="1082"/>
      <c r="CN41" s="1083"/>
      <c r="CO41" s="1083"/>
      <c r="CP41" s="1083"/>
      <c r="CQ41" s="1084"/>
      <c r="CR41" s="1082"/>
      <c r="CS41" s="1083"/>
      <c r="CT41" s="1083"/>
      <c r="CU41" s="1083"/>
      <c r="CV41" s="1084"/>
      <c r="CW41" s="1082"/>
      <c r="CX41" s="1083"/>
      <c r="CY41" s="1083"/>
      <c r="CZ41" s="1083"/>
      <c r="DA41" s="1084"/>
      <c r="DB41" s="1082"/>
      <c r="DC41" s="1083"/>
      <c r="DD41" s="1083"/>
      <c r="DE41" s="1083"/>
      <c r="DF41" s="1084"/>
      <c r="DG41" s="1082"/>
      <c r="DH41" s="1083"/>
      <c r="DI41" s="1083"/>
      <c r="DJ41" s="1083"/>
      <c r="DK41" s="1084"/>
      <c r="DL41" s="1082"/>
      <c r="DM41" s="1083"/>
      <c r="DN41" s="1083"/>
      <c r="DO41" s="1083"/>
      <c r="DP41" s="1084"/>
      <c r="DQ41" s="1082"/>
      <c r="DR41" s="1083"/>
      <c r="DS41" s="1083"/>
      <c r="DT41" s="1083"/>
      <c r="DU41" s="1084"/>
      <c r="DV41" s="1085"/>
      <c r="DW41" s="1086"/>
      <c r="DX41" s="1086"/>
      <c r="DY41" s="1086"/>
      <c r="DZ41" s="1087"/>
      <c r="EA41" s="247"/>
    </row>
    <row r="42" spans="1:131" s="248" customFormat="1" ht="26.25" customHeight="1" x14ac:dyDescent="0.15">
      <c r="A42" s="262">
        <v>15</v>
      </c>
      <c r="B42" s="1124"/>
      <c r="C42" s="1125"/>
      <c r="D42" s="1125"/>
      <c r="E42" s="1125"/>
      <c r="F42" s="1125"/>
      <c r="G42" s="1125"/>
      <c r="H42" s="1125"/>
      <c r="I42" s="1125"/>
      <c r="J42" s="1125"/>
      <c r="K42" s="1125"/>
      <c r="L42" s="1125"/>
      <c r="M42" s="1125"/>
      <c r="N42" s="1125"/>
      <c r="O42" s="1125"/>
      <c r="P42" s="1126"/>
      <c r="Q42" s="1136"/>
      <c r="R42" s="1137"/>
      <c r="S42" s="1137"/>
      <c r="T42" s="1137"/>
      <c r="U42" s="1137"/>
      <c r="V42" s="1137"/>
      <c r="W42" s="1137"/>
      <c r="X42" s="1137"/>
      <c r="Y42" s="1137"/>
      <c r="Z42" s="1137"/>
      <c r="AA42" s="1137"/>
      <c r="AB42" s="1137"/>
      <c r="AC42" s="1137"/>
      <c r="AD42" s="1137"/>
      <c r="AE42" s="1138"/>
      <c r="AF42" s="1130"/>
      <c r="AG42" s="1131"/>
      <c r="AH42" s="1131"/>
      <c r="AI42" s="1131"/>
      <c r="AJ42" s="1132"/>
      <c r="AK42" s="1073"/>
      <c r="AL42" s="1064"/>
      <c r="AM42" s="1064"/>
      <c r="AN42" s="1064"/>
      <c r="AO42" s="1064"/>
      <c r="AP42" s="1064"/>
      <c r="AQ42" s="1064"/>
      <c r="AR42" s="1064"/>
      <c r="AS42" s="1064"/>
      <c r="AT42" s="1064"/>
      <c r="AU42" s="1064"/>
      <c r="AV42" s="1064"/>
      <c r="AW42" s="1064"/>
      <c r="AX42" s="1064"/>
      <c r="AY42" s="1064"/>
      <c r="AZ42" s="1135"/>
      <c r="BA42" s="1135"/>
      <c r="BB42" s="1135"/>
      <c r="BC42" s="1135"/>
      <c r="BD42" s="1135"/>
      <c r="BE42" s="1119"/>
      <c r="BF42" s="1119"/>
      <c r="BG42" s="1119"/>
      <c r="BH42" s="1119"/>
      <c r="BI42" s="1120"/>
      <c r="BJ42" s="253"/>
      <c r="BK42" s="253"/>
      <c r="BL42" s="253"/>
      <c r="BM42" s="253"/>
      <c r="BN42" s="253"/>
      <c r="BO42" s="266"/>
      <c r="BP42" s="266"/>
      <c r="BQ42" s="263">
        <v>36</v>
      </c>
      <c r="BR42" s="264"/>
      <c r="BS42" s="1107"/>
      <c r="BT42" s="1108"/>
      <c r="BU42" s="1108"/>
      <c r="BV42" s="1108"/>
      <c r="BW42" s="1108"/>
      <c r="BX42" s="1108"/>
      <c r="BY42" s="1108"/>
      <c r="BZ42" s="1108"/>
      <c r="CA42" s="1108"/>
      <c r="CB42" s="1108"/>
      <c r="CC42" s="1108"/>
      <c r="CD42" s="1108"/>
      <c r="CE42" s="1108"/>
      <c r="CF42" s="1108"/>
      <c r="CG42" s="1109"/>
      <c r="CH42" s="1082"/>
      <c r="CI42" s="1083"/>
      <c r="CJ42" s="1083"/>
      <c r="CK42" s="1083"/>
      <c r="CL42" s="1084"/>
      <c r="CM42" s="1082"/>
      <c r="CN42" s="1083"/>
      <c r="CO42" s="1083"/>
      <c r="CP42" s="1083"/>
      <c r="CQ42" s="1084"/>
      <c r="CR42" s="1082"/>
      <c r="CS42" s="1083"/>
      <c r="CT42" s="1083"/>
      <c r="CU42" s="1083"/>
      <c r="CV42" s="1084"/>
      <c r="CW42" s="1082"/>
      <c r="CX42" s="1083"/>
      <c r="CY42" s="1083"/>
      <c r="CZ42" s="1083"/>
      <c r="DA42" s="1084"/>
      <c r="DB42" s="1082"/>
      <c r="DC42" s="1083"/>
      <c r="DD42" s="1083"/>
      <c r="DE42" s="1083"/>
      <c r="DF42" s="1084"/>
      <c r="DG42" s="1082"/>
      <c r="DH42" s="1083"/>
      <c r="DI42" s="1083"/>
      <c r="DJ42" s="1083"/>
      <c r="DK42" s="1084"/>
      <c r="DL42" s="1082"/>
      <c r="DM42" s="1083"/>
      <c r="DN42" s="1083"/>
      <c r="DO42" s="1083"/>
      <c r="DP42" s="1084"/>
      <c r="DQ42" s="1082"/>
      <c r="DR42" s="1083"/>
      <c r="DS42" s="1083"/>
      <c r="DT42" s="1083"/>
      <c r="DU42" s="1084"/>
      <c r="DV42" s="1085"/>
      <c r="DW42" s="1086"/>
      <c r="DX42" s="1086"/>
      <c r="DY42" s="1086"/>
      <c r="DZ42" s="1087"/>
      <c r="EA42" s="247"/>
    </row>
    <row r="43" spans="1:131" s="248" customFormat="1" ht="26.25" customHeight="1" x14ac:dyDescent="0.15">
      <c r="A43" s="262">
        <v>16</v>
      </c>
      <c r="B43" s="1124"/>
      <c r="C43" s="1125"/>
      <c r="D43" s="1125"/>
      <c r="E43" s="1125"/>
      <c r="F43" s="1125"/>
      <c r="G43" s="1125"/>
      <c r="H43" s="1125"/>
      <c r="I43" s="1125"/>
      <c r="J43" s="1125"/>
      <c r="K43" s="1125"/>
      <c r="L43" s="1125"/>
      <c r="M43" s="1125"/>
      <c r="N43" s="1125"/>
      <c r="O43" s="1125"/>
      <c r="P43" s="1126"/>
      <c r="Q43" s="1136"/>
      <c r="R43" s="1137"/>
      <c r="S43" s="1137"/>
      <c r="T43" s="1137"/>
      <c r="U43" s="1137"/>
      <c r="V43" s="1137"/>
      <c r="W43" s="1137"/>
      <c r="X43" s="1137"/>
      <c r="Y43" s="1137"/>
      <c r="Z43" s="1137"/>
      <c r="AA43" s="1137"/>
      <c r="AB43" s="1137"/>
      <c r="AC43" s="1137"/>
      <c r="AD43" s="1137"/>
      <c r="AE43" s="1138"/>
      <c r="AF43" s="1130"/>
      <c r="AG43" s="1131"/>
      <c r="AH43" s="1131"/>
      <c r="AI43" s="1131"/>
      <c r="AJ43" s="1132"/>
      <c r="AK43" s="1073"/>
      <c r="AL43" s="1064"/>
      <c r="AM43" s="1064"/>
      <c r="AN43" s="1064"/>
      <c r="AO43" s="1064"/>
      <c r="AP43" s="1064"/>
      <c r="AQ43" s="1064"/>
      <c r="AR43" s="1064"/>
      <c r="AS43" s="1064"/>
      <c r="AT43" s="1064"/>
      <c r="AU43" s="1064"/>
      <c r="AV43" s="1064"/>
      <c r="AW43" s="1064"/>
      <c r="AX43" s="1064"/>
      <c r="AY43" s="1064"/>
      <c r="AZ43" s="1135"/>
      <c r="BA43" s="1135"/>
      <c r="BB43" s="1135"/>
      <c r="BC43" s="1135"/>
      <c r="BD43" s="1135"/>
      <c r="BE43" s="1119"/>
      <c r="BF43" s="1119"/>
      <c r="BG43" s="1119"/>
      <c r="BH43" s="1119"/>
      <c r="BI43" s="1120"/>
      <c r="BJ43" s="253"/>
      <c r="BK43" s="253"/>
      <c r="BL43" s="253"/>
      <c r="BM43" s="253"/>
      <c r="BN43" s="253"/>
      <c r="BO43" s="266"/>
      <c r="BP43" s="266"/>
      <c r="BQ43" s="263">
        <v>37</v>
      </c>
      <c r="BR43" s="264"/>
      <c r="BS43" s="1107"/>
      <c r="BT43" s="1108"/>
      <c r="BU43" s="1108"/>
      <c r="BV43" s="1108"/>
      <c r="BW43" s="1108"/>
      <c r="BX43" s="1108"/>
      <c r="BY43" s="1108"/>
      <c r="BZ43" s="1108"/>
      <c r="CA43" s="1108"/>
      <c r="CB43" s="1108"/>
      <c r="CC43" s="1108"/>
      <c r="CD43" s="1108"/>
      <c r="CE43" s="1108"/>
      <c r="CF43" s="1108"/>
      <c r="CG43" s="1109"/>
      <c r="CH43" s="1082"/>
      <c r="CI43" s="1083"/>
      <c r="CJ43" s="1083"/>
      <c r="CK43" s="1083"/>
      <c r="CL43" s="1084"/>
      <c r="CM43" s="1082"/>
      <c r="CN43" s="1083"/>
      <c r="CO43" s="1083"/>
      <c r="CP43" s="1083"/>
      <c r="CQ43" s="1084"/>
      <c r="CR43" s="1082"/>
      <c r="CS43" s="1083"/>
      <c r="CT43" s="1083"/>
      <c r="CU43" s="1083"/>
      <c r="CV43" s="1084"/>
      <c r="CW43" s="1082"/>
      <c r="CX43" s="1083"/>
      <c r="CY43" s="1083"/>
      <c r="CZ43" s="1083"/>
      <c r="DA43" s="1084"/>
      <c r="DB43" s="1082"/>
      <c r="DC43" s="1083"/>
      <c r="DD43" s="1083"/>
      <c r="DE43" s="1083"/>
      <c r="DF43" s="1084"/>
      <c r="DG43" s="1082"/>
      <c r="DH43" s="1083"/>
      <c r="DI43" s="1083"/>
      <c r="DJ43" s="1083"/>
      <c r="DK43" s="1084"/>
      <c r="DL43" s="1082"/>
      <c r="DM43" s="1083"/>
      <c r="DN43" s="1083"/>
      <c r="DO43" s="1083"/>
      <c r="DP43" s="1084"/>
      <c r="DQ43" s="1082"/>
      <c r="DR43" s="1083"/>
      <c r="DS43" s="1083"/>
      <c r="DT43" s="1083"/>
      <c r="DU43" s="1084"/>
      <c r="DV43" s="1085"/>
      <c r="DW43" s="1086"/>
      <c r="DX43" s="1086"/>
      <c r="DY43" s="1086"/>
      <c r="DZ43" s="1087"/>
      <c r="EA43" s="247"/>
    </row>
    <row r="44" spans="1:131" s="248" customFormat="1" ht="26.25" customHeight="1" x14ac:dyDescent="0.15">
      <c r="A44" s="262">
        <v>17</v>
      </c>
      <c r="B44" s="1124"/>
      <c r="C44" s="1125"/>
      <c r="D44" s="1125"/>
      <c r="E44" s="1125"/>
      <c r="F44" s="1125"/>
      <c r="G44" s="1125"/>
      <c r="H44" s="1125"/>
      <c r="I44" s="1125"/>
      <c r="J44" s="1125"/>
      <c r="K44" s="1125"/>
      <c r="L44" s="1125"/>
      <c r="M44" s="1125"/>
      <c r="N44" s="1125"/>
      <c r="O44" s="1125"/>
      <c r="P44" s="1126"/>
      <c r="Q44" s="1136"/>
      <c r="R44" s="1137"/>
      <c r="S44" s="1137"/>
      <c r="T44" s="1137"/>
      <c r="U44" s="1137"/>
      <c r="V44" s="1137"/>
      <c r="W44" s="1137"/>
      <c r="X44" s="1137"/>
      <c r="Y44" s="1137"/>
      <c r="Z44" s="1137"/>
      <c r="AA44" s="1137"/>
      <c r="AB44" s="1137"/>
      <c r="AC44" s="1137"/>
      <c r="AD44" s="1137"/>
      <c r="AE44" s="1138"/>
      <c r="AF44" s="1130"/>
      <c r="AG44" s="1131"/>
      <c r="AH44" s="1131"/>
      <c r="AI44" s="1131"/>
      <c r="AJ44" s="1132"/>
      <c r="AK44" s="1073"/>
      <c r="AL44" s="1064"/>
      <c r="AM44" s="1064"/>
      <c r="AN44" s="1064"/>
      <c r="AO44" s="1064"/>
      <c r="AP44" s="1064"/>
      <c r="AQ44" s="1064"/>
      <c r="AR44" s="1064"/>
      <c r="AS44" s="1064"/>
      <c r="AT44" s="1064"/>
      <c r="AU44" s="1064"/>
      <c r="AV44" s="1064"/>
      <c r="AW44" s="1064"/>
      <c r="AX44" s="1064"/>
      <c r="AY44" s="1064"/>
      <c r="AZ44" s="1135"/>
      <c r="BA44" s="1135"/>
      <c r="BB44" s="1135"/>
      <c r="BC44" s="1135"/>
      <c r="BD44" s="1135"/>
      <c r="BE44" s="1119"/>
      <c r="BF44" s="1119"/>
      <c r="BG44" s="1119"/>
      <c r="BH44" s="1119"/>
      <c r="BI44" s="1120"/>
      <c r="BJ44" s="253"/>
      <c r="BK44" s="253"/>
      <c r="BL44" s="253"/>
      <c r="BM44" s="253"/>
      <c r="BN44" s="253"/>
      <c r="BO44" s="266"/>
      <c r="BP44" s="266"/>
      <c r="BQ44" s="263">
        <v>38</v>
      </c>
      <c r="BR44" s="264"/>
      <c r="BS44" s="1107"/>
      <c r="BT44" s="1108"/>
      <c r="BU44" s="1108"/>
      <c r="BV44" s="1108"/>
      <c r="BW44" s="1108"/>
      <c r="BX44" s="1108"/>
      <c r="BY44" s="1108"/>
      <c r="BZ44" s="1108"/>
      <c r="CA44" s="1108"/>
      <c r="CB44" s="1108"/>
      <c r="CC44" s="1108"/>
      <c r="CD44" s="1108"/>
      <c r="CE44" s="1108"/>
      <c r="CF44" s="1108"/>
      <c r="CG44" s="1109"/>
      <c r="CH44" s="1082"/>
      <c r="CI44" s="1083"/>
      <c r="CJ44" s="1083"/>
      <c r="CK44" s="1083"/>
      <c r="CL44" s="1084"/>
      <c r="CM44" s="1082"/>
      <c r="CN44" s="1083"/>
      <c r="CO44" s="1083"/>
      <c r="CP44" s="1083"/>
      <c r="CQ44" s="1084"/>
      <c r="CR44" s="1082"/>
      <c r="CS44" s="1083"/>
      <c r="CT44" s="1083"/>
      <c r="CU44" s="1083"/>
      <c r="CV44" s="1084"/>
      <c r="CW44" s="1082"/>
      <c r="CX44" s="1083"/>
      <c r="CY44" s="1083"/>
      <c r="CZ44" s="1083"/>
      <c r="DA44" s="1084"/>
      <c r="DB44" s="1082"/>
      <c r="DC44" s="1083"/>
      <c r="DD44" s="1083"/>
      <c r="DE44" s="1083"/>
      <c r="DF44" s="1084"/>
      <c r="DG44" s="1082"/>
      <c r="DH44" s="1083"/>
      <c r="DI44" s="1083"/>
      <c r="DJ44" s="1083"/>
      <c r="DK44" s="1084"/>
      <c r="DL44" s="1082"/>
      <c r="DM44" s="1083"/>
      <c r="DN44" s="1083"/>
      <c r="DO44" s="1083"/>
      <c r="DP44" s="1084"/>
      <c r="DQ44" s="1082"/>
      <c r="DR44" s="1083"/>
      <c r="DS44" s="1083"/>
      <c r="DT44" s="1083"/>
      <c r="DU44" s="1084"/>
      <c r="DV44" s="1085"/>
      <c r="DW44" s="1086"/>
      <c r="DX44" s="1086"/>
      <c r="DY44" s="1086"/>
      <c r="DZ44" s="1087"/>
      <c r="EA44" s="247"/>
    </row>
    <row r="45" spans="1:131" s="248" customFormat="1" ht="26.25" customHeight="1" x14ac:dyDescent="0.15">
      <c r="A45" s="262">
        <v>18</v>
      </c>
      <c r="B45" s="1124"/>
      <c r="C45" s="1125"/>
      <c r="D45" s="1125"/>
      <c r="E45" s="1125"/>
      <c r="F45" s="1125"/>
      <c r="G45" s="1125"/>
      <c r="H45" s="1125"/>
      <c r="I45" s="1125"/>
      <c r="J45" s="1125"/>
      <c r="K45" s="1125"/>
      <c r="L45" s="1125"/>
      <c r="M45" s="1125"/>
      <c r="N45" s="1125"/>
      <c r="O45" s="1125"/>
      <c r="P45" s="1126"/>
      <c r="Q45" s="1136"/>
      <c r="R45" s="1137"/>
      <c r="S45" s="1137"/>
      <c r="T45" s="1137"/>
      <c r="U45" s="1137"/>
      <c r="V45" s="1137"/>
      <c r="W45" s="1137"/>
      <c r="X45" s="1137"/>
      <c r="Y45" s="1137"/>
      <c r="Z45" s="1137"/>
      <c r="AA45" s="1137"/>
      <c r="AB45" s="1137"/>
      <c r="AC45" s="1137"/>
      <c r="AD45" s="1137"/>
      <c r="AE45" s="1138"/>
      <c r="AF45" s="1130"/>
      <c r="AG45" s="1131"/>
      <c r="AH45" s="1131"/>
      <c r="AI45" s="1131"/>
      <c r="AJ45" s="1132"/>
      <c r="AK45" s="1073"/>
      <c r="AL45" s="1064"/>
      <c r="AM45" s="1064"/>
      <c r="AN45" s="1064"/>
      <c r="AO45" s="1064"/>
      <c r="AP45" s="1064"/>
      <c r="AQ45" s="1064"/>
      <c r="AR45" s="1064"/>
      <c r="AS45" s="1064"/>
      <c r="AT45" s="1064"/>
      <c r="AU45" s="1064"/>
      <c r="AV45" s="1064"/>
      <c r="AW45" s="1064"/>
      <c r="AX45" s="1064"/>
      <c r="AY45" s="1064"/>
      <c r="AZ45" s="1135"/>
      <c r="BA45" s="1135"/>
      <c r="BB45" s="1135"/>
      <c r="BC45" s="1135"/>
      <c r="BD45" s="1135"/>
      <c r="BE45" s="1119"/>
      <c r="BF45" s="1119"/>
      <c r="BG45" s="1119"/>
      <c r="BH45" s="1119"/>
      <c r="BI45" s="1120"/>
      <c r="BJ45" s="253"/>
      <c r="BK45" s="253"/>
      <c r="BL45" s="253"/>
      <c r="BM45" s="253"/>
      <c r="BN45" s="253"/>
      <c r="BO45" s="266"/>
      <c r="BP45" s="266"/>
      <c r="BQ45" s="263">
        <v>39</v>
      </c>
      <c r="BR45" s="264"/>
      <c r="BS45" s="1107"/>
      <c r="BT45" s="1108"/>
      <c r="BU45" s="1108"/>
      <c r="BV45" s="1108"/>
      <c r="BW45" s="1108"/>
      <c r="BX45" s="1108"/>
      <c r="BY45" s="1108"/>
      <c r="BZ45" s="1108"/>
      <c r="CA45" s="1108"/>
      <c r="CB45" s="1108"/>
      <c r="CC45" s="1108"/>
      <c r="CD45" s="1108"/>
      <c r="CE45" s="1108"/>
      <c r="CF45" s="1108"/>
      <c r="CG45" s="1109"/>
      <c r="CH45" s="1082"/>
      <c r="CI45" s="1083"/>
      <c r="CJ45" s="1083"/>
      <c r="CK45" s="1083"/>
      <c r="CL45" s="1084"/>
      <c r="CM45" s="1082"/>
      <c r="CN45" s="1083"/>
      <c r="CO45" s="1083"/>
      <c r="CP45" s="1083"/>
      <c r="CQ45" s="1084"/>
      <c r="CR45" s="1082"/>
      <c r="CS45" s="1083"/>
      <c r="CT45" s="1083"/>
      <c r="CU45" s="1083"/>
      <c r="CV45" s="1084"/>
      <c r="CW45" s="1082"/>
      <c r="CX45" s="1083"/>
      <c r="CY45" s="1083"/>
      <c r="CZ45" s="1083"/>
      <c r="DA45" s="1084"/>
      <c r="DB45" s="1082"/>
      <c r="DC45" s="1083"/>
      <c r="DD45" s="1083"/>
      <c r="DE45" s="1083"/>
      <c r="DF45" s="1084"/>
      <c r="DG45" s="1082"/>
      <c r="DH45" s="1083"/>
      <c r="DI45" s="1083"/>
      <c r="DJ45" s="1083"/>
      <c r="DK45" s="1084"/>
      <c r="DL45" s="1082"/>
      <c r="DM45" s="1083"/>
      <c r="DN45" s="1083"/>
      <c r="DO45" s="1083"/>
      <c r="DP45" s="1084"/>
      <c r="DQ45" s="1082"/>
      <c r="DR45" s="1083"/>
      <c r="DS45" s="1083"/>
      <c r="DT45" s="1083"/>
      <c r="DU45" s="1084"/>
      <c r="DV45" s="1085"/>
      <c r="DW45" s="1086"/>
      <c r="DX45" s="1086"/>
      <c r="DY45" s="1086"/>
      <c r="DZ45" s="1087"/>
      <c r="EA45" s="247"/>
    </row>
    <row r="46" spans="1:131" s="248" customFormat="1" ht="26.25" customHeight="1" x14ac:dyDescent="0.15">
      <c r="A46" s="262">
        <v>19</v>
      </c>
      <c r="B46" s="1124"/>
      <c r="C46" s="1125"/>
      <c r="D46" s="1125"/>
      <c r="E46" s="1125"/>
      <c r="F46" s="1125"/>
      <c r="G46" s="1125"/>
      <c r="H46" s="1125"/>
      <c r="I46" s="1125"/>
      <c r="J46" s="1125"/>
      <c r="K46" s="1125"/>
      <c r="L46" s="1125"/>
      <c r="M46" s="1125"/>
      <c r="N46" s="1125"/>
      <c r="O46" s="1125"/>
      <c r="P46" s="1126"/>
      <c r="Q46" s="1136"/>
      <c r="R46" s="1137"/>
      <c r="S46" s="1137"/>
      <c r="T46" s="1137"/>
      <c r="U46" s="1137"/>
      <c r="V46" s="1137"/>
      <c r="W46" s="1137"/>
      <c r="X46" s="1137"/>
      <c r="Y46" s="1137"/>
      <c r="Z46" s="1137"/>
      <c r="AA46" s="1137"/>
      <c r="AB46" s="1137"/>
      <c r="AC46" s="1137"/>
      <c r="AD46" s="1137"/>
      <c r="AE46" s="1138"/>
      <c r="AF46" s="1130"/>
      <c r="AG46" s="1131"/>
      <c r="AH46" s="1131"/>
      <c r="AI46" s="1131"/>
      <c r="AJ46" s="1132"/>
      <c r="AK46" s="1073"/>
      <c r="AL46" s="1064"/>
      <c r="AM46" s="1064"/>
      <c r="AN46" s="1064"/>
      <c r="AO46" s="1064"/>
      <c r="AP46" s="1064"/>
      <c r="AQ46" s="1064"/>
      <c r="AR46" s="1064"/>
      <c r="AS46" s="1064"/>
      <c r="AT46" s="1064"/>
      <c r="AU46" s="1064"/>
      <c r="AV46" s="1064"/>
      <c r="AW46" s="1064"/>
      <c r="AX46" s="1064"/>
      <c r="AY46" s="1064"/>
      <c r="AZ46" s="1135"/>
      <c r="BA46" s="1135"/>
      <c r="BB46" s="1135"/>
      <c r="BC46" s="1135"/>
      <c r="BD46" s="1135"/>
      <c r="BE46" s="1119"/>
      <c r="BF46" s="1119"/>
      <c r="BG46" s="1119"/>
      <c r="BH46" s="1119"/>
      <c r="BI46" s="1120"/>
      <c r="BJ46" s="253"/>
      <c r="BK46" s="253"/>
      <c r="BL46" s="253"/>
      <c r="BM46" s="253"/>
      <c r="BN46" s="253"/>
      <c r="BO46" s="266"/>
      <c r="BP46" s="266"/>
      <c r="BQ46" s="263">
        <v>40</v>
      </c>
      <c r="BR46" s="264"/>
      <c r="BS46" s="1107"/>
      <c r="BT46" s="1108"/>
      <c r="BU46" s="1108"/>
      <c r="BV46" s="1108"/>
      <c r="BW46" s="1108"/>
      <c r="BX46" s="1108"/>
      <c r="BY46" s="1108"/>
      <c r="BZ46" s="1108"/>
      <c r="CA46" s="1108"/>
      <c r="CB46" s="1108"/>
      <c r="CC46" s="1108"/>
      <c r="CD46" s="1108"/>
      <c r="CE46" s="1108"/>
      <c r="CF46" s="1108"/>
      <c r="CG46" s="1109"/>
      <c r="CH46" s="1082"/>
      <c r="CI46" s="1083"/>
      <c r="CJ46" s="1083"/>
      <c r="CK46" s="1083"/>
      <c r="CL46" s="1084"/>
      <c r="CM46" s="1082"/>
      <c r="CN46" s="1083"/>
      <c r="CO46" s="1083"/>
      <c r="CP46" s="1083"/>
      <c r="CQ46" s="1084"/>
      <c r="CR46" s="1082"/>
      <c r="CS46" s="1083"/>
      <c r="CT46" s="1083"/>
      <c r="CU46" s="1083"/>
      <c r="CV46" s="1084"/>
      <c r="CW46" s="1082"/>
      <c r="CX46" s="1083"/>
      <c r="CY46" s="1083"/>
      <c r="CZ46" s="1083"/>
      <c r="DA46" s="1084"/>
      <c r="DB46" s="1082"/>
      <c r="DC46" s="1083"/>
      <c r="DD46" s="1083"/>
      <c r="DE46" s="1083"/>
      <c r="DF46" s="1084"/>
      <c r="DG46" s="1082"/>
      <c r="DH46" s="1083"/>
      <c r="DI46" s="1083"/>
      <c r="DJ46" s="1083"/>
      <c r="DK46" s="1084"/>
      <c r="DL46" s="1082"/>
      <c r="DM46" s="1083"/>
      <c r="DN46" s="1083"/>
      <c r="DO46" s="1083"/>
      <c r="DP46" s="1084"/>
      <c r="DQ46" s="1082"/>
      <c r="DR46" s="1083"/>
      <c r="DS46" s="1083"/>
      <c r="DT46" s="1083"/>
      <c r="DU46" s="1084"/>
      <c r="DV46" s="1085"/>
      <c r="DW46" s="1086"/>
      <c r="DX46" s="1086"/>
      <c r="DY46" s="1086"/>
      <c r="DZ46" s="1087"/>
      <c r="EA46" s="247"/>
    </row>
    <row r="47" spans="1:131" s="248" customFormat="1" ht="26.25" customHeight="1" x14ac:dyDescent="0.15">
      <c r="A47" s="262">
        <v>20</v>
      </c>
      <c r="B47" s="1124"/>
      <c r="C47" s="1125"/>
      <c r="D47" s="1125"/>
      <c r="E47" s="1125"/>
      <c r="F47" s="1125"/>
      <c r="G47" s="1125"/>
      <c r="H47" s="1125"/>
      <c r="I47" s="1125"/>
      <c r="J47" s="1125"/>
      <c r="K47" s="1125"/>
      <c r="L47" s="1125"/>
      <c r="M47" s="1125"/>
      <c r="N47" s="1125"/>
      <c r="O47" s="1125"/>
      <c r="P47" s="1126"/>
      <c r="Q47" s="1136"/>
      <c r="R47" s="1137"/>
      <c r="S47" s="1137"/>
      <c r="T47" s="1137"/>
      <c r="U47" s="1137"/>
      <c r="V47" s="1137"/>
      <c r="W47" s="1137"/>
      <c r="X47" s="1137"/>
      <c r="Y47" s="1137"/>
      <c r="Z47" s="1137"/>
      <c r="AA47" s="1137"/>
      <c r="AB47" s="1137"/>
      <c r="AC47" s="1137"/>
      <c r="AD47" s="1137"/>
      <c r="AE47" s="1138"/>
      <c r="AF47" s="1130"/>
      <c r="AG47" s="1131"/>
      <c r="AH47" s="1131"/>
      <c r="AI47" s="1131"/>
      <c r="AJ47" s="1132"/>
      <c r="AK47" s="1073"/>
      <c r="AL47" s="1064"/>
      <c r="AM47" s="1064"/>
      <c r="AN47" s="1064"/>
      <c r="AO47" s="1064"/>
      <c r="AP47" s="1064"/>
      <c r="AQ47" s="1064"/>
      <c r="AR47" s="1064"/>
      <c r="AS47" s="1064"/>
      <c r="AT47" s="1064"/>
      <c r="AU47" s="1064"/>
      <c r="AV47" s="1064"/>
      <c r="AW47" s="1064"/>
      <c r="AX47" s="1064"/>
      <c r="AY47" s="1064"/>
      <c r="AZ47" s="1135"/>
      <c r="BA47" s="1135"/>
      <c r="BB47" s="1135"/>
      <c r="BC47" s="1135"/>
      <c r="BD47" s="1135"/>
      <c r="BE47" s="1119"/>
      <c r="BF47" s="1119"/>
      <c r="BG47" s="1119"/>
      <c r="BH47" s="1119"/>
      <c r="BI47" s="1120"/>
      <c r="BJ47" s="253"/>
      <c r="BK47" s="253"/>
      <c r="BL47" s="253"/>
      <c r="BM47" s="253"/>
      <c r="BN47" s="253"/>
      <c r="BO47" s="266"/>
      <c r="BP47" s="266"/>
      <c r="BQ47" s="263">
        <v>41</v>
      </c>
      <c r="BR47" s="264"/>
      <c r="BS47" s="1107"/>
      <c r="BT47" s="1108"/>
      <c r="BU47" s="1108"/>
      <c r="BV47" s="1108"/>
      <c r="BW47" s="1108"/>
      <c r="BX47" s="1108"/>
      <c r="BY47" s="1108"/>
      <c r="BZ47" s="1108"/>
      <c r="CA47" s="1108"/>
      <c r="CB47" s="1108"/>
      <c r="CC47" s="1108"/>
      <c r="CD47" s="1108"/>
      <c r="CE47" s="1108"/>
      <c r="CF47" s="1108"/>
      <c r="CG47" s="1109"/>
      <c r="CH47" s="1082"/>
      <c r="CI47" s="1083"/>
      <c r="CJ47" s="1083"/>
      <c r="CK47" s="1083"/>
      <c r="CL47" s="1084"/>
      <c r="CM47" s="1082"/>
      <c r="CN47" s="1083"/>
      <c r="CO47" s="1083"/>
      <c r="CP47" s="1083"/>
      <c r="CQ47" s="1084"/>
      <c r="CR47" s="1082"/>
      <c r="CS47" s="1083"/>
      <c r="CT47" s="1083"/>
      <c r="CU47" s="1083"/>
      <c r="CV47" s="1084"/>
      <c r="CW47" s="1082"/>
      <c r="CX47" s="1083"/>
      <c r="CY47" s="1083"/>
      <c r="CZ47" s="1083"/>
      <c r="DA47" s="1084"/>
      <c r="DB47" s="1082"/>
      <c r="DC47" s="1083"/>
      <c r="DD47" s="1083"/>
      <c r="DE47" s="1083"/>
      <c r="DF47" s="1084"/>
      <c r="DG47" s="1082"/>
      <c r="DH47" s="1083"/>
      <c r="DI47" s="1083"/>
      <c r="DJ47" s="1083"/>
      <c r="DK47" s="1084"/>
      <c r="DL47" s="1082"/>
      <c r="DM47" s="1083"/>
      <c r="DN47" s="1083"/>
      <c r="DO47" s="1083"/>
      <c r="DP47" s="1084"/>
      <c r="DQ47" s="1082"/>
      <c r="DR47" s="1083"/>
      <c r="DS47" s="1083"/>
      <c r="DT47" s="1083"/>
      <c r="DU47" s="1084"/>
      <c r="DV47" s="1085"/>
      <c r="DW47" s="1086"/>
      <c r="DX47" s="1086"/>
      <c r="DY47" s="1086"/>
      <c r="DZ47" s="1087"/>
      <c r="EA47" s="247"/>
    </row>
    <row r="48" spans="1:131" s="248" customFormat="1" ht="26.25" customHeight="1" x14ac:dyDescent="0.15">
      <c r="A48" s="262">
        <v>21</v>
      </c>
      <c r="B48" s="1124"/>
      <c r="C48" s="1125"/>
      <c r="D48" s="1125"/>
      <c r="E48" s="1125"/>
      <c r="F48" s="1125"/>
      <c r="G48" s="1125"/>
      <c r="H48" s="1125"/>
      <c r="I48" s="1125"/>
      <c r="J48" s="1125"/>
      <c r="K48" s="1125"/>
      <c r="L48" s="1125"/>
      <c r="M48" s="1125"/>
      <c r="N48" s="1125"/>
      <c r="O48" s="1125"/>
      <c r="P48" s="1126"/>
      <c r="Q48" s="1136"/>
      <c r="R48" s="1137"/>
      <c r="S48" s="1137"/>
      <c r="T48" s="1137"/>
      <c r="U48" s="1137"/>
      <c r="V48" s="1137"/>
      <c r="W48" s="1137"/>
      <c r="X48" s="1137"/>
      <c r="Y48" s="1137"/>
      <c r="Z48" s="1137"/>
      <c r="AA48" s="1137"/>
      <c r="AB48" s="1137"/>
      <c r="AC48" s="1137"/>
      <c r="AD48" s="1137"/>
      <c r="AE48" s="1138"/>
      <c r="AF48" s="1130"/>
      <c r="AG48" s="1131"/>
      <c r="AH48" s="1131"/>
      <c r="AI48" s="1131"/>
      <c r="AJ48" s="1132"/>
      <c r="AK48" s="1073"/>
      <c r="AL48" s="1064"/>
      <c r="AM48" s="1064"/>
      <c r="AN48" s="1064"/>
      <c r="AO48" s="1064"/>
      <c r="AP48" s="1064"/>
      <c r="AQ48" s="1064"/>
      <c r="AR48" s="1064"/>
      <c r="AS48" s="1064"/>
      <c r="AT48" s="1064"/>
      <c r="AU48" s="1064"/>
      <c r="AV48" s="1064"/>
      <c r="AW48" s="1064"/>
      <c r="AX48" s="1064"/>
      <c r="AY48" s="1064"/>
      <c r="AZ48" s="1135"/>
      <c r="BA48" s="1135"/>
      <c r="BB48" s="1135"/>
      <c r="BC48" s="1135"/>
      <c r="BD48" s="1135"/>
      <c r="BE48" s="1119"/>
      <c r="BF48" s="1119"/>
      <c r="BG48" s="1119"/>
      <c r="BH48" s="1119"/>
      <c r="BI48" s="1120"/>
      <c r="BJ48" s="253"/>
      <c r="BK48" s="253"/>
      <c r="BL48" s="253"/>
      <c r="BM48" s="253"/>
      <c r="BN48" s="253"/>
      <c r="BO48" s="266"/>
      <c r="BP48" s="266"/>
      <c r="BQ48" s="263">
        <v>42</v>
      </c>
      <c r="BR48" s="264"/>
      <c r="BS48" s="1107"/>
      <c r="BT48" s="1108"/>
      <c r="BU48" s="1108"/>
      <c r="BV48" s="1108"/>
      <c r="BW48" s="1108"/>
      <c r="BX48" s="1108"/>
      <c r="BY48" s="1108"/>
      <c r="BZ48" s="1108"/>
      <c r="CA48" s="1108"/>
      <c r="CB48" s="1108"/>
      <c r="CC48" s="1108"/>
      <c r="CD48" s="1108"/>
      <c r="CE48" s="1108"/>
      <c r="CF48" s="1108"/>
      <c r="CG48" s="1109"/>
      <c r="CH48" s="1082"/>
      <c r="CI48" s="1083"/>
      <c r="CJ48" s="1083"/>
      <c r="CK48" s="1083"/>
      <c r="CL48" s="1084"/>
      <c r="CM48" s="1082"/>
      <c r="CN48" s="1083"/>
      <c r="CO48" s="1083"/>
      <c r="CP48" s="1083"/>
      <c r="CQ48" s="1084"/>
      <c r="CR48" s="1082"/>
      <c r="CS48" s="1083"/>
      <c r="CT48" s="1083"/>
      <c r="CU48" s="1083"/>
      <c r="CV48" s="1084"/>
      <c r="CW48" s="1082"/>
      <c r="CX48" s="1083"/>
      <c r="CY48" s="1083"/>
      <c r="CZ48" s="1083"/>
      <c r="DA48" s="1084"/>
      <c r="DB48" s="1082"/>
      <c r="DC48" s="1083"/>
      <c r="DD48" s="1083"/>
      <c r="DE48" s="1083"/>
      <c r="DF48" s="1084"/>
      <c r="DG48" s="1082"/>
      <c r="DH48" s="1083"/>
      <c r="DI48" s="1083"/>
      <c r="DJ48" s="1083"/>
      <c r="DK48" s="1084"/>
      <c r="DL48" s="1082"/>
      <c r="DM48" s="1083"/>
      <c r="DN48" s="1083"/>
      <c r="DO48" s="1083"/>
      <c r="DP48" s="1084"/>
      <c r="DQ48" s="1082"/>
      <c r="DR48" s="1083"/>
      <c r="DS48" s="1083"/>
      <c r="DT48" s="1083"/>
      <c r="DU48" s="1084"/>
      <c r="DV48" s="1085"/>
      <c r="DW48" s="1086"/>
      <c r="DX48" s="1086"/>
      <c r="DY48" s="1086"/>
      <c r="DZ48" s="1087"/>
      <c r="EA48" s="247"/>
    </row>
    <row r="49" spans="1:131" s="248" customFormat="1" ht="26.25" customHeight="1" x14ac:dyDescent="0.15">
      <c r="A49" s="262">
        <v>22</v>
      </c>
      <c r="B49" s="1124"/>
      <c r="C49" s="1125"/>
      <c r="D49" s="1125"/>
      <c r="E49" s="1125"/>
      <c r="F49" s="1125"/>
      <c r="G49" s="1125"/>
      <c r="H49" s="1125"/>
      <c r="I49" s="1125"/>
      <c r="J49" s="1125"/>
      <c r="K49" s="1125"/>
      <c r="L49" s="1125"/>
      <c r="M49" s="1125"/>
      <c r="N49" s="1125"/>
      <c r="O49" s="1125"/>
      <c r="P49" s="1126"/>
      <c r="Q49" s="1136"/>
      <c r="R49" s="1137"/>
      <c r="S49" s="1137"/>
      <c r="T49" s="1137"/>
      <c r="U49" s="1137"/>
      <c r="V49" s="1137"/>
      <c r="W49" s="1137"/>
      <c r="X49" s="1137"/>
      <c r="Y49" s="1137"/>
      <c r="Z49" s="1137"/>
      <c r="AA49" s="1137"/>
      <c r="AB49" s="1137"/>
      <c r="AC49" s="1137"/>
      <c r="AD49" s="1137"/>
      <c r="AE49" s="1138"/>
      <c r="AF49" s="1130"/>
      <c r="AG49" s="1131"/>
      <c r="AH49" s="1131"/>
      <c r="AI49" s="1131"/>
      <c r="AJ49" s="1132"/>
      <c r="AK49" s="1073"/>
      <c r="AL49" s="1064"/>
      <c r="AM49" s="1064"/>
      <c r="AN49" s="1064"/>
      <c r="AO49" s="1064"/>
      <c r="AP49" s="1064"/>
      <c r="AQ49" s="1064"/>
      <c r="AR49" s="1064"/>
      <c r="AS49" s="1064"/>
      <c r="AT49" s="1064"/>
      <c r="AU49" s="1064"/>
      <c r="AV49" s="1064"/>
      <c r="AW49" s="1064"/>
      <c r="AX49" s="1064"/>
      <c r="AY49" s="1064"/>
      <c r="AZ49" s="1135"/>
      <c r="BA49" s="1135"/>
      <c r="BB49" s="1135"/>
      <c r="BC49" s="1135"/>
      <c r="BD49" s="1135"/>
      <c r="BE49" s="1119"/>
      <c r="BF49" s="1119"/>
      <c r="BG49" s="1119"/>
      <c r="BH49" s="1119"/>
      <c r="BI49" s="1120"/>
      <c r="BJ49" s="253"/>
      <c r="BK49" s="253"/>
      <c r="BL49" s="253"/>
      <c r="BM49" s="253"/>
      <c r="BN49" s="253"/>
      <c r="BO49" s="266"/>
      <c r="BP49" s="266"/>
      <c r="BQ49" s="263">
        <v>43</v>
      </c>
      <c r="BR49" s="264"/>
      <c r="BS49" s="1107"/>
      <c r="BT49" s="1108"/>
      <c r="BU49" s="1108"/>
      <c r="BV49" s="1108"/>
      <c r="BW49" s="1108"/>
      <c r="BX49" s="1108"/>
      <c r="BY49" s="1108"/>
      <c r="BZ49" s="1108"/>
      <c r="CA49" s="1108"/>
      <c r="CB49" s="1108"/>
      <c r="CC49" s="1108"/>
      <c r="CD49" s="1108"/>
      <c r="CE49" s="1108"/>
      <c r="CF49" s="1108"/>
      <c r="CG49" s="1109"/>
      <c r="CH49" s="1082"/>
      <c r="CI49" s="1083"/>
      <c r="CJ49" s="1083"/>
      <c r="CK49" s="1083"/>
      <c r="CL49" s="1084"/>
      <c r="CM49" s="1082"/>
      <c r="CN49" s="1083"/>
      <c r="CO49" s="1083"/>
      <c r="CP49" s="1083"/>
      <c r="CQ49" s="1084"/>
      <c r="CR49" s="1082"/>
      <c r="CS49" s="1083"/>
      <c r="CT49" s="1083"/>
      <c r="CU49" s="1083"/>
      <c r="CV49" s="1084"/>
      <c r="CW49" s="1082"/>
      <c r="CX49" s="1083"/>
      <c r="CY49" s="1083"/>
      <c r="CZ49" s="1083"/>
      <c r="DA49" s="1084"/>
      <c r="DB49" s="1082"/>
      <c r="DC49" s="1083"/>
      <c r="DD49" s="1083"/>
      <c r="DE49" s="1083"/>
      <c r="DF49" s="1084"/>
      <c r="DG49" s="1082"/>
      <c r="DH49" s="1083"/>
      <c r="DI49" s="1083"/>
      <c r="DJ49" s="1083"/>
      <c r="DK49" s="1084"/>
      <c r="DL49" s="1082"/>
      <c r="DM49" s="1083"/>
      <c r="DN49" s="1083"/>
      <c r="DO49" s="1083"/>
      <c r="DP49" s="1084"/>
      <c r="DQ49" s="1082"/>
      <c r="DR49" s="1083"/>
      <c r="DS49" s="1083"/>
      <c r="DT49" s="1083"/>
      <c r="DU49" s="1084"/>
      <c r="DV49" s="1085"/>
      <c r="DW49" s="1086"/>
      <c r="DX49" s="1086"/>
      <c r="DY49" s="1086"/>
      <c r="DZ49" s="1087"/>
      <c r="EA49" s="247"/>
    </row>
    <row r="50" spans="1:131" s="248" customFormat="1" ht="26.25" customHeight="1" x14ac:dyDescent="0.15">
      <c r="A50" s="262">
        <v>23</v>
      </c>
      <c r="B50" s="1124"/>
      <c r="C50" s="1125"/>
      <c r="D50" s="1125"/>
      <c r="E50" s="1125"/>
      <c r="F50" s="1125"/>
      <c r="G50" s="1125"/>
      <c r="H50" s="1125"/>
      <c r="I50" s="1125"/>
      <c r="J50" s="1125"/>
      <c r="K50" s="1125"/>
      <c r="L50" s="1125"/>
      <c r="M50" s="1125"/>
      <c r="N50" s="1125"/>
      <c r="O50" s="1125"/>
      <c r="P50" s="1126"/>
      <c r="Q50" s="1127"/>
      <c r="R50" s="1128"/>
      <c r="S50" s="1128"/>
      <c r="T50" s="1128"/>
      <c r="U50" s="1128"/>
      <c r="V50" s="1128"/>
      <c r="W50" s="1128"/>
      <c r="X50" s="1128"/>
      <c r="Y50" s="1128"/>
      <c r="Z50" s="1128"/>
      <c r="AA50" s="1128"/>
      <c r="AB50" s="1128"/>
      <c r="AC50" s="1128"/>
      <c r="AD50" s="1128"/>
      <c r="AE50" s="1129"/>
      <c r="AF50" s="1130"/>
      <c r="AG50" s="1131"/>
      <c r="AH50" s="1131"/>
      <c r="AI50" s="1131"/>
      <c r="AJ50" s="1132"/>
      <c r="AK50" s="1133"/>
      <c r="AL50" s="1128"/>
      <c r="AM50" s="1128"/>
      <c r="AN50" s="1128"/>
      <c r="AO50" s="1128"/>
      <c r="AP50" s="1128"/>
      <c r="AQ50" s="1128"/>
      <c r="AR50" s="1128"/>
      <c r="AS50" s="1128"/>
      <c r="AT50" s="1128"/>
      <c r="AU50" s="1128"/>
      <c r="AV50" s="1128"/>
      <c r="AW50" s="1128"/>
      <c r="AX50" s="1128"/>
      <c r="AY50" s="1128"/>
      <c r="AZ50" s="1134"/>
      <c r="BA50" s="1134"/>
      <c r="BB50" s="1134"/>
      <c r="BC50" s="1134"/>
      <c r="BD50" s="1134"/>
      <c r="BE50" s="1119"/>
      <c r="BF50" s="1119"/>
      <c r="BG50" s="1119"/>
      <c r="BH50" s="1119"/>
      <c r="BI50" s="1120"/>
      <c r="BJ50" s="253"/>
      <c r="BK50" s="253"/>
      <c r="BL50" s="253"/>
      <c r="BM50" s="253"/>
      <c r="BN50" s="253"/>
      <c r="BO50" s="266"/>
      <c r="BP50" s="266"/>
      <c r="BQ50" s="263">
        <v>44</v>
      </c>
      <c r="BR50" s="264"/>
      <c r="BS50" s="1107"/>
      <c r="BT50" s="1108"/>
      <c r="BU50" s="1108"/>
      <c r="BV50" s="1108"/>
      <c r="BW50" s="1108"/>
      <c r="BX50" s="1108"/>
      <c r="BY50" s="1108"/>
      <c r="BZ50" s="1108"/>
      <c r="CA50" s="1108"/>
      <c r="CB50" s="1108"/>
      <c r="CC50" s="1108"/>
      <c r="CD50" s="1108"/>
      <c r="CE50" s="1108"/>
      <c r="CF50" s="1108"/>
      <c r="CG50" s="1109"/>
      <c r="CH50" s="1082"/>
      <c r="CI50" s="1083"/>
      <c r="CJ50" s="1083"/>
      <c r="CK50" s="1083"/>
      <c r="CL50" s="1084"/>
      <c r="CM50" s="1082"/>
      <c r="CN50" s="1083"/>
      <c r="CO50" s="1083"/>
      <c r="CP50" s="1083"/>
      <c r="CQ50" s="1084"/>
      <c r="CR50" s="1082"/>
      <c r="CS50" s="1083"/>
      <c r="CT50" s="1083"/>
      <c r="CU50" s="1083"/>
      <c r="CV50" s="1084"/>
      <c r="CW50" s="1082"/>
      <c r="CX50" s="1083"/>
      <c r="CY50" s="1083"/>
      <c r="CZ50" s="1083"/>
      <c r="DA50" s="1084"/>
      <c r="DB50" s="1082"/>
      <c r="DC50" s="1083"/>
      <c r="DD50" s="1083"/>
      <c r="DE50" s="1083"/>
      <c r="DF50" s="1084"/>
      <c r="DG50" s="1082"/>
      <c r="DH50" s="1083"/>
      <c r="DI50" s="1083"/>
      <c r="DJ50" s="1083"/>
      <c r="DK50" s="1084"/>
      <c r="DL50" s="1082"/>
      <c r="DM50" s="1083"/>
      <c r="DN50" s="1083"/>
      <c r="DO50" s="1083"/>
      <c r="DP50" s="1084"/>
      <c r="DQ50" s="1082"/>
      <c r="DR50" s="1083"/>
      <c r="DS50" s="1083"/>
      <c r="DT50" s="1083"/>
      <c r="DU50" s="1084"/>
      <c r="DV50" s="1085"/>
      <c r="DW50" s="1086"/>
      <c r="DX50" s="1086"/>
      <c r="DY50" s="1086"/>
      <c r="DZ50" s="1087"/>
      <c r="EA50" s="247"/>
    </row>
    <row r="51" spans="1:131" s="248" customFormat="1" ht="26.25" customHeight="1" x14ac:dyDescent="0.15">
      <c r="A51" s="262">
        <v>24</v>
      </c>
      <c r="B51" s="1124"/>
      <c r="C51" s="1125"/>
      <c r="D51" s="1125"/>
      <c r="E51" s="1125"/>
      <c r="F51" s="1125"/>
      <c r="G51" s="1125"/>
      <c r="H51" s="1125"/>
      <c r="I51" s="1125"/>
      <c r="J51" s="1125"/>
      <c r="K51" s="1125"/>
      <c r="L51" s="1125"/>
      <c r="M51" s="1125"/>
      <c r="N51" s="1125"/>
      <c r="O51" s="1125"/>
      <c r="P51" s="1126"/>
      <c r="Q51" s="1127"/>
      <c r="R51" s="1128"/>
      <c r="S51" s="1128"/>
      <c r="T51" s="1128"/>
      <c r="U51" s="1128"/>
      <c r="V51" s="1128"/>
      <c r="W51" s="1128"/>
      <c r="X51" s="1128"/>
      <c r="Y51" s="1128"/>
      <c r="Z51" s="1128"/>
      <c r="AA51" s="1128"/>
      <c r="AB51" s="1128"/>
      <c r="AC51" s="1128"/>
      <c r="AD51" s="1128"/>
      <c r="AE51" s="1129"/>
      <c r="AF51" s="1130"/>
      <c r="AG51" s="1131"/>
      <c r="AH51" s="1131"/>
      <c r="AI51" s="1131"/>
      <c r="AJ51" s="1132"/>
      <c r="AK51" s="1133"/>
      <c r="AL51" s="1128"/>
      <c r="AM51" s="1128"/>
      <c r="AN51" s="1128"/>
      <c r="AO51" s="1128"/>
      <c r="AP51" s="1128"/>
      <c r="AQ51" s="1128"/>
      <c r="AR51" s="1128"/>
      <c r="AS51" s="1128"/>
      <c r="AT51" s="1128"/>
      <c r="AU51" s="1128"/>
      <c r="AV51" s="1128"/>
      <c r="AW51" s="1128"/>
      <c r="AX51" s="1128"/>
      <c r="AY51" s="1128"/>
      <c r="AZ51" s="1134"/>
      <c r="BA51" s="1134"/>
      <c r="BB51" s="1134"/>
      <c r="BC51" s="1134"/>
      <c r="BD51" s="1134"/>
      <c r="BE51" s="1119"/>
      <c r="BF51" s="1119"/>
      <c r="BG51" s="1119"/>
      <c r="BH51" s="1119"/>
      <c r="BI51" s="1120"/>
      <c r="BJ51" s="253"/>
      <c r="BK51" s="253"/>
      <c r="BL51" s="253"/>
      <c r="BM51" s="253"/>
      <c r="BN51" s="253"/>
      <c r="BO51" s="266"/>
      <c r="BP51" s="266"/>
      <c r="BQ51" s="263">
        <v>45</v>
      </c>
      <c r="BR51" s="264"/>
      <c r="BS51" s="1107"/>
      <c r="BT51" s="1108"/>
      <c r="BU51" s="1108"/>
      <c r="BV51" s="1108"/>
      <c r="BW51" s="1108"/>
      <c r="BX51" s="1108"/>
      <c r="BY51" s="1108"/>
      <c r="BZ51" s="1108"/>
      <c r="CA51" s="1108"/>
      <c r="CB51" s="1108"/>
      <c r="CC51" s="1108"/>
      <c r="CD51" s="1108"/>
      <c r="CE51" s="1108"/>
      <c r="CF51" s="1108"/>
      <c r="CG51" s="1109"/>
      <c r="CH51" s="1082"/>
      <c r="CI51" s="1083"/>
      <c r="CJ51" s="1083"/>
      <c r="CK51" s="1083"/>
      <c r="CL51" s="1084"/>
      <c r="CM51" s="1082"/>
      <c r="CN51" s="1083"/>
      <c r="CO51" s="1083"/>
      <c r="CP51" s="1083"/>
      <c r="CQ51" s="1084"/>
      <c r="CR51" s="1082"/>
      <c r="CS51" s="1083"/>
      <c r="CT51" s="1083"/>
      <c r="CU51" s="1083"/>
      <c r="CV51" s="1084"/>
      <c r="CW51" s="1082"/>
      <c r="CX51" s="1083"/>
      <c r="CY51" s="1083"/>
      <c r="CZ51" s="1083"/>
      <c r="DA51" s="1084"/>
      <c r="DB51" s="1082"/>
      <c r="DC51" s="1083"/>
      <c r="DD51" s="1083"/>
      <c r="DE51" s="1083"/>
      <c r="DF51" s="1084"/>
      <c r="DG51" s="1082"/>
      <c r="DH51" s="1083"/>
      <c r="DI51" s="1083"/>
      <c r="DJ51" s="1083"/>
      <c r="DK51" s="1084"/>
      <c r="DL51" s="1082"/>
      <c r="DM51" s="1083"/>
      <c r="DN51" s="1083"/>
      <c r="DO51" s="1083"/>
      <c r="DP51" s="1084"/>
      <c r="DQ51" s="1082"/>
      <c r="DR51" s="1083"/>
      <c r="DS51" s="1083"/>
      <c r="DT51" s="1083"/>
      <c r="DU51" s="1084"/>
      <c r="DV51" s="1085"/>
      <c r="DW51" s="1086"/>
      <c r="DX51" s="1086"/>
      <c r="DY51" s="1086"/>
      <c r="DZ51" s="1087"/>
      <c r="EA51" s="247"/>
    </row>
    <row r="52" spans="1:131" s="248" customFormat="1" ht="26.25" customHeight="1" x14ac:dyDescent="0.15">
      <c r="A52" s="262">
        <v>25</v>
      </c>
      <c r="B52" s="1124"/>
      <c r="C52" s="1125"/>
      <c r="D52" s="1125"/>
      <c r="E52" s="1125"/>
      <c r="F52" s="1125"/>
      <c r="G52" s="1125"/>
      <c r="H52" s="1125"/>
      <c r="I52" s="1125"/>
      <c r="J52" s="1125"/>
      <c r="K52" s="1125"/>
      <c r="L52" s="1125"/>
      <c r="M52" s="1125"/>
      <c r="N52" s="1125"/>
      <c r="O52" s="1125"/>
      <c r="P52" s="1126"/>
      <c r="Q52" s="1127"/>
      <c r="R52" s="1128"/>
      <c r="S52" s="1128"/>
      <c r="T52" s="1128"/>
      <c r="U52" s="1128"/>
      <c r="V52" s="1128"/>
      <c r="W52" s="1128"/>
      <c r="X52" s="1128"/>
      <c r="Y52" s="1128"/>
      <c r="Z52" s="1128"/>
      <c r="AA52" s="1128"/>
      <c r="AB52" s="1128"/>
      <c r="AC52" s="1128"/>
      <c r="AD52" s="1128"/>
      <c r="AE52" s="1129"/>
      <c r="AF52" s="1130"/>
      <c r="AG52" s="1131"/>
      <c r="AH52" s="1131"/>
      <c r="AI52" s="1131"/>
      <c r="AJ52" s="1132"/>
      <c r="AK52" s="1133"/>
      <c r="AL52" s="1128"/>
      <c r="AM52" s="1128"/>
      <c r="AN52" s="1128"/>
      <c r="AO52" s="1128"/>
      <c r="AP52" s="1128"/>
      <c r="AQ52" s="1128"/>
      <c r="AR52" s="1128"/>
      <c r="AS52" s="1128"/>
      <c r="AT52" s="1128"/>
      <c r="AU52" s="1128"/>
      <c r="AV52" s="1128"/>
      <c r="AW52" s="1128"/>
      <c r="AX52" s="1128"/>
      <c r="AY52" s="1128"/>
      <c r="AZ52" s="1134"/>
      <c r="BA52" s="1134"/>
      <c r="BB52" s="1134"/>
      <c r="BC52" s="1134"/>
      <c r="BD52" s="1134"/>
      <c r="BE52" s="1119"/>
      <c r="BF52" s="1119"/>
      <c r="BG52" s="1119"/>
      <c r="BH52" s="1119"/>
      <c r="BI52" s="1120"/>
      <c r="BJ52" s="253"/>
      <c r="BK52" s="253"/>
      <c r="BL52" s="253"/>
      <c r="BM52" s="253"/>
      <c r="BN52" s="253"/>
      <c r="BO52" s="266"/>
      <c r="BP52" s="266"/>
      <c r="BQ52" s="263">
        <v>46</v>
      </c>
      <c r="BR52" s="264"/>
      <c r="BS52" s="1107"/>
      <c r="BT52" s="1108"/>
      <c r="BU52" s="1108"/>
      <c r="BV52" s="1108"/>
      <c r="BW52" s="1108"/>
      <c r="BX52" s="1108"/>
      <c r="BY52" s="1108"/>
      <c r="BZ52" s="1108"/>
      <c r="CA52" s="1108"/>
      <c r="CB52" s="1108"/>
      <c r="CC52" s="1108"/>
      <c r="CD52" s="1108"/>
      <c r="CE52" s="1108"/>
      <c r="CF52" s="1108"/>
      <c r="CG52" s="1109"/>
      <c r="CH52" s="1082"/>
      <c r="CI52" s="1083"/>
      <c r="CJ52" s="1083"/>
      <c r="CK52" s="1083"/>
      <c r="CL52" s="1084"/>
      <c r="CM52" s="1082"/>
      <c r="CN52" s="1083"/>
      <c r="CO52" s="1083"/>
      <c r="CP52" s="1083"/>
      <c r="CQ52" s="1084"/>
      <c r="CR52" s="1082"/>
      <c r="CS52" s="1083"/>
      <c r="CT52" s="1083"/>
      <c r="CU52" s="1083"/>
      <c r="CV52" s="1084"/>
      <c r="CW52" s="1082"/>
      <c r="CX52" s="1083"/>
      <c r="CY52" s="1083"/>
      <c r="CZ52" s="1083"/>
      <c r="DA52" s="1084"/>
      <c r="DB52" s="1082"/>
      <c r="DC52" s="1083"/>
      <c r="DD52" s="1083"/>
      <c r="DE52" s="1083"/>
      <c r="DF52" s="1084"/>
      <c r="DG52" s="1082"/>
      <c r="DH52" s="1083"/>
      <c r="DI52" s="1083"/>
      <c r="DJ52" s="1083"/>
      <c r="DK52" s="1084"/>
      <c r="DL52" s="1082"/>
      <c r="DM52" s="1083"/>
      <c r="DN52" s="1083"/>
      <c r="DO52" s="1083"/>
      <c r="DP52" s="1084"/>
      <c r="DQ52" s="1082"/>
      <c r="DR52" s="1083"/>
      <c r="DS52" s="1083"/>
      <c r="DT52" s="1083"/>
      <c r="DU52" s="1084"/>
      <c r="DV52" s="1085"/>
      <c r="DW52" s="1086"/>
      <c r="DX52" s="1086"/>
      <c r="DY52" s="1086"/>
      <c r="DZ52" s="1087"/>
      <c r="EA52" s="247"/>
    </row>
    <row r="53" spans="1:131" s="248" customFormat="1" ht="26.25" customHeight="1" x14ac:dyDescent="0.15">
      <c r="A53" s="262">
        <v>26</v>
      </c>
      <c r="B53" s="1124"/>
      <c r="C53" s="1125"/>
      <c r="D53" s="1125"/>
      <c r="E53" s="1125"/>
      <c r="F53" s="1125"/>
      <c r="G53" s="1125"/>
      <c r="H53" s="1125"/>
      <c r="I53" s="1125"/>
      <c r="J53" s="1125"/>
      <c r="K53" s="1125"/>
      <c r="L53" s="1125"/>
      <c r="M53" s="1125"/>
      <c r="N53" s="1125"/>
      <c r="O53" s="1125"/>
      <c r="P53" s="1126"/>
      <c r="Q53" s="1127"/>
      <c r="R53" s="1128"/>
      <c r="S53" s="1128"/>
      <c r="T53" s="1128"/>
      <c r="U53" s="1128"/>
      <c r="V53" s="1128"/>
      <c r="W53" s="1128"/>
      <c r="X53" s="1128"/>
      <c r="Y53" s="1128"/>
      <c r="Z53" s="1128"/>
      <c r="AA53" s="1128"/>
      <c r="AB53" s="1128"/>
      <c r="AC53" s="1128"/>
      <c r="AD53" s="1128"/>
      <c r="AE53" s="1129"/>
      <c r="AF53" s="1130"/>
      <c r="AG53" s="1131"/>
      <c r="AH53" s="1131"/>
      <c r="AI53" s="1131"/>
      <c r="AJ53" s="1132"/>
      <c r="AK53" s="1133"/>
      <c r="AL53" s="1128"/>
      <c r="AM53" s="1128"/>
      <c r="AN53" s="1128"/>
      <c r="AO53" s="1128"/>
      <c r="AP53" s="1128"/>
      <c r="AQ53" s="1128"/>
      <c r="AR53" s="1128"/>
      <c r="AS53" s="1128"/>
      <c r="AT53" s="1128"/>
      <c r="AU53" s="1128"/>
      <c r="AV53" s="1128"/>
      <c r="AW53" s="1128"/>
      <c r="AX53" s="1128"/>
      <c r="AY53" s="1128"/>
      <c r="AZ53" s="1134"/>
      <c r="BA53" s="1134"/>
      <c r="BB53" s="1134"/>
      <c r="BC53" s="1134"/>
      <c r="BD53" s="1134"/>
      <c r="BE53" s="1119"/>
      <c r="BF53" s="1119"/>
      <c r="BG53" s="1119"/>
      <c r="BH53" s="1119"/>
      <c r="BI53" s="1120"/>
      <c r="BJ53" s="253"/>
      <c r="BK53" s="253"/>
      <c r="BL53" s="253"/>
      <c r="BM53" s="253"/>
      <c r="BN53" s="253"/>
      <c r="BO53" s="266"/>
      <c r="BP53" s="266"/>
      <c r="BQ53" s="263">
        <v>47</v>
      </c>
      <c r="BR53" s="264"/>
      <c r="BS53" s="1107"/>
      <c r="BT53" s="1108"/>
      <c r="BU53" s="1108"/>
      <c r="BV53" s="1108"/>
      <c r="BW53" s="1108"/>
      <c r="BX53" s="1108"/>
      <c r="BY53" s="1108"/>
      <c r="BZ53" s="1108"/>
      <c r="CA53" s="1108"/>
      <c r="CB53" s="1108"/>
      <c r="CC53" s="1108"/>
      <c r="CD53" s="1108"/>
      <c r="CE53" s="1108"/>
      <c r="CF53" s="1108"/>
      <c r="CG53" s="1109"/>
      <c r="CH53" s="1082"/>
      <c r="CI53" s="1083"/>
      <c r="CJ53" s="1083"/>
      <c r="CK53" s="1083"/>
      <c r="CL53" s="1084"/>
      <c r="CM53" s="1082"/>
      <c r="CN53" s="1083"/>
      <c r="CO53" s="1083"/>
      <c r="CP53" s="1083"/>
      <c r="CQ53" s="1084"/>
      <c r="CR53" s="1082"/>
      <c r="CS53" s="1083"/>
      <c r="CT53" s="1083"/>
      <c r="CU53" s="1083"/>
      <c r="CV53" s="1084"/>
      <c r="CW53" s="1082"/>
      <c r="CX53" s="1083"/>
      <c r="CY53" s="1083"/>
      <c r="CZ53" s="1083"/>
      <c r="DA53" s="1084"/>
      <c r="DB53" s="1082"/>
      <c r="DC53" s="1083"/>
      <c r="DD53" s="1083"/>
      <c r="DE53" s="1083"/>
      <c r="DF53" s="1084"/>
      <c r="DG53" s="1082"/>
      <c r="DH53" s="1083"/>
      <c r="DI53" s="1083"/>
      <c r="DJ53" s="1083"/>
      <c r="DK53" s="1084"/>
      <c r="DL53" s="1082"/>
      <c r="DM53" s="1083"/>
      <c r="DN53" s="1083"/>
      <c r="DO53" s="1083"/>
      <c r="DP53" s="1084"/>
      <c r="DQ53" s="1082"/>
      <c r="DR53" s="1083"/>
      <c r="DS53" s="1083"/>
      <c r="DT53" s="1083"/>
      <c r="DU53" s="1084"/>
      <c r="DV53" s="1085"/>
      <c r="DW53" s="1086"/>
      <c r="DX53" s="1086"/>
      <c r="DY53" s="1086"/>
      <c r="DZ53" s="1087"/>
      <c r="EA53" s="247"/>
    </row>
    <row r="54" spans="1:131" s="248" customFormat="1" ht="26.25" customHeight="1" x14ac:dyDescent="0.15">
      <c r="A54" s="262">
        <v>27</v>
      </c>
      <c r="B54" s="1124"/>
      <c r="C54" s="1125"/>
      <c r="D54" s="1125"/>
      <c r="E54" s="1125"/>
      <c r="F54" s="1125"/>
      <c r="G54" s="1125"/>
      <c r="H54" s="1125"/>
      <c r="I54" s="1125"/>
      <c r="J54" s="1125"/>
      <c r="K54" s="1125"/>
      <c r="L54" s="1125"/>
      <c r="M54" s="1125"/>
      <c r="N54" s="1125"/>
      <c r="O54" s="1125"/>
      <c r="P54" s="1126"/>
      <c r="Q54" s="1127"/>
      <c r="R54" s="1128"/>
      <c r="S54" s="1128"/>
      <c r="T54" s="1128"/>
      <c r="U54" s="1128"/>
      <c r="V54" s="1128"/>
      <c r="W54" s="1128"/>
      <c r="X54" s="1128"/>
      <c r="Y54" s="1128"/>
      <c r="Z54" s="1128"/>
      <c r="AA54" s="1128"/>
      <c r="AB54" s="1128"/>
      <c r="AC54" s="1128"/>
      <c r="AD54" s="1128"/>
      <c r="AE54" s="1129"/>
      <c r="AF54" s="1130"/>
      <c r="AG54" s="1131"/>
      <c r="AH54" s="1131"/>
      <c r="AI54" s="1131"/>
      <c r="AJ54" s="1132"/>
      <c r="AK54" s="1133"/>
      <c r="AL54" s="1128"/>
      <c r="AM54" s="1128"/>
      <c r="AN54" s="1128"/>
      <c r="AO54" s="1128"/>
      <c r="AP54" s="1128"/>
      <c r="AQ54" s="1128"/>
      <c r="AR54" s="1128"/>
      <c r="AS54" s="1128"/>
      <c r="AT54" s="1128"/>
      <c r="AU54" s="1128"/>
      <c r="AV54" s="1128"/>
      <c r="AW54" s="1128"/>
      <c r="AX54" s="1128"/>
      <c r="AY54" s="1128"/>
      <c r="AZ54" s="1134"/>
      <c r="BA54" s="1134"/>
      <c r="BB54" s="1134"/>
      <c r="BC54" s="1134"/>
      <c r="BD54" s="1134"/>
      <c r="BE54" s="1119"/>
      <c r="BF54" s="1119"/>
      <c r="BG54" s="1119"/>
      <c r="BH54" s="1119"/>
      <c r="BI54" s="1120"/>
      <c r="BJ54" s="253"/>
      <c r="BK54" s="253"/>
      <c r="BL54" s="253"/>
      <c r="BM54" s="253"/>
      <c r="BN54" s="253"/>
      <c r="BO54" s="266"/>
      <c r="BP54" s="266"/>
      <c r="BQ54" s="263">
        <v>48</v>
      </c>
      <c r="BR54" s="264"/>
      <c r="BS54" s="1107"/>
      <c r="BT54" s="1108"/>
      <c r="BU54" s="1108"/>
      <c r="BV54" s="1108"/>
      <c r="BW54" s="1108"/>
      <c r="BX54" s="1108"/>
      <c r="BY54" s="1108"/>
      <c r="BZ54" s="1108"/>
      <c r="CA54" s="1108"/>
      <c r="CB54" s="1108"/>
      <c r="CC54" s="1108"/>
      <c r="CD54" s="1108"/>
      <c r="CE54" s="1108"/>
      <c r="CF54" s="1108"/>
      <c r="CG54" s="1109"/>
      <c r="CH54" s="1082"/>
      <c r="CI54" s="1083"/>
      <c r="CJ54" s="1083"/>
      <c r="CK54" s="1083"/>
      <c r="CL54" s="1084"/>
      <c r="CM54" s="1082"/>
      <c r="CN54" s="1083"/>
      <c r="CO54" s="1083"/>
      <c r="CP54" s="1083"/>
      <c r="CQ54" s="1084"/>
      <c r="CR54" s="1082"/>
      <c r="CS54" s="1083"/>
      <c r="CT54" s="1083"/>
      <c r="CU54" s="1083"/>
      <c r="CV54" s="1084"/>
      <c r="CW54" s="1082"/>
      <c r="CX54" s="1083"/>
      <c r="CY54" s="1083"/>
      <c r="CZ54" s="1083"/>
      <c r="DA54" s="1084"/>
      <c r="DB54" s="1082"/>
      <c r="DC54" s="1083"/>
      <c r="DD54" s="1083"/>
      <c r="DE54" s="1083"/>
      <c r="DF54" s="1084"/>
      <c r="DG54" s="1082"/>
      <c r="DH54" s="1083"/>
      <c r="DI54" s="1083"/>
      <c r="DJ54" s="1083"/>
      <c r="DK54" s="1084"/>
      <c r="DL54" s="1082"/>
      <c r="DM54" s="1083"/>
      <c r="DN54" s="1083"/>
      <c r="DO54" s="1083"/>
      <c r="DP54" s="1084"/>
      <c r="DQ54" s="1082"/>
      <c r="DR54" s="1083"/>
      <c r="DS54" s="1083"/>
      <c r="DT54" s="1083"/>
      <c r="DU54" s="1084"/>
      <c r="DV54" s="1085"/>
      <c r="DW54" s="1086"/>
      <c r="DX54" s="1086"/>
      <c r="DY54" s="1086"/>
      <c r="DZ54" s="1087"/>
      <c r="EA54" s="247"/>
    </row>
    <row r="55" spans="1:131" s="248" customFormat="1" ht="26.25" customHeight="1" x14ac:dyDescent="0.15">
      <c r="A55" s="262">
        <v>28</v>
      </c>
      <c r="B55" s="1124"/>
      <c r="C55" s="1125"/>
      <c r="D55" s="1125"/>
      <c r="E55" s="1125"/>
      <c r="F55" s="1125"/>
      <c r="G55" s="1125"/>
      <c r="H55" s="1125"/>
      <c r="I55" s="1125"/>
      <c r="J55" s="1125"/>
      <c r="K55" s="1125"/>
      <c r="L55" s="1125"/>
      <c r="M55" s="1125"/>
      <c r="N55" s="1125"/>
      <c r="O55" s="1125"/>
      <c r="P55" s="1126"/>
      <c r="Q55" s="1127"/>
      <c r="R55" s="1128"/>
      <c r="S55" s="1128"/>
      <c r="T55" s="1128"/>
      <c r="U55" s="1128"/>
      <c r="V55" s="1128"/>
      <c r="W55" s="1128"/>
      <c r="X55" s="1128"/>
      <c r="Y55" s="1128"/>
      <c r="Z55" s="1128"/>
      <c r="AA55" s="1128"/>
      <c r="AB55" s="1128"/>
      <c r="AC55" s="1128"/>
      <c r="AD55" s="1128"/>
      <c r="AE55" s="1129"/>
      <c r="AF55" s="1130"/>
      <c r="AG55" s="1131"/>
      <c r="AH55" s="1131"/>
      <c r="AI55" s="1131"/>
      <c r="AJ55" s="1132"/>
      <c r="AK55" s="1133"/>
      <c r="AL55" s="1128"/>
      <c r="AM55" s="1128"/>
      <c r="AN55" s="1128"/>
      <c r="AO55" s="1128"/>
      <c r="AP55" s="1128"/>
      <c r="AQ55" s="1128"/>
      <c r="AR55" s="1128"/>
      <c r="AS55" s="1128"/>
      <c r="AT55" s="1128"/>
      <c r="AU55" s="1128"/>
      <c r="AV55" s="1128"/>
      <c r="AW55" s="1128"/>
      <c r="AX55" s="1128"/>
      <c r="AY55" s="1128"/>
      <c r="AZ55" s="1134"/>
      <c r="BA55" s="1134"/>
      <c r="BB55" s="1134"/>
      <c r="BC55" s="1134"/>
      <c r="BD55" s="1134"/>
      <c r="BE55" s="1119"/>
      <c r="BF55" s="1119"/>
      <c r="BG55" s="1119"/>
      <c r="BH55" s="1119"/>
      <c r="BI55" s="1120"/>
      <c r="BJ55" s="253"/>
      <c r="BK55" s="253"/>
      <c r="BL55" s="253"/>
      <c r="BM55" s="253"/>
      <c r="BN55" s="253"/>
      <c r="BO55" s="266"/>
      <c r="BP55" s="266"/>
      <c r="BQ55" s="263">
        <v>49</v>
      </c>
      <c r="BR55" s="264"/>
      <c r="BS55" s="1107"/>
      <c r="BT55" s="1108"/>
      <c r="BU55" s="1108"/>
      <c r="BV55" s="1108"/>
      <c r="BW55" s="1108"/>
      <c r="BX55" s="1108"/>
      <c r="BY55" s="1108"/>
      <c r="BZ55" s="1108"/>
      <c r="CA55" s="1108"/>
      <c r="CB55" s="1108"/>
      <c r="CC55" s="1108"/>
      <c r="CD55" s="1108"/>
      <c r="CE55" s="1108"/>
      <c r="CF55" s="1108"/>
      <c r="CG55" s="1109"/>
      <c r="CH55" s="1082"/>
      <c r="CI55" s="1083"/>
      <c r="CJ55" s="1083"/>
      <c r="CK55" s="1083"/>
      <c r="CL55" s="1084"/>
      <c r="CM55" s="1082"/>
      <c r="CN55" s="1083"/>
      <c r="CO55" s="1083"/>
      <c r="CP55" s="1083"/>
      <c r="CQ55" s="1084"/>
      <c r="CR55" s="1082"/>
      <c r="CS55" s="1083"/>
      <c r="CT55" s="1083"/>
      <c r="CU55" s="1083"/>
      <c r="CV55" s="1084"/>
      <c r="CW55" s="1082"/>
      <c r="CX55" s="1083"/>
      <c r="CY55" s="1083"/>
      <c r="CZ55" s="1083"/>
      <c r="DA55" s="1084"/>
      <c r="DB55" s="1082"/>
      <c r="DC55" s="1083"/>
      <c r="DD55" s="1083"/>
      <c r="DE55" s="1083"/>
      <c r="DF55" s="1084"/>
      <c r="DG55" s="1082"/>
      <c r="DH55" s="1083"/>
      <c r="DI55" s="1083"/>
      <c r="DJ55" s="1083"/>
      <c r="DK55" s="1084"/>
      <c r="DL55" s="1082"/>
      <c r="DM55" s="1083"/>
      <c r="DN55" s="1083"/>
      <c r="DO55" s="1083"/>
      <c r="DP55" s="1084"/>
      <c r="DQ55" s="1082"/>
      <c r="DR55" s="1083"/>
      <c r="DS55" s="1083"/>
      <c r="DT55" s="1083"/>
      <c r="DU55" s="1084"/>
      <c r="DV55" s="1085"/>
      <c r="DW55" s="1086"/>
      <c r="DX55" s="1086"/>
      <c r="DY55" s="1086"/>
      <c r="DZ55" s="1087"/>
      <c r="EA55" s="247"/>
    </row>
    <row r="56" spans="1:131" s="248" customFormat="1" ht="26.25" customHeight="1" x14ac:dyDescent="0.15">
      <c r="A56" s="262">
        <v>29</v>
      </c>
      <c r="B56" s="1124"/>
      <c r="C56" s="1125"/>
      <c r="D56" s="1125"/>
      <c r="E56" s="1125"/>
      <c r="F56" s="1125"/>
      <c r="G56" s="1125"/>
      <c r="H56" s="1125"/>
      <c r="I56" s="1125"/>
      <c r="J56" s="1125"/>
      <c r="K56" s="1125"/>
      <c r="L56" s="1125"/>
      <c r="M56" s="1125"/>
      <c r="N56" s="1125"/>
      <c r="O56" s="1125"/>
      <c r="P56" s="1126"/>
      <c r="Q56" s="1127"/>
      <c r="R56" s="1128"/>
      <c r="S56" s="1128"/>
      <c r="T56" s="1128"/>
      <c r="U56" s="1128"/>
      <c r="V56" s="1128"/>
      <c r="W56" s="1128"/>
      <c r="X56" s="1128"/>
      <c r="Y56" s="1128"/>
      <c r="Z56" s="1128"/>
      <c r="AA56" s="1128"/>
      <c r="AB56" s="1128"/>
      <c r="AC56" s="1128"/>
      <c r="AD56" s="1128"/>
      <c r="AE56" s="1129"/>
      <c r="AF56" s="1130"/>
      <c r="AG56" s="1131"/>
      <c r="AH56" s="1131"/>
      <c r="AI56" s="1131"/>
      <c r="AJ56" s="1132"/>
      <c r="AK56" s="1133"/>
      <c r="AL56" s="1128"/>
      <c r="AM56" s="1128"/>
      <c r="AN56" s="1128"/>
      <c r="AO56" s="1128"/>
      <c r="AP56" s="1128"/>
      <c r="AQ56" s="1128"/>
      <c r="AR56" s="1128"/>
      <c r="AS56" s="1128"/>
      <c r="AT56" s="1128"/>
      <c r="AU56" s="1128"/>
      <c r="AV56" s="1128"/>
      <c r="AW56" s="1128"/>
      <c r="AX56" s="1128"/>
      <c r="AY56" s="1128"/>
      <c r="AZ56" s="1134"/>
      <c r="BA56" s="1134"/>
      <c r="BB56" s="1134"/>
      <c r="BC56" s="1134"/>
      <c r="BD56" s="1134"/>
      <c r="BE56" s="1119"/>
      <c r="BF56" s="1119"/>
      <c r="BG56" s="1119"/>
      <c r="BH56" s="1119"/>
      <c r="BI56" s="1120"/>
      <c r="BJ56" s="253"/>
      <c r="BK56" s="253"/>
      <c r="BL56" s="253"/>
      <c r="BM56" s="253"/>
      <c r="BN56" s="253"/>
      <c r="BO56" s="266"/>
      <c r="BP56" s="266"/>
      <c r="BQ56" s="263">
        <v>50</v>
      </c>
      <c r="BR56" s="264"/>
      <c r="BS56" s="1107"/>
      <c r="BT56" s="1108"/>
      <c r="BU56" s="1108"/>
      <c r="BV56" s="1108"/>
      <c r="BW56" s="1108"/>
      <c r="BX56" s="1108"/>
      <c r="BY56" s="1108"/>
      <c r="BZ56" s="1108"/>
      <c r="CA56" s="1108"/>
      <c r="CB56" s="1108"/>
      <c r="CC56" s="1108"/>
      <c r="CD56" s="1108"/>
      <c r="CE56" s="1108"/>
      <c r="CF56" s="1108"/>
      <c r="CG56" s="1109"/>
      <c r="CH56" s="1082"/>
      <c r="CI56" s="1083"/>
      <c r="CJ56" s="1083"/>
      <c r="CK56" s="1083"/>
      <c r="CL56" s="1084"/>
      <c r="CM56" s="1082"/>
      <c r="CN56" s="1083"/>
      <c r="CO56" s="1083"/>
      <c r="CP56" s="1083"/>
      <c r="CQ56" s="1084"/>
      <c r="CR56" s="1082"/>
      <c r="CS56" s="1083"/>
      <c r="CT56" s="1083"/>
      <c r="CU56" s="1083"/>
      <c r="CV56" s="1084"/>
      <c r="CW56" s="1082"/>
      <c r="CX56" s="1083"/>
      <c r="CY56" s="1083"/>
      <c r="CZ56" s="1083"/>
      <c r="DA56" s="1084"/>
      <c r="DB56" s="1082"/>
      <c r="DC56" s="1083"/>
      <c r="DD56" s="1083"/>
      <c r="DE56" s="1083"/>
      <c r="DF56" s="1084"/>
      <c r="DG56" s="1082"/>
      <c r="DH56" s="1083"/>
      <c r="DI56" s="1083"/>
      <c r="DJ56" s="1083"/>
      <c r="DK56" s="1084"/>
      <c r="DL56" s="1082"/>
      <c r="DM56" s="1083"/>
      <c r="DN56" s="1083"/>
      <c r="DO56" s="1083"/>
      <c r="DP56" s="1084"/>
      <c r="DQ56" s="1082"/>
      <c r="DR56" s="1083"/>
      <c r="DS56" s="1083"/>
      <c r="DT56" s="1083"/>
      <c r="DU56" s="1084"/>
      <c r="DV56" s="1085"/>
      <c r="DW56" s="1086"/>
      <c r="DX56" s="1086"/>
      <c r="DY56" s="1086"/>
      <c r="DZ56" s="1087"/>
      <c r="EA56" s="247"/>
    </row>
    <row r="57" spans="1:131" s="248" customFormat="1" ht="26.25" customHeight="1" x14ac:dyDescent="0.15">
      <c r="A57" s="262">
        <v>30</v>
      </c>
      <c r="B57" s="1124"/>
      <c r="C57" s="1125"/>
      <c r="D57" s="1125"/>
      <c r="E57" s="1125"/>
      <c r="F57" s="1125"/>
      <c r="G57" s="1125"/>
      <c r="H57" s="1125"/>
      <c r="I57" s="1125"/>
      <c r="J57" s="1125"/>
      <c r="K57" s="1125"/>
      <c r="L57" s="1125"/>
      <c r="M57" s="1125"/>
      <c r="N57" s="1125"/>
      <c r="O57" s="1125"/>
      <c r="P57" s="1126"/>
      <c r="Q57" s="1127"/>
      <c r="R57" s="1128"/>
      <c r="S57" s="1128"/>
      <c r="T57" s="1128"/>
      <c r="U57" s="1128"/>
      <c r="V57" s="1128"/>
      <c r="W57" s="1128"/>
      <c r="X57" s="1128"/>
      <c r="Y57" s="1128"/>
      <c r="Z57" s="1128"/>
      <c r="AA57" s="1128"/>
      <c r="AB57" s="1128"/>
      <c r="AC57" s="1128"/>
      <c r="AD57" s="1128"/>
      <c r="AE57" s="1129"/>
      <c r="AF57" s="1130"/>
      <c r="AG57" s="1131"/>
      <c r="AH57" s="1131"/>
      <c r="AI57" s="1131"/>
      <c r="AJ57" s="1132"/>
      <c r="AK57" s="1133"/>
      <c r="AL57" s="1128"/>
      <c r="AM57" s="1128"/>
      <c r="AN57" s="1128"/>
      <c r="AO57" s="1128"/>
      <c r="AP57" s="1128"/>
      <c r="AQ57" s="1128"/>
      <c r="AR57" s="1128"/>
      <c r="AS57" s="1128"/>
      <c r="AT57" s="1128"/>
      <c r="AU57" s="1128"/>
      <c r="AV57" s="1128"/>
      <c r="AW57" s="1128"/>
      <c r="AX57" s="1128"/>
      <c r="AY57" s="1128"/>
      <c r="AZ57" s="1134"/>
      <c r="BA57" s="1134"/>
      <c r="BB57" s="1134"/>
      <c r="BC57" s="1134"/>
      <c r="BD57" s="1134"/>
      <c r="BE57" s="1119"/>
      <c r="BF57" s="1119"/>
      <c r="BG57" s="1119"/>
      <c r="BH57" s="1119"/>
      <c r="BI57" s="1120"/>
      <c r="BJ57" s="253"/>
      <c r="BK57" s="253"/>
      <c r="BL57" s="253"/>
      <c r="BM57" s="253"/>
      <c r="BN57" s="253"/>
      <c r="BO57" s="266"/>
      <c r="BP57" s="266"/>
      <c r="BQ57" s="263">
        <v>51</v>
      </c>
      <c r="BR57" s="264"/>
      <c r="BS57" s="1107"/>
      <c r="BT57" s="1108"/>
      <c r="BU57" s="1108"/>
      <c r="BV57" s="1108"/>
      <c r="BW57" s="1108"/>
      <c r="BX57" s="1108"/>
      <c r="BY57" s="1108"/>
      <c r="BZ57" s="1108"/>
      <c r="CA57" s="1108"/>
      <c r="CB57" s="1108"/>
      <c r="CC57" s="1108"/>
      <c r="CD57" s="1108"/>
      <c r="CE57" s="1108"/>
      <c r="CF57" s="1108"/>
      <c r="CG57" s="1109"/>
      <c r="CH57" s="1082"/>
      <c r="CI57" s="1083"/>
      <c r="CJ57" s="1083"/>
      <c r="CK57" s="1083"/>
      <c r="CL57" s="1084"/>
      <c r="CM57" s="1082"/>
      <c r="CN57" s="1083"/>
      <c r="CO57" s="1083"/>
      <c r="CP57" s="1083"/>
      <c r="CQ57" s="1084"/>
      <c r="CR57" s="1082"/>
      <c r="CS57" s="1083"/>
      <c r="CT57" s="1083"/>
      <c r="CU57" s="1083"/>
      <c r="CV57" s="1084"/>
      <c r="CW57" s="1082"/>
      <c r="CX57" s="1083"/>
      <c r="CY57" s="1083"/>
      <c r="CZ57" s="1083"/>
      <c r="DA57" s="1084"/>
      <c r="DB57" s="1082"/>
      <c r="DC57" s="1083"/>
      <c r="DD57" s="1083"/>
      <c r="DE57" s="1083"/>
      <c r="DF57" s="1084"/>
      <c r="DG57" s="1082"/>
      <c r="DH57" s="1083"/>
      <c r="DI57" s="1083"/>
      <c r="DJ57" s="1083"/>
      <c r="DK57" s="1084"/>
      <c r="DL57" s="1082"/>
      <c r="DM57" s="1083"/>
      <c r="DN57" s="1083"/>
      <c r="DO57" s="1083"/>
      <c r="DP57" s="1084"/>
      <c r="DQ57" s="1082"/>
      <c r="DR57" s="1083"/>
      <c r="DS57" s="1083"/>
      <c r="DT57" s="1083"/>
      <c r="DU57" s="1084"/>
      <c r="DV57" s="1085"/>
      <c r="DW57" s="1086"/>
      <c r="DX57" s="1086"/>
      <c r="DY57" s="1086"/>
      <c r="DZ57" s="1087"/>
      <c r="EA57" s="247"/>
    </row>
    <row r="58" spans="1:131" s="248" customFormat="1" ht="26.25" customHeight="1" x14ac:dyDescent="0.15">
      <c r="A58" s="262">
        <v>31</v>
      </c>
      <c r="B58" s="1124"/>
      <c r="C58" s="1125"/>
      <c r="D58" s="1125"/>
      <c r="E58" s="1125"/>
      <c r="F58" s="1125"/>
      <c r="G58" s="1125"/>
      <c r="H58" s="1125"/>
      <c r="I58" s="1125"/>
      <c r="J58" s="1125"/>
      <c r="K58" s="1125"/>
      <c r="L58" s="1125"/>
      <c r="M58" s="1125"/>
      <c r="N58" s="1125"/>
      <c r="O58" s="1125"/>
      <c r="P58" s="1126"/>
      <c r="Q58" s="1127"/>
      <c r="R58" s="1128"/>
      <c r="S58" s="1128"/>
      <c r="T58" s="1128"/>
      <c r="U58" s="1128"/>
      <c r="V58" s="1128"/>
      <c r="W58" s="1128"/>
      <c r="X58" s="1128"/>
      <c r="Y58" s="1128"/>
      <c r="Z58" s="1128"/>
      <c r="AA58" s="1128"/>
      <c r="AB58" s="1128"/>
      <c r="AC58" s="1128"/>
      <c r="AD58" s="1128"/>
      <c r="AE58" s="1129"/>
      <c r="AF58" s="1130"/>
      <c r="AG58" s="1131"/>
      <c r="AH58" s="1131"/>
      <c r="AI58" s="1131"/>
      <c r="AJ58" s="1132"/>
      <c r="AK58" s="1133"/>
      <c r="AL58" s="1128"/>
      <c r="AM58" s="1128"/>
      <c r="AN58" s="1128"/>
      <c r="AO58" s="1128"/>
      <c r="AP58" s="1128"/>
      <c r="AQ58" s="1128"/>
      <c r="AR58" s="1128"/>
      <c r="AS58" s="1128"/>
      <c r="AT58" s="1128"/>
      <c r="AU58" s="1128"/>
      <c r="AV58" s="1128"/>
      <c r="AW58" s="1128"/>
      <c r="AX58" s="1128"/>
      <c r="AY58" s="1128"/>
      <c r="AZ58" s="1134"/>
      <c r="BA58" s="1134"/>
      <c r="BB58" s="1134"/>
      <c r="BC58" s="1134"/>
      <c r="BD58" s="1134"/>
      <c r="BE58" s="1119"/>
      <c r="BF58" s="1119"/>
      <c r="BG58" s="1119"/>
      <c r="BH58" s="1119"/>
      <c r="BI58" s="1120"/>
      <c r="BJ58" s="253"/>
      <c r="BK58" s="253"/>
      <c r="BL58" s="253"/>
      <c r="BM58" s="253"/>
      <c r="BN58" s="253"/>
      <c r="BO58" s="266"/>
      <c r="BP58" s="266"/>
      <c r="BQ58" s="263">
        <v>52</v>
      </c>
      <c r="BR58" s="264"/>
      <c r="BS58" s="1107"/>
      <c r="BT58" s="1108"/>
      <c r="BU58" s="1108"/>
      <c r="BV58" s="1108"/>
      <c r="BW58" s="1108"/>
      <c r="BX58" s="1108"/>
      <c r="BY58" s="1108"/>
      <c r="BZ58" s="1108"/>
      <c r="CA58" s="1108"/>
      <c r="CB58" s="1108"/>
      <c r="CC58" s="1108"/>
      <c r="CD58" s="1108"/>
      <c r="CE58" s="1108"/>
      <c r="CF58" s="1108"/>
      <c r="CG58" s="1109"/>
      <c r="CH58" s="1082"/>
      <c r="CI58" s="1083"/>
      <c r="CJ58" s="1083"/>
      <c r="CK58" s="1083"/>
      <c r="CL58" s="1084"/>
      <c r="CM58" s="1082"/>
      <c r="CN58" s="1083"/>
      <c r="CO58" s="1083"/>
      <c r="CP58" s="1083"/>
      <c r="CQ58" s="1084"/>
      <c r="CR58" s="1082"/>
      <c r="CS58" s="1083"/>
      <c r="CT58" s="1083"/>
      <c r="CU58" s="1083"/>
      <c r="CV58" s="1084"/>
      <c r="CW58" s="1082"/>
      <c r="CX58" s="1083"/>
      <c r="CY58" s="1083"/>
      <c r="CZ58" s="1083"/>
      <c r="DA58" s="1084"/>
      <c r="DB58" s="1082"/>
      <c r="DC58" s="1083"/>
      <c r="DD58" s="1083"/>
      <c r="DE58" s="1083"/>
      <c r="DF58" s="1084"/>
      <c r="DG58" s="1082"/>
      <c r="DH58" s="1083"/>
      <c r="DI58" s="1083"/>
      <c r="DJ58" s="1083"/>
      <c r="DK58" s="1084"/>
      <c r="DL58" s="1082"/>
      <c r="DM58" s="1083"/>
      <c r="DN58" s="1083"/>
      <c r="DO58" s="1083"/>
      <c r="DP58" s="1084"/>
      <c r="DQ58" s="1082"/>
      <c r="DR58" s="1083"/>
      <c r="DS58" s="1083"/>
      <c r="DT58" s="1083"/>
      <c r="DU58" s="1084"/>
      <c r="DV58" s="1085"/>
      <c r="DW58" s="1086"/>
      <c r="DX58" s="1086"/>
      <c r="DY58" s="1086"/>
      <c r="DZ58" s="1087"/>
      <c r="EA58" s="247"/>
    </row>
    <row r="59" spans="1:131" s="248" customFormat="1" ht="26.25" customHeight="1" x14ac:dyDescent="0.15">
      <c r="A59" s="262">
        <v>32</v>
      </c>
      <c r="B59" s="1124"/>
      <c r="C59" s="1125"/>
      <c r="D59" s="1125"/>
      <c r="E59" s="1125"/>
      <c r="F59" s="1125"/>
      <c r="G59" s="1125"/>
      <c r="H59" s="1125"/>
      <c r="I59" s="1125"/>
      <c r="J59" s="1125"/>
      <c r="K59" s="1125"/>
      <c r="L59" s="1125"/>
      <c r="M59" s="1125"/>
      <c r="N59" s="1125"/>
      <c r="O59" s="1125"/>
      <c r="P59" s="1126"/>
      <c r="Q59" s="1127"/>
      <c r="R59" s="1128"/>
      <c r="S59" s="1128"/>
      <c r="T59" s="1128"/>
      <c r="U59" s="1128"/>
      <c r="V59" s="1128"/>
      <c r="W59" s="1128"/>
      <c r="X59" s="1128"/>
      <c r="Y59" s="1128"/>
      <c r="Z59" s="1128"/>
      <c r="AA59" s="1128"/>
      <c r="AB59" s="1128"/>
      <c r="AC59" s="1128"/>
      <c r="AD59" s="1128"/>
      <c r="AE59" s="1129"/>
      <c r="AF59" s="1130"/>
      <c r="AG59" s="1131"/>
      <c r="AH59" s="1131"/>
      <c r="AI59" s="1131"/>
      <c r="AJ59" s="1132"/>
      <c r="AK59" s="1133"/>
      <c r="AL59" s="1128"/>
      <c r="AM59" s="1128"/>
      <c r="AN59" s="1128"/>
      <c r="AO59" s="1128"/>
      <c r="AP59" s="1128"/>
      <c r="AQ59" s="1128"/>
      <c r="AR59" s="1128"/>
      <c r="AS59" s="1128"/>
      <c r="AT59" s="1128"/>
      <c r="AU59" s="1128"/>
      <c r="AV59" s="1128"/>
      <c r="AW59" s="1128"/>
      <c r="AX59" s="1128"/>
      <c r="AY59" s="1128"/>
      <c r="AZ59" s="1134"/>
      <c r="BA59" s="1134"/>
      <c r="BB59" s="1134"/>
      <c r="BC59" s="1134"/>
      <c r="BD59" s="1134"/>
      <c r="BE59" s="1119"/>
      <c r="BF59" s="1119"/>
      <c r="BG59" s="1119"/>
      <c r="BH59" s="1119"/>
      <c r="BI59" s="1120"/>
      <c r="BJ59" s="253"/>
      <c r="BK59" s="253"/>
      <c r="BL59" s="253"/>
      <c r="BM59" s="253"/>
      <c r="BN59" s="253"/>
      <c r="BO59" s="266"/>
      <c r="BP59" s="266"/>
      <c r="BQ59" s="263">
        <v>53</v>
      </c>
      <c r="BR59" s="264"/>
      <c r="BS59" s="1107"/>
      <c r="BT59" s="1108"/>
      <c r="BU59" s="1108"/>
      <c r="BV59" s="1108"/>
      <c r="BW59" s="1108"/>
      <c r="BX59" s="1108"/>
      <c r="BY59" s="1108"/>
      <c r="BZ59" s="1108"/>
      <c r="CA59" s="1108"/>
      <c r="CB59" s="1108"/>
      <c r="CC59" s="1108"/>
      <c r="CD59" s="1108"/>
      <c r="CE59" s="1108"/>
      <c r="CF59" s="1108"/>
      <c r="CG59" s="1109"/>
      <c r="CH59" s="1082"/>
      <c r="CI59" s="1083"/>
      <c r="CJ59" s="1083"/>
      <c r="CK59" s="1083"/>
      <c r="CL59" s="1084"/>
      <c r="CM59" s="1082"/>
      <c r="CN59" s="1083"/>
      <c r="CO59" s="1083"/>
      <c r="CP59" s="1083"/>
      <c r="CQ59" s="1084"/>
      <c r="CR59" s="1082"/>
      <c r="CS59" s="1083"/>
      <c r="CT59" s="1083"/>
      <c r="CU59" s="1083"/>
      <c r="CV59" s="1084"/>
      <c r="CW59" s="1082"/>
      <c r="CX59" s="1083"/>
      <c r="CY59" s="1083"/>
      <c r="CZ59" s="1083"/>
      <c r="DA59" s="1084"/>
      <c r="DB59" s="1082"/>
      <c r="DC59" s="1083"/>
      <c r="DD59" s="1083"/>
      <c r="DE59" s="1083"/>
      <c r="DF59" s="1084"/>
      <c r="DG59" s="1082"/>
      <c r="DH59" s="1083"/>
      <c r="DI59" s="1083"/>
      <c r="DJ59" s="1083"/>
      <c r="DK59" s="1084"/>
      <c r="DL59" s="1082"/>
      <c r="DM59" s="1083"/>
      <c r="DN59" s="1083"/>
      <c r="DO59" s="1083"/>
      <c r="DP59" s="1084"/>
      <c r="DQ59" s="1082"/>
      <c r="DR59" s="1083"/>
      <c r="DS59" s="1083"/>
      <c r="DT59" s="1083"/>
      <c r="DU59" s="1084"/>
      <c r="DV59" s="1085"/>
      <c r="DW59" s="1086"/>
      <c r="DX59" s="1086"/>
      <c r="DY59" s="1086"/>
      <c r="DZ59" s="1087"/>
      <c r="EA59" s="247"/>
    </row>
    <row r="60" spans="1:131" s="248" customFormat="1" ht="26.25" customHeight="1" x14ac:dyDescent="0.15">
      <c r="A60" s="262">
        <v>33</v>
      </c>
      <c r="B60" s="1124"/>
      <c r="C60" s="1125"/>
      <c r="D60" s="1125"/>
      <c r="E60" s="1125"/>
      <c r="F60" s="1125"/>
      <c r="G60" s="1125"/>
      <c r="H60" s="1125"/>
      <c r="I60" s="1125"/>
      <c r="J60" s="1125"/>
      <c r="K60" s="1125"/>
      <c r="L60" s="1125"/>
      <c r="M60" s="1125"/>
      <c r="N60" s="1125"/>
      <c r="O60" s="1125"/>
      <c r="P60" s="1126"/>
      <c r="Q60" s="1127"/>
      <c r="R60" s="1128"/>
      <c r="S60" s="1128"/>
      <c r="T60" s="1128"/>
      <c r="U60" s="1128"/>
      <c r="V60" s="1128"/>
      <c r="W60" s="1128"/>
      <c r="X60" s="1128"/>
      <c r="Y60" s="1128"/>
      <c r="Z60" s="1128"/>
      <c r="AA60" s="1128"/>
      <c r="AB60" s="1128"/>
      <c r="AC60" s="1128"/>
      <c r="AD60" s="1128"/>
      <c r="AE60" s="1129"/>
      <c r="AF60" s="1130"/>
      <c r="AG60" s="1131"/>
      <c r="AH60" s="1131"/>
      <c r="AI60" s="1131"/>
      <c r="AJ60" s="1132"/>
      <c r="AK60" s="1133"/>
      <c r="AL60" s="1128"/>
      <c r="AM60" s="1128"/>
      <c r="AN60" s="1128"/>
      <c r="AO60" s="1128"/>
      <c r="AP60" s="1128"/>
      <c r="AQ60" s="1128"/>
      <c r="AR60" s="1128"/>
      <c r="AS60" s="1128"/>
      <c r="AT60" s="1128"/>
      <c r="AU60" s="1128"/>
      <c r="AV60" s="1128"/>
      <c r="AW60" s="1128"/>
      <c r="AX60" s="1128"/>
      <c r="AY60" s="1128"/>
      <c r="AZ60" s="1134"/>
      <c r="BA60" s="1134"/>
      <c r="BB60" s="1134"/>
      <c r="BC60" s="1134"/>
      <c r="BD60" s="1134"/>
      <c r="BE60" s="1119"/>
      <c r="BF60" s="1119"/>
      <c r="BG60" s="1119"/>
      <c r="BH60" s="1119"/>
      <c r="BI60" s="1120"/>
      <c r="BJ60" s="253"/>
      <c r="BK60" s="253"/>
      <c r="BL60" s="253"/>
      <c r="BM60" s="253"/>
      <c r="BN60" s="253"/>
      <c r="BO60" s="266"/>
      <c r="BP60" s="266"/>
      <c r="BQ60" s="263">
        <v>54</v>
      </c>
      <c r="BR60" s="264"/>
      <c r="BS60" s="1107"/>
      <c r="BT60" s="1108"/>
      <c r="BU60" s="1108"/>
      <c r="BV60" s="1108"/>
      <c r="BW60" s="1108"/>
      <c r="BX60" s="1108"/>
      <c r="BY60" s="1108"/>
      <c r="BZ60" s="1108"/>
      <c r="CA60" s="1108"/>
      <c r="CB60" s="1108"/>
      <c r="CC60" s="1108"/>
      <c r="CD60" s="1108"/>
      <c r="CE60" s="1108"/>
      <c r="CF60" s="1108"/>
      <c r="CG60" s="1109"/>
      <c r="CH60" s="1082"/>
      <c r="CI60" s="1083"/>
      <c r="CJ60" s="1083"/>
      <c r="CK60" s="1083"/>
      <c r="CL60" s="1084"/>
      <c r="CM60" s="1082"/>
      <c r="CN60" s="1083"/>
      <c r="CO60" s="1083"/>
      <c r="CP60" s="1083"/>
      <c r="CQ60" s="1084"/>
      <c r="CR60" s="1082"/>
      <c r="CS60" s="1083"/>
      <c r="CT60" s="1083"/>
      <c r="CU60" s="1083"/>
      <c r="CV60" s="1084"/>
      <c r="CW60" s="1082"/>
      <c r="CX60" s="1083"/>
      <c r="CY60" s="1083"/>
      <c r="CZ60" s="1083"/>
      <c r="DA60" s="1084"/>
      <c r="DB60" s="1082"/>
      <c r="DC60" s="1083"/>
      <c r="DD60" s="1083"/>
      <c r="DE60" s="1083"/>
      <c r="DF60" s="1084"/>
      <c r="DG60" s="1082"/>
      <c r="DH60" s="1083"/>
      <c r="DI60" s="1083"/>
      <c r="DJ60" s="1083"/>
      <c r="DK60" s="1084"/>
      <c r="DL60" s="1082"/>
      <c r="DM60" s="1083"/>
      <c r="DN60" s="1083"/>
      <c r="DO60" s="1083"/>
      <c r="DP60" s="1084"/>
      <c r="DQ60" s="1082"/>
      <c r="DR60" s="1083"/>
      <c r="DS60" s="1083"/>
      <c r="DT60" s="1083"/>
      <c r="DU60" s="1084"/>
      <c r="DV60" s="1085"/>
      <c r="DW60" s="1086"/>
      <c r="DX60" s="1086"/>
      <c r="DY60" s="1086"/>
      <c r="DZ60" s="1087"/>
      <c r="EA60" s="247"/>
    </row>
    <row r="61" spans="1:131" s="248" customFormat="1" ht="26.25" customHeight="1" thickBot="1" x14ac:dyDescent="0.2">
      <c r="A61" s="262">
        <v>34</v>
      </c>
      <c r="B61" s="1124"/>
      <c r="C61" s="1125"/>
      <c r="D61" s="1125"/>
      <c r="E61" s="1125"/>
      <c r="F61" s="1125"/>
      <c r="G61" s="1125"/>
      <c r="H61" s="1125"/>
      <c r="I61" s="1125"/>
      <c r="J61" s="1125"/>
      <c r="K61" s="1125"/>
      <c r="L61" s="1125"/>
      <c r="M61" s="1125"/>
      <c r="N61" s="1125"/>
      <c r="O61" s="1125"/>
      <c r="P61" s="1126"/>
      <c r="Q61" s="1127"/>
      <c r="R61" s="1128"/>
      <c r="S61" s="1128"/>
      <c r="T61" s="1128"/>
      <c r="U61" s="1128"/>
      <c r="V61" s="1128"/>
      <c r="W61" s="1128"/>
      <c r="X61" s="1128"/>
      <c r="Y61" s="1128"/>
      <c r="Z61" s="1128"/>
      <c r="AA61" s="1128"/>
      <c r="AB61" s="1128"/>
      <c r="AC61" s="1128"/>
      <c r="AD61" s="1128"/>
      <c r="AE61" s="1129"/>
      <c r="AF61" s="1130"/>
      <c r="AG61" s="1131"/>
      <c r="AH61" s="1131"/>
      <c r="AI61" s="1131"/>
      <c r="AJ61" s="1132"/>
      <c r="AK61" s="1133"/>
      <c r="AL61" s="1128"/>
      <c r="AM61" s="1128"/>
      <c r="AN61" s="1128"/>
      <c r="AO61" s="1128"/>
      <c r="AP61" s="1128"/>
      <c r="AQ61" s="1128"/>
      <c r="AR61" s="1128"/>
      <c r="AS61" s="1128"/>
      <c r="AT61" s="1128"/>
      <c r="AU61" s="1128"/>
      <c r="AV61" s="1128"/>
      <c r="AW61" s="1128"/>
      <c r="AX61" s="1128"/>
      <c r="AY61" s="1128"/>
      <c r="AZ61" s="1134"/>
      <c r="BA61" s="1134"/>
      <c r="BB61" s="1134"/>
      <c r="BC61" s="1134"/>
      <c r="BD61" s="1134"/>
      <c r="BE61" s="1119"/>
      <c r="BF61" s="1119"/>
      <c r="BG61" s="1119"/>
      <c r="BH61" s="1119"/>
      <c r="BI61" s="1120"/>
      <c r="BJ61" s="253"/>
      <c r="BK61" s="253"/>
      <c r="BL61" s="253"/>
      <c r="BM61" s="253"/>
      <c r="BN61" s="253"/>
      <c r="BO61" s="266"/>
      <c r="BP61" s="266"/>
      <c r="BQ61" s="263">
        <v>55</v>
      </c>
      <c r="BR61" s="264"/>
      <c r="BS61" s="1107"/>
      <c r="BT61" s="1108"/>
      <c r="BU61" s="1108"/>
      <c r="BV61" s="1108"/>
      <c r="BW61" s="1108"/>
      <c r="BX61" s="1108"/>
      <c r="BY61" s="1108"/>
      <c r="BZ61" s="1108"/>
      <c r="CA61" s="1108"/>
      <c r="CB61" s="1108"/>
      <c r="CC61" s="1108"/>
      <c r="CD61" s="1108"/>
      <c r="CE61" s="1108"/>
      <c r="CF61" s="1108"/>
      <c r="CG61" s="1109"/>
      <c r="CH61" s="1082"/>
      <c r="CI61" s="1083"/>
      <c r="CJ61" s="1083"/>
      <c r="CK61" s="1083"/>
      <c r="CL61" s="1084"/>
      <c r="CM61" s="1082"/>
      <c r="CN61" s="1083"/>
      <c r="CO61" s="1083"/>
      <c r="CP61" s="1083"/>
      <c r="CQ61" s="1084"/>
      <c r="CR61" s="1082"/>
      <c r="CS61" s="1083"/>
      <c r="CT61" s="1083"/>
      <c r="CU61" s="1083"/>
      <c r="CV61" s="1084"/>
      <c r="CW61" s="1082"/>
      <c r="CX61" s="1083"/>
      <c r="CY61" s="1083"/>
      <c r="CZ61" s="1083"/>
      <c r="DA61" s="1084"/>
      <c r="DB61" s="1082"/>
      <c r="DC61" s="1083"/>
      <c r="DD61" s="1083"/>
      <c r="DE61" s="1083"/>
      <c r="DF61" s="1084"/>
      <c r="DG61" s="1082"/>
      <c r="DH61" s="1083"/>
      <c r="DI61" s="1083"/>
      <c r="DJ61" s="1083"/>
      <c r="DK61" s="1084"/>
      <c r="DL61" s="1082"/>
      <c r="DM61" s="1083"/>
      <c r="DN61" s="1083"/>
      <c r="DO61" s="1083"/>
      <c r="DP61" s="1084"/>
      <c r="DQ61" s="1082"/>
      <c r="DR61" s="1083"/>
      <c r="DS61" s="1083"/>
      <c r="DT61" s="1083"/>
      <c r="DU61" s="1084"/>
      <c r="DV61" s="1085"/>
      <c r="DW61" s="1086"/>
      <c r="DX61" s="1086"/>
      <c r="DY61" s="1086"/>
      <c r="DZ61" s="1087"/>
      <c r="EA61" s="247"/>
    </row>
    <row r="62" spans="1:131" s="248" customFormat="1" ht="26.25" customHeight="1" x14ac:dyDescent="0.15">
      <c r="A62" s="262">
        <v>35</v>
      </c>
      <c r="B62" s="1124"/>
      <c r="C62" s="1125"/>
      <c r="D62" s="1125"/>
      <c r="E62" s="1125"/>
      <c r="F62" s="1125"/>
      <c r="G62" s="1125"/>
      <c r="H62" s="1125"/>
      <c r="I62" s="1125"/>
      <c r="J62" s="1125"/>
      <c r="K62" s="1125"/>
      <c r="L62" s="1125"/>
      <c r="M62" s="1125"/>
      <c r="N62" s="1125"/>
      <c r="O62" s="1125"/>
      <c r="P62" s="1126"/>
      <c r="Q62" s="1127"/>
      <c r="R62" s="1128"/>
      <c r="S62" s="1128"/>
      <c r="T62" s="1128"/>
      <c r="U62" s="1128"/>
      <c r="V62" s="1128"/>
      <c r="W62" s="1128"/>
      <c r="X62" s="1128"/>
      <c r="Y62" s="1128"/>
      <c r="Z62" s="1128"/>
      <c r="AA62" s="1128"/>
      <c r="AB62" s="1128"/>
      <c r="AC62" s="1128"/>
      <c r="AD62" s="1128"/>
      <c r="AE62" s="1129"/>
      <c r="AF62" s="1130"/>
      <c r="AG62" s="1131"/>
      <c r="AH62" s="1131"/>
      <c r="AI62" s="1131"/>
      <c r="AJ62" s="1132"/>
      <c r="AK62" s="1133"/>
      <c r="AL62" s="1128"/>
      <c r="AM62" s="1128"/>
      <c r="AN62" s="1128"/>
      <c r="AO62" s="1128"/>
      <c r="AP62" s="1128"/>
      <c r="AQ62" s="1128"/>
      <c r="AR62" s="1128"/>
      <c r="AS62" s="1128"/>
      <c r="AT62" s="1128"/>
      <c r="AU62" s="1128"/>
      <c r="AV62" s="1128"/>
      <c r="AW62" s="1128"/>
      <c r="AX62" s="1128"/>
      <c r="AY62" s="1128"/>
      <c r="AZ62" s="1134"/>
      <c r="BA62" s="1134"/>
      <c r="BB62" s="1134"/>
      <c r="BC62" s="1134"/>
      <c r="BD62" s="1134"/>
      <c r="BE62" s="1119"/>
      <c r="BF62" s="1119"/>
      <c r="BG62" s="1119"/>
      <c r="BH62" s="1119"/>
      <c r="BI62" s="1120"/>
      <c r="BJ62" s="1121" t="s">
        <v>417</v>
      </c>
      <c r="BK62" s="1122"/>
      <c r="BL62" s="1122"/>
      <c r="BM62" s="1122"/>
      <c r="BN62" s="1123"/>
      <c r="BO62" s="266"/>
      <c r="BP62" s="266"/>
      <c r="BQ62" s="263">
        <v>56</v>
      </c>
      <c r="BR62" s="264"/>
      <c r="BS62" s="1107"/>
      <c r="BT62" s="1108"/>
      <c r="BU62" s="1108"/>
      <c r="BV62" s="1108"/>
      <c r="BW62" s="1108"/>
      <c r="BX62" s="1108"/>
      <c r="BY62" s="1108"/>
      <c r="BZ62" s="1108"/>
      <c r="CA62" s="1108"/>
      <c r="CB62" s="1108"/>
      <c r="CC62" s="1108"/>
      <c r="CD62" s="1108"/>
      <c r="CE62" s="1108"/>
      <c r="CF62" s="1108"/>
      <c r="CG62" s="1109"/>
      <c r="CH62" s="1082"/>
      <c r="CI62" s="1083"/>
      <c r="CJ62" s="1083"/>
      <c r="CK62" s="1083"/>
      <c r="CL62" s="1084"/>
      <c r="CM62" s="1082"/>
      <c r="CN62" s="1083"/>
      <c r="CO62" s="1083"/>
      <c r="CP62" s="1083"/>
      <c r="CQ62" s="1084"/>
      <c r="CR62" s="1082"/>
      <c r="CS62" s="1083"/>
      <c r="CT62" s="1083"/>
      <c r="CU62" s="1083"/>
      <c r="CV62" s="1084"/>
      <c r="CW62" s="1082"/>
      <c r="CX62" s="1083"/>
      <c r="CY62" s="1083"/>
      <c r="CZ62" s="1083"/>
      <c r="DA62" s="1084"/>
      <c r="DB62" s="1082"/>
      <c r="DC62" s="1083"/>
      <c r="DD62" s="1083"/>
      <c r="DE62" s="1083"/>
      <c r="DF62" s="1084"/>
      <c r="DG62" s="1082"/>
      <c r="DH62" s="1083"/>
      <c r="DI62" s="1083"/>
      <c r="DJ62" s="1083"/>
      <c r="DK62" s="1084"/>
      <c r="DL62" s="1082"/>
      <c r="DM62" s="1083"/>
      <c r="DN62" s="1083"/>
      <c r="DO62" s="1083"/>
      <c r="DP62" s="1084"/>
      <c r="DQ62" s="1082"/>
      <c r="DR62" s="1083"/>
      <c r="DS62" s="1083"/>
      <c r="DT62" s="1083"/>
      <c r="DU62" s="1084"/>
      <c r="DV62" s="1085"/>
      <c r="DW62" s="1086"/>
      <c r="DX62" s="1086"/>
      <c r="DY62" s="1086"/>
      <c r="DZ62" s="1087"/>
      <c r="EA62" s="247"/>
    </row>
    <row r="63" spans="1:131" s="248" customFormat="1" ht="26.25" customHeight="1" thickBot="1" x14ac:dyDescent="0.2">
      <c r="A63" s="265" t="s">
        <v>395</v>
      </c>
      <c r="B63" s="1037" t="s">
        <v>418</v>
      </c>
      <c r="C63" s="1038"/>
      <c r="D63" s="1038"/>
      <c r="E63" s="1038"/>
      <c r="F63" s="1038"/>
      <c r="G63" s="1038"/>
      <c r="H63" s="1038"/>
      <c r="I63" s="1038"/>
      <c r="J63" s="1038"/>
      <c r="K63" s="1038"/>
      <c r="L63" s="1038"/>
      <c r="M63" s="1038"/>
      <c r="N63" s="1038"/>
      <c r="O63" s="1038"/>
      <c r="P63" s="1039"/>
      <c r="Q63" s="1055"/>
      <c r="R63" s="1056"/>
      <c r="S63" s="1056"/>
      <c r="T63" s="1056"/>
      <c r="U63" s="1056"/>
      <c r="V63" s="1056"/>
      <c r="W63" s="1056"/>
      <c r="X63" s="1056"/>
      <c r="Y63" s="1056"/>
      <c r="Z63" s="1056"/>
      <c r="AA63" s="1056"/>
      <c r="AB63" s="1056"/>
      <c r="AC63" s="1056"/>
      <c r="AD63" s="1056"/>
      <c r="AE63" s="1115"/>
      <c r="AF63" s="1116">
        <v>1628</v>
      </c>
      <c r="AG63" s="1052"/>
      <c r="AH63" s="1052"/>
      <c r="AI63" s="1052"/>
      <c r="AJ63" s="1117"/>
      <c r="AK63" s="1118"/>
      <c r="AL63" s="1056"/>
      <c r="AM63" s="1056"/>
      <c r="AN63" s="1056"/>
      <c r="AO63" s="1056"/>
      <c r="AP63" s="1052">
        <v>8426</v>
      </c>
      <c r="AQ63" s="1052"/>
      <c r="AR63" s="1052"/>
      <c r="AS63" s="1052"/>
      <c r="AT63" s="1052"/>
      <c r="AU63" s="1052">
        <v>5603</v>
      </c>
      <c r="AV63" s="1052"/>
      <c r="AW63" s="1052"/>
      <c r="AX63" s="1052"/>
      <c r="AY63" s="1052"/>
      <c r="AZ63" s="1112"/>
      <c r="BA63" s="1112"/>
      <c r="BB63" s="1112"/>
      <c r="BC63" s="1112"/>
      <c r="BD63" s="1112"/>
      <c r="BE63" s="1053"/>
      <c r="BF63" s="1053"/>
      <c r="BG63" s="1053"/>
      <c r="BH63" s="1053"/>
      <c r="BI63" s="1054"/>
      <c r="BJ63" s="1113" t="s">
        <v>419</v>
      </c>
      <c r="BK63" s="1044"/>
      <c r="BL63" s="1044"/>
      <c r="BM63" s="1044"/>
      <c r="BN63" s="1114"/>
      <c r="BO63" s="266"/>
      <c r="BP63" s="266"/>
      <c r="BQ63" s="263">
        <v>57</v>
      </c>
      <c r="BR63" s="264"/>
      <c r="BS63" s="1107"/>
      <c r="BT63" s="1108"/>
      <c r="BU63" s="1108"/>
      <c r="BV63" s="1108"/>
      <c r="BW63" s="1108"/>
      <c r="BX63" s="1108"/>
      <c r="BY63" s="1108"/>
      <c r="BZ63" s="1108"/>
      <c r="CA63" s="1108"/>
      <c r="CB63" s="1108"/>
      <c r="CC63" s="1108"/>
      <c r="CD63" s="1108"/>
      <c r="CE63" s="1108"/>
      <c r="CF63" s="1108"/>
      <c r="CG63" s="1109"/>
      <c r="CH63" s="1082"/>
      <c r="CI63" s="1083"/>
      <c r="CJ63" s="1083"/>
      <c r="CK63" s="1083"/>
      <c r="CL63" s="1084"/>
      <c r="CM63" s="1082"/>
      <c r="CN63" s="1083"/>
      <c r="CO63" s="1083"/>
      <c r="CP63" s="1083"/>
      <c r="CQ63" s="1084"/>
      <c r="CR63" s="1082"/>
      <c r="CS63" s="1083"/>
      <c r="CT63" s="1083"/>
      <c r="CU63" s="1083"/>
      <c r="CV63" s="1084"/>
      <c r="CW63" s="1082"/>
      <c r="CX63" s="1083"/>
      <c r="CY63" s="1083"/>
      <c r="CZ63" s="1083"/>
      <c r="DA63" s="1084"/>
      <c r="DB63" s="1082"/>
      <c r="DC63" s="1083"/>
      <c r="DD63" s="1083"/>
      <c r="DE63" s="1083"/>
      <c r="DF63" s="1084"/>
      <c r="DG63" s="1082"/>
      <c r="DH63" s="1083"/>
      <c r="DI63" s="1083"/>
      <c r="DJ63" s="1083"/>
      <c r="DK63" s="1084"/>
      <c r="DL63" s="1082"/>
      <c r="DM63" s="1083"/>
      <c r="DN63" s="1083"/>
      <c r="DO63" s="1083"/>
      <c r="DP63" s="1084"/>
      <c r="DQ63" s="1082"/>
      <c r="DR63" s="1083"/>
      <c r="DS63" s="1083"/>
      <c r="DT63" s="1083"/>
      <c r="DU63" s="1084"/>
      <c r="DV63" s="1085"/>
      <c r="DW63" s="1086"/>
      <c r="DX63" s="1086"/>
      <c r="DY63" s="1086"/>
      <c r="DZ63" s="1087"/>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107"/>
      <c r="BT64" s="1108"/>
      <c r="BU64" s="1108"/>
      <c r="BV64" s="1108"/>
      <c r="BW64" s="1108"/>
      <c r="BX64" s="1108"/>
      <c r="BY64" s="1108"/>
      <c r="BZ64" s="1108"/>
      <c r="CA64" s="1108"/>
      <c r="CB64" s="1108"/>
      <c r="CC64" s="1108"/>
      <c r="CD64" s="1108"/>
      <c r="CE64" s="1108"/>
      <c r="CF64" s="1108"/>
      <c r="CG64" s="1109"/>
      <c r="CH64" s="1082"/>
      <c r="CI64" s="1083"/>
      <c r="CJ64" s="1083"/>
      <c r="CK64" s="1083"/>
      <c r="CL64" s="1084"/>
      <c r="CM64" s="1082"/>
      <c r="CN64" s="1083"/>
      <c r="CO64" s="1083"/>
      <c r="CP64" s="1083"/>
      <c r="CQ64" s="1084"/>
      <c r="CR64" s="1082"/>
      <c r="CS64" s="1083"/>
      <c r="CT64" s="1083"/>
      <c r="CU64" s="1083"/>
      <c r="CV64" s="1084"/>
      <c r="CW64" s="1082"/>
      <c r="CX64" s="1083"/>
      <c r="CY64" s="1083"/>
      <c r="CZ64" s="1083"/>
      <c r="DA64" s="1084"/>
      <c r="DB64" s="1082"/>
      <c r="DC64" s="1083"/>
      <c r="DD64" s="1083"/>
      <c r="DE64" s="1083"/>
      <c r="DF64" s="1084"/>
      <c r="DG64" s="1082"/>
      <c r="DH64" s="1083"/>
      <c r="DI64" s="1083"/>
      <c r="DJ64" s="1083"/>
      <c r="DK64" s="1084"/>
      <c r="DL64" s="1082"/>
      <c r="DM64" s="1083"/>
      <c r="DN64" s="1083"/>
      <c r="DO64" s="1083"/>
      <c r="DP64" s="1084"/>
      <c r="DQ64" s="1082"/>
      <c r="DR64" s="1083"/>
      <c r="DS64" s="1083"/>
      <c r="DT64" s="1083"/>
      <c r="DU64" s="1084"/>
      <c r="DV64" s="1085"/>
      <c r="DW64" s="1086"/>
      <c r="DX64" s="1086"/>
      <c r="DY64" s="1086"/>
      <c r="DZ64" s="1087"/>
      <c r="EA64" s="247"/>
    </row>
    <row r="65" spans="1:131" s="248" customFormat="1" ht="26.25" customHeight="1" thickBot="1" x14ac:dyDescent="0.2">
      <c r="A65" s="253" t="s">
        <v>420</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107"/>
      <c r="BT65" s="1108"/>
      <c r="BU65" s="1108"/>
      <c r="BV65" s="1108"/>
      <c r="BW65" s="1108"/>
      <c r="BX65" s="1108"/>
      <c r="BY65" s="1108"/>
      <c r="BZ65" s="1108"/>
      <c r="CA65" s="1108"/>
      <c r="CB65" s="1108"/>
      <c r="CC65" s="1108"/>
      <c r="CD65" s="1108"/>
      <c r="CE65" s="1108"/>
      <c r="CF65" s="1108"/>
      <c r="CG65" s="1109"/>
      <c r="CH65" s="1082"/>
      <c r="CI65" s="1083"/>
      <c r="CJ65" s="1083"/>
      <c r="CK65" s="1083"/>
      <c r="CL65" s="1084"/>
      <c r="CM65" s="1082"/>
      <c r="CN65" s="1083"/>
      <c r="CO65" s="1083"/>
      <c r="CP65" s="1083"/>
      <c r="CQ65" s="1084"/>
      <c r="CR65" s="1082"/>
      <c r="CS65" s="1083"/>
      <c r="CT65" s="1083"/>
      <c r="CU65" s="1083"/>
      <c r="CV65" s="1084"/>
      <c r="CW65" s="1082"/>
      <c r="CX65" s="1083"/>
      <c r="CY65" s="1083"/>
      <c r="CZ65" s="1083"/>
      <c r="DA65" s="1084"/>
      <c r="DB65" s="1082"/>
      <c r="DC65" s="1083"/>
      <c r="DD65" s="1083"/>
      <c r="DE65" s="1083"/>
      <c r="DF65" s="1084"/>
      <c r="DG65" s="1082"/>
      <c r="DH65" s="1083"/>
      <c r="DI65" s="1083"/>
      <c r="DJ65" s="1083"/>
      <c r="DK65" s="1084"/>
      <c r="DL65" s="1082"/>
      <c r="DM65" s="1083"/>
      <c r="DN65" s="1083"/>
      <c r="DO65" s="1083"/>
      <c r="DP65" s="1084"/>
      <c r="DQ65" s="1082"/>
      <c r="DR65" s="1083"/>
      <c r="DS65" s="1083"/>
      <c r="DT65" s="1083"/>
      <c r="DU65" s="1084"/>
      <c r="DV65" s="1085"/>
      <c r="DW65" s="1086"/>
      <c r="DX65" s="1086"/>
      <c r="DY65" s="1086"/>
      <c r="DZ65" s="1087"/>
      <c r="EA65" s="247"/>
    </row>
    <row r="66" spans="1:131" s="248" customFormat="1" ht="26.25" customHeight="1" x14ac:dyDescent="0.15">
      <c r="A66" s="1088" t="s">
        <v>421</v>
      </c>
      <c r="B66" s="1089"/>
      <c r="C66" s="1089"/>
      <c r="D66" s="1089"/>
      <c r="E66" s="1089"/>
      <c r="F66" s="1089"/>
      <c r="G66" s="1089"/>
      <c r="H66" s="1089"/>
      <c r="I66" s="1089"/>
      <c r="J66" s="1089"/>
      <c r="K66" s="1089"/>
      <c r="L66" s="1089"/>
      <c r="M66" s="1089"/>
      <c r="N66" s="1089"/>
      <c r="O66" s="1089"/>
      <c r="P66" s="1090"/>
      <c r="Q66" s="1094" t="s">
        <v>422</v>
      </c>
      <c r="R66" s="1095"/>
      <c r="S66" s="1095"/>
      <c r="T66" s="1095"/>
      <c r="U66" s="1096"/>
      <c r="V66" s="1094" t="s">
        <v>423</v>
      </c>
      <c r="W66" s="1095"/>
      <c r="X66" s="1095"/>
      <c r="Y66" s="1095"/>
      <c r="Z66" s="1096"/>
      <c r="AA66" s="1094" t="s">
        <v>424</v>
      </c>
      <c r="AB66" s="1095"/>
      <c r="AC66" s="1095"/>
      <c r="AD66" s="1095"/>
      <c r="AE66" s="1096"/>
      <c r="AF66" s="1100" t="s">
        <v>425</v>
      </c>
      <c r="AG66" s="1101"/>
      <c r="AH66" s="1101"/>
      <c r="AI66" s="1101"/>
      <c r="AJ66" s="1102"/>
      <c r="AK66" s="1094" t="s">
        <v>426</v>
      </c>
      <c r="AL66" s="1089"/>
      <c r="AM66" s="1089"/>
      <c r="AN66" s="1089"/>
      <c r="AO66" s="1090"/>
      <c r="AP66" s="1094" t="s">
        <v>404</v>
      </c>
      <c r="AQ66" s="1095"/>
      <c r="AR66" s="1095"/>
      <c r="AS66" s="1095"/>
      <c r="AT66" s="1096"/>
      <c r="AU66" s="1094" t="s">
        <v>427</v>
      </c>
      <c r="AV66" s="1095"/>
      <c r="AW66" s="1095"/>
      <c r="AX66" s="1095"/>
      <c r="AY66" s="1096"/>
      <c r="AZ66" s="1094" t="s">
        <v>383</v>
      </c>
      <c r="BA66" s="1095"/>
      <c r="BB66" s="1095"/>
      <c r="BC66" s="1095"/>
      <c r="BD66" s="1110"/>
      <c r="BE66" s="266"/>
      <c r="BF66" s="266"/>
      <c r="BG66" s="266"/>
      <c r="BH66" s="266"/>
      <c r="BI66" s="266"/>
      <c r="BJ66" s="266"/>
      <c r="BK66" s="266"/>
      <c r="BL66" s="266"/>
      <c r="BM66" s="266"/>
      <c r="BN66" s="266"/>
      <c r="BO66" s="266"/>
      <c r="BP66" s="266"/>
      <c r="BQ66" s="263">
        <v>60</v>
      </c>
      <c r="BR66" s="268"/>
      <c r="BS66" s="1046"/>
      <c r="BT66" s="1047"/>
      <c r="BU66" s="1047"/>
      <c r="BV66" s="1047"/>
      <c r="BW66" s="1047"/>
      <c r="BX66" s="1047"/>
      <c r="BY66" s="1047"/>
      <c r="BZ66" s="1047"/>
      <c r="CA66" s="1047"/>
      <c r="CB66" s="1047"/>
      <c r="CC66" s="1047"/>
      <c r="CD66" s="1047"/>
      <c r="CE66" s="1047"/>
      <c r="CF66" s="1047"/>
      <c r="CG66" s="1048"/>
      <c r="CH66" s="1049"/>
      <c r="CI66" s="1050"/>
      <c r="CJ66" s="1050"/>
      <c r="CK66" s="1050"/>
      <c r="CL66" s="1051"/>
      <c r="CM66" s="1049"/>
      <c r="CN66" s="1050"/>
      <c r="CO66" s="1050"/>
      <c r="CP66" s="1050"/>
      <c r="CQ66" s="1051"/>
      <c r="CR66" s="1049"/>
      <c r="CS66" s="1050"/>
      <c r="CT66" s="1050"/>
      <c r="CU66" s="1050"/>
      <c r="CV66" s="1051"/>
      <c r="CW66" s="1049"/>
      <c r="CX66" s="1050"/>
      <c r="CY66" s="1050"/>
      <c r="CZ66" s="1050"/>
      <c r="DA66" s="1051"/>
      <c r="DB66" s="1049"/>
      <c r="DC66" s="1050"/>
      <c r="DD66" s="1050"/>
      <c r="DE66" s="1050"/>
      <c r="DF66" s="1051"/>
      <c r="DG66" s="1049"/>
      <c r="DH66" s="1050"/>
      <c r="DI66" s="1050"/>
      <c r="DJ66" s="1050"/>
      <c r="DK66" s="1051"/>
      <c r="DL66" s="1049"/>
      <c r="DM66" s="1050"/>
      <c r="DN66" s="1050"/>
      <c r="DO66" s="1050"/>
      <c r="DP66" s="1051"/>
      <c r="DQ66" s="1049"/>
      <c r="DR66" s="1050"/>
      <c r="DS66" s="1050"/>
      <c r="DT66" s="1050"/>
      <c r="DU66" s="1051"/>
      <c r="DV66" s="1034"/>
      <c r="DW66" s="1035"/>
      <c r="DX66" s="1035"/>
      <c r="DY66" s="1035"/>
      <c r="DZ66" s="1036"/>
      <c r="EA66" s="247"/>
    </row>
    <row r="67" spans="1:131" s="248" customFormat="1" ht="26.25" customHeight="1" thickBot="1" x14ac:dyDescent="0.2">
      <c r="A67" s="1091"/>
      <c r="B67" s="1092"/>
      <c r="C67" s="1092"/>
      <c r="D67" s="1092"/>
      <c r="E67" s="1092"/>
      <c r="F67" s="1092"/>
      <c r="G67" s="1092"/>
      <c r="H67" s="1092"/>
      <c r="I67" s="1092"/>
      <c r="J67" s="1092"/>
      <c r="K67" s="1092"/>
      <c r="L67" s="1092"/>
      <c r="M67" s="1092"/>
      <c r="N67" s="1092"/>
      <c r="O67" s="1092"/>
      <c r="P67" s="1093"/>
      <c r="Q67" s="1097"/>
      <c r="R67" s="1098"/>
      <c r="S67" s="1098"/>
      <c r="T67" s="1098"/>
      <c r="U67" s="1099"/>
      <c r="V67" s="1097"/>
      <c r="W67" s="1098"/>
      <c r="X67" s="1098"/>
      <c r="Y67" s="1098"/>
      <c r="Z67" s="1099"/>
      <c r="AA67" s="1097"/>
      <c r="AB67" s="1098"/>
      <c r="AC67" s="1098"/>
      <c r="AD67" s="1098"/>
      <c r="AE67" s="1099"/>
      <c r="AF67" s="1103"/>
      <c r="AG67" s="1104"/>
      <c r="AH67" s="1104"/>
      <c r="AI67" s="1104"/>
      <c r="AJ67" s="1105"/>
      <c r="AK67" s="1106"/>
      <c r="AL67" s="1092"/>
      <c r="AM67" s="1092"/>
      <c r="AN67" s="1092"/>
      <c r="AO67" s="1093"/>
      <c r="AP67" s="1097"/>
      <c r="AQ67" s="1098"/>
      <c r="AR67" s="1098"/>
      <c r="AS67" s="1098"/>
      <c r="AT67" s="1099"/>
      <c r="AU67" s="1097"/>
      <c r="AV67" s="1098"/>
      <c r="AW67" s="1098"/>
      <c r="AX67" s="1098"/>
      <c r="AY67" s="1099"/>
      <c r="AZ67" s="1097"/>
      <c r="BA67" s="1098"/>
      <c r="BB67" s="1098"/>
      <c r="BC67" s="1098"/>
      <c r="BD67" s="1111"/>
      <c r="BE67" s="266"/>
      <c r="BF67" s="266"/>
      <c r="BG67" s="266"/>
      <c r="BH67" s="266"/>
      <c r="BI67" s="266"/>
      <c r="BJ67" s="266"/>
      <c r="BK67" s="266"/>
      <c r="BL67" s="266"/>
      <c r="BM67" s="266"/>
      <c r="BN67" s="266"/>
      <c r="BO67" s="266"/>
      <c r="BP67" s="266"/>
      <c r="BQ67" s="263">
        <v>61</v>
      </c>
      <c r="BR67" s="268"/>
      <c r="BS67" s="1046"/>
      <c r="BT67" s="1047"/>
      <c r="BU67" s="1047"/>
      <c r="BV67" s="1047"/>
      <c r="BW67" s="1047"/>
      <c r="BX67" s="1047"/>
      <c r="BY67" s="1047"/>
      <c r="BZ67" s="1047"/>
      <c r="CA67" s="1047"/>
      <c r="CB67" s="1047"/>
      <c r="CC67" s="1047"/>
      <c r="CD67" s="1047"/>
      <c r="CE67" s="1047"/>
      <c r="CF67" s="1047"/>
      <c r="CG67" s="1048"/>
      <c r="CH67" s="1049"/>
      <c r="CI67" s="1050"/>
      <c r="CJ67" s="1050"/>
      <c r="CK67" s="1050"/>
      <c r="CL67" s="1051"/>
      <c r="CM67" s="1049"/>
      <c r="CN67" s="1050"/>
      <c r="CO67" s="1050"/>
      <c r="CP67" s="1050"/>
      <c r="CQ67" s="1051"/>
      <c r="CR67" s="1049"/>
      <c r="CS67" s="1050"/>
      <c r="CT67" s="1050"/>
      <c r="CU67" s="1050"/>
      <c r="CV67" s="1051"/>
      <c r="CW67" s="1049"/>
      <c r="CX67" s="1050"/>
      <c r="CY67" s="1050"/>
      <c r="CZ67" s="1050"/>
      <c r="DA67" s="1051"/>
      <c r="DB67" s="1049"/>
      <c r="DC67" s="1050"/>
      <c r="DD67" s="1050"/>
      <c r="DE67" s="1050"/>
      <c r="DF67" s="1051"/>
      <c r="DG67" s="1049"/>
      <c r="DH67" s="1050"/>
      <c r="DI67" s="1050"/>
      <c r="DJ67" s="1050"/>
      <c r="DK67" s="1051"/>
      <c r="DL67" s="1049"/>
      <c r="DM67" s="1050"/>
      <c r="DN67" s="1050"/>
      <c r="DO67" s="1050"/>
      <c r="DP67" s="1051"/>
      <c r="DQ67" s="1049"/>
      <c r="DR67" s="1050"/>
      <c r="DS67" s="1050"/>
      <c r="DT67" s="1050"/>
      <c r="DU67" s="1051"/>
      <c r="DV67" s="1034"/>
      <c r="DW67" s="1035"/>
      <c r="DX67" s="1035"/>
      <c r="DY67" s="1035"/>
      <c r="DZ67" s="1036"/>
      <c r="EA67" s="247"/>
    </row>
    <row r="68" spans="1:131" s="248" customFormat="1" ht="26.25" customHeight="1" thickTop="1" x14ac:dyDescent="0.15">
      <c r="A68" s="259">
        <v>1</v>
      </c>
      <c r="B68" s="1078" t="s">
        <v>583</v>
      </c>
      <c r="C68" s="1079"/>
      <c r="D68" s="1079"/>
      <c r="E68" s="1079"/>
      <c r="F68" s="1079"/>
      <c r="G68" s="1079"/>
      <c r="H68" s="1079"/>
      <c r="I68" s="1079"/>
      <c r="J68" s="1079"/>
      <c r="K68" s="1079"/>
      <c r="L68" s="1079"/>
      <c r="M68" s="1079"/>
      <c r="N68" s="1079"/>
      <c r="O68" s="1079"/>
      <c r="P68" s="1080"/>
      <c r="Q68" s="1081">
        <v>1094</v>
      </c>
      <c r="R68" s="1075"/>
      <c r="S68" s="1075"/>
      <c r="T68" s="1075"/>
      <c r="U68" s="1075"/>
      <c r="V68" s="1075">
        <v>1090</v>
      </c>
      <c r="W68" s="1075"/>
      <c r="X68" s="1075"/>
      <c r="Y68" s="1075"/>
      <c r="Z68" s="1075"/>
      <c r="AA68" s="1075">
        <v>4</v>
      </c>
      <c r="AB68" s="1075"/>
      <c r="AC68" s="1075"/>
      <c r="AD68" s="1075"/>
      <c r="AE68" s="1075"/>
      <c r="AF68" s="1075">
        <v>4</v>
      </c>
      <c r="AG68" s="1075"/>
      <c r="AH68" s="1075"/>
      <c r="AI68" s="1075"/>
      <c r="AJ68" s="1075"/>
      <c r="AK68" s="1075" t="s">
        <v>518</v>
      </c>
      <c r="AL68" s="1075"/>
      <c r="AM68" s="1075"/>
      <c r="AN68" s="1075"/>
      <c r="AO68" s="1075"/>
      <c r="AP68" s="1075" t="s">
        <v>518</v>
      </c>
      <c r="AQ68" s="1075"/>
      <c r="AR68" s="1075"/>
      <c r="AS68" s="1075"/>
      <c r="AT68" s="1075"/>
      <c r="AU68" s="1075" t="s">
        <v>518</v>
      </c>
      <c r="AV68" s="1075"/>
      <c r="AW68" s="1075"/>
      <c r="AX68" s="1075"/>
      <c r="AY68" s="1075"/>
      <c r="AZ68" s="1076"/>
      <c r="BA68" s="1076"/>
      <c r="BB68" s="1076"/>
      <c r="BC68" s="1076"/>
      <c r="BD68" s="1077"/>
      <c r="BE68" s="266"/>
      <c r="BF68" s="266"/>
      <c r="BG68" s="266"/>
      <c r="BH68" s="266"/>
      <c r="BI68" s="266"/>
      <c r="BJ68" s="266"/>
      <c r="BK68" s="266"/>
      <c r="BL68" s="266"/>
      <c r="BM68" s="266"/>
      <c r="BN68" s="266"/>
      <c r="BO68" s="266"/>
      <c r="BP68" s="266"/>
      <c r="BQ68" s="263">
        <v>62</v>
      </c>
      <c r="BR68" s="268"/>
      <c r="BS68" s="1046"/>
      <c r="BT68" s="1047"/>
      <c r="BU68" s="1047"/>
      <c r="BV68" s="1047"/>
      <c r="BW68" s="1047"/>
      <c r="BX68" s="1047"/>
      <c r="BY68" s="1047"/>
      <c r="BZ68" s="1047"/>
      <c r="CA68" s="1047"/>
      <c r="CB68" s="1047"/>
      <c r="CC68" s="1047"/>
      <c r="CD68" s="1047"/>
      <c r="CE68" s="1047"/>
      <c r="CF68" s="1047"/>
      <c r="CG68" s="1048"/>
      <c r="CH68" s="1049"/>
      <c r="CI68" s="1050"/>
      <c r="CJ68" s="1050"/>
      <c r="CK68" s="1050"/>
      <c r="CL68" s="1051"/>
      <c r="CM68" s="1049"/>
      <c r="CN68" s="1050"/>
      <c r="CO68" s="1050"/>
      <c r="CP68" s="1050"/>
      <c r="CQ68" s="1051"/>
      <c r="CR68" s="1049"/>
      <c r="CS68" s="1050"/>
      <c r="CT68" s="1050"/>
      <c r="CU68" s="1050"/>
      <c r="CV68" s="1051"/>
      <c r="CW68" s="1049"/>
      <c r="CX68" s="1050"/>
      <c r="CY68" s="1050"/>
      <c r="CZ68" s="1050"/>
      <c r="DA68" s="1051"/>
      <c r="DB68" s="1049"/>
      <c r="DC68" s="1050"/>
      <c r="DD68" s="1050"/>
      <c r="DE68" s="1050"/>
      <c r="DF68" s="1051"/>
      <c r="DG68" s="1049"/>
      <c r="DH68" s="1050"/>
      <c r="DI68" s="1050"/>
      <c r="DJ68" s="1050"/>
      <c r="DK68" s="1051"/>
      <c r="DL68" s="1049"/>
      <c r="DM68" s="1050"/>
      <c r="DN68" s="1050"/>
      <c r="DO68" s="1050"/>
      <c r="DP68" s="1051"/>
      <c r="DQ68" s="1049"/>
      <c r="DR68" s="1050"/>
      <c r="DS68" s="1050"/>
      <c r="DT68" s="1050"/>
      <c r="DU68" s="1051"/>
      <c r="DV68" s="1034"/>
      <c r="DW68" s="1035"/>
      <c r="DX68" s="1035"/>
      <c r="DY68" s="1035"/>
      <c r="DZ68" s="1036"/>
      <c r="EA68" s="247"/>
    </row>
    <row r="69" spans="1:131" s="248" customFormat="1" ht="26.25" customHeight="1" x14ac:dyDescent="0.15">
      <c r="A69" s="262">
        <v>2</v>
      </c>
      <c r="B69" s="1067" t="s">
        <v>584</v>
      </c>
      <c r="C69" s="1068"/>
      <c r="D69" s="1068"/>
      <c r="E69" s="1068"/>
      <c r="F69" s="1068"/>
      <c r="G69" s="1068"/>
      <c r="H69" s="1068"/>
      <c r="I69" s="1068"/>
      <c r="J69" s="1068"/>
      <c r="K69" s="1068"/>
      <c r="L69" s="1068"/>
      <c r="M69" s="1068"/>
      <c r="N69" s="1068"/>
      <c r="O69" s="1068"/>
      <c r="P69" s="1069"/>
      <c r="Q69" s="1070">
        <v>89</v>
      </c>
      <c r="R69" s="1064"/>
      <c r="S69" s="1064"/>
      <c r="T69" s="1064"/>
      <c r="U69" s="1064"/>
      <c r="V69" s="1064">
        <v>73</v>
      </c>
      <c r="W69" s="1064"/>
      <c r="X69" s="1064"/>
      <c r="Y69" s="1064"/>
      <c r="Z69" s="1064"/>
      <c r="AA69" s="1064">
        <v>15</v>
      </c>
      <c r="AB69" s="1064"/>
      <c r="AC69" s="1064"/>
      <c r="AD69" s="1064"/>
      <c r="AE69" s="1064"/>
      <c r="AF69" s="1064">
        <v>15</v>
      </c>
      <c r="AG69" s="1064"/>
      <c r="AH69" s="1064"/>
      <c r="AI69" s="1064"/>
      <c r="AJ69" s="1064"/>
      <c r="AK69" s="1064">
        <v>5</v>
      </c>
      <c r="AL69" s="1064"/>
      <c r="AM69" s="1064"/>
      <c r="AN69" s="1064"/>
      <c r="AO69" s="1064"/>
      <c r="AP69" s="1064" t="s">
        <v>518</v>
      </c>
      <c r="AQ69" s="1064"/>
      <c r="AR69" s="1064"/>
      <c r="AS69" s="1064"/>
      <c r="AT69" s="1064"/>
      <c r="AU69" s="1064" t="s">
        <v>518</v>
      </c>
      <c r="AV69" s="1064"/>
      <c r="AW69" s="1064"/>
      <c r="AX69" s="1064"/>
      <c r="AY69" s="1064"/>
      <c r="AZ69" s="1065"/>
      <c r="BA69" s="1065"/>
      <c r="BB69" s="1065"/>
      <c r="BC69" s="1065"/>
      <c r="BD69" s="1066"/>
      <c r="BE69" s="266"/>
      <c r="BF69" s="266"/>
      <c r="BG69" s="266"/>
      <c r="BH69" s="266"/>
      <c r="BI69" s="266"/>
      <c r="BJ69" s="266"/>
      <c r="BK69" s="266"/>
      <c r="BL69" s="266"/>
      <c r="BM69" s="266"/>
      <c r="BN69" s="266"/>
      <c r="BO69" s="266"/>
      <c r="BP69" s="266"/>
      <c r="BQ69" s="263">
        <v>63</v>
      </c>
      <c r="BR69" s="268"/>
      <c r="BS69" s="1046"/>
      <c r="BT69" s="1047"/>
      <c r="BU69" s="1047"/>
      <c r="BV69" s="1047"/>
      <c r="BW69" s="1047"/>
      <c r="BX69" s="1047"/>
      <c r="BY69" s="1047"/>
      <c r="BZ69" s="1047"/>
      <c r="CA69" s="1047"/>
      <c r="CB69" s="1047"/>
      <c r="CC69" s="1047"/>
      <c r="CD69" s="1047"/>
      <c r="CE69" s="1047"/>
      <c r="CF69" s="1047"/>
      <c r="CG69" s="1048"/>
      <c r="CH69" s="1049"/>
      <c r="CI69" s="1050"/>
      <c r="CJ69" s="1050"/>
      <c r="CK69" s="1050"/>
      <c r="CL69" s="1051"/>
      <c r="CM69" s="1049"/>
      <c r="CN69" s="1050"/>
      <c r="CO69" s="1050"/>
      <c r="CP69" s="1050"/>
      <c r="CQ69" s="1051"/>
      <c r="CR69" s="1049"/>
      <c r="CS69" s="1050"/>
      <c r="CT69" s="1050"/>
      <c r="CU69" s="1050"/>
      <c r="CV69" s="1051"/>
      <c r="CW69" s="1049"/>
      <c r="CX69" s="1050"/>
      <c r="CY69" s="1050"/>
      <c r="CZ69" s="1050"/>
      <c r="DA69" s="1051"/>
      <c r="DB69" s="1049"/>
      <c r="DC69" s="1050"/>
      <c r="DD69" s="1050"/>
      <c r="DE69" s="1050"/>
      <c r="DF69" s="1051"/>
      <c r="DG69" s="1049"/>
      <c r="DH69" s="1050"/>
      <c r="DI69" s="1050"/>
      <c r="DJ69" s="1050"/>
      <c r="DK69" s="1051"/>
      <c r="DL69" s="1049"/>
      <c r="DM69" s="1050"/>
      <c r="DN69" s="1050"/>
      <c r="DO69" s="1050"/>
      <c r="DP69" s="1051"/>
      <c r="DQ69" s="1049"/>
      <c r="DR69" s="1050"/>
      <c r="DS69" s="1050"/>
      <c r="DT69" s="1050"/>
      <c r="DU69" s="1051"/>
      <c r="DV69" s="1034"/>
      <c r="DW69" s="1035"/>
      <c r="DX69" s="1035"/>
      <c r="DY69" s="1035"/>
      <c r="DZ69" s="1036"/>
      <c r="EA69" s="247"/>
    </row>
    <row r="70" spans="1:131" s="248" customFormat="1" ht="26.25" customHeight="1" x14ac:dyDescent="0.15">
      <c r="A70" s="262">
        <v>3</v>
      </c>
      <c r="B70" s="1067" t="s">
        <v>585</v>
      </c>
      <c r="C70" s="1068"/>
      <c r="D70" s="1068"/>
      <c r="E70" s="1068"/>
      <c r="F70" s="1068"/>
      <c r="G70" s="1068"/>
      <c r="H70" s="1068"/>
      <c r="I70" s="1068"/>
      <c r="J70" s="1068"/>
      <c r="K70" s="1068"/>
      <c r="L70" s="1068"/>
      <c r="M70" s="1068"/>
      <c r="N70" s="1068"/>
      <c r="O70" s="1068"/>
      <c r="P70" s="1069"/>
      <c r="Q70" s="1070">
        <v>7112</v>
      </c>
      <c r="R70" s="1064"/>
      <c r="S70" s="1064"/>
      <c r="T70" s="1064"/>
      <c r="U70" s="1064"/>
      <c r="V70" s="1064">
        <v>6945</v>
      </c>
      <c r="W70" s="1064"/>
      <c r="X70" s="1064"/>
      <c r="Y70" s="1064"/>
      <c r="Z70" s="1064"/>
      <c r="AA70" s="1064">
        <v>167</v>
      </c>
      <c r="AB70" s="1064"/>
      <c r="AC70" s="1064"/>
      <c r="AD70" s="1064"/>
      <c r="AE70" s="1064"/>
      <c r="AF70" s="1064">
        <v>167</v>
      </c>
      <c r="AG70" s="1064"/>
      <c r="AH70" s="1064"/>
      <c r="AI70" s="1064"/>
      <c r="AJ70" s="1064"/>
      <c r="AK70" s="1064" t="s">
        <v>518</v>
      </c>
      <c r="AL70" s="1064"/>
      <c r="AM70" s="1064"/>
      <c r="AN70" s="1064"/>
      <c r="AO70" s="1064"/>
      <c r="AP70" s="1064" t="s">
        <v>518</v>
      </c>
      <c r="AQ70" s="1064"/>
      <c r="AR70" s="1064"/>
      <c r="AS70" s="1064"/>
      <c r="AT70" s="1064"/>
      <c r="AU70" s="1064" t="s">
        <v>518</v>
      </c>
      <c r="AV70" s="1064"/>
      <c r="AW70" s="1064"/>
      <c r="AX70" s="1064"/>
      <c r="AY70" s="1064"/>
      <c r="AZ70" s="1065"/>
      <c r="BA70" s="1065"/>
      <c r="BB70" s="1065"/>
      <c r="BC70" s="1065"/>
      <c r="BD70" s="1066"/>
      <c r="BE70" s="266"/>
      <c r="BF70" s="266"/>
      <c r="BG70" s="266"/>
      <c r="BH70" s="266"/>
      <c r="BI70" s="266"/>
      <c r="BJ70" s="266"/>
      <c r="BK70" s="266"/>
      <c r="BL70" s="266"/>
      <c r="BM70" s="266"/>
      <c r="BN70" s="266"/>
      <c r="BO70" s="266"/>
      <c r="BP70" s="266"/>
      <c r="BQ70" s="263">
        <v>64</v>
      </c>
      <c r="BR70" s="268"/>
      <c r="BS70" s="1046"/>
      <c r="BT70" s="1047"/>
      <c r="BU70" s="1047"/>
      <c r="BV70" s="1047"/>
      <c r="BW70" s="1047"/>
      <c r="BX70" s="1047"/>
      <c r="BY70" s="1047"/>
      <c r="BZ70" s="1047"/>
      <c r="CA70" s="1047"/>
      <c r="CB70" s="1047"/>
      <c r="CC70" s="1047"/>
      <c r="CD70" s="1047"/>
      <c r="CE70" s="1047"/>
      <c r="CF70" s="1047"/>
      <c r="CG70" s="1048"/>
      <c r="CH70" s="1049"/>
      <c r="CI70" s="1050"/>
      <c r="CJ70" s="1050"/>
      <c r="CK70" s="1050"/>
      <c r="CL70" s="1051"/>
      <c r="CM70" s="1049"/>
      <c r="CN70" s="1050"/>
      <c r="CO70" s="1050"/>
      <c r="CP70" s="1050"/>
      <c r="CQ70" s="1051"/>
      <c r="CR70" s="1049"/>
      <c r="CS70" s="1050"/>
      <c r="CT70" s="1050"/>
      <c r="CU70" s="1050"/>
      <c r="CV70" s="1051"/>
      <c r="CW70" s="1049"/>
      <c r="CX70" s="1050"/>
      <c r="CY70" s="1050"/>
      <c r="CZ70" s="1050"/>
      <c r="DA70" s="1051"/>
      <c r="DB70" s="1049"/>
      <c r="DC70" s="1050"/>
      <c r="DD70" s="1050"/>
      <c r="DE70" s="1050"/>
      <c r="DF70" s="1051"/>
      <c r="DG70" s="1049"/>
      <c r="DH70" s="1050"/>
      <c r="DI70" s="1050"/>
      <c r="DJ70" s="1050"/>
      <c r="DK70" s="1051"/>
      <c r="DL70" s="1049"/>
      <c r="DM70" s="1050"/>
      <c r="DN70" s="1050"/>
      <c r="DO70" s="1050"/>
      <c r="DP70" s="1051"/>
      <c r="DQ70" s="1049"/>
      <c r="DR70" s="1050"/>
      <c r="DS70" s="1050"/>
      <c r="DT70" s="1050"/>
      <c r="DU70" s="1051"/>
      <c r="DV70" s="1034"/>
      <c r="DW70" s="1035"/>
      <c r="DX70" s="1035"/>
      <c r="DY70" s="1035"/>
      <c r="DZ70" s="1036"/>
      <c r="EA70" s="247"/>
    </row>
    <row r="71" spans="1:131" s="248" customFormat="1" ht="26.25" customHeight="1" x14ac:dyDescent="0.15">
      <c r="A71" s="262">
        <v>4</v>
      </c>
      <c r="B71" s="1067" t="s">
        <v>586</v>
      </c>
      <c r="C71" s="1068"/>
      <c r="D71" s="1068"/>
      <c r="E71" s="1068"/>
      <c r="F71" s="1068"/>
      <c r="G71" s="1068"/>
      <c r="H71" s="1068"/>
      <c r="I71" s="1068"/>
      <c r="J71" s="1068"/>
      <c r="K71" s="1068"/>
      <c r="L71" s="1068"/>
      <c r="M71" s="1068"/>
      <c r="N71" s="1068"/>
      <c r="O71" s="1068"/>
      <c r="P71" s="1069"/>
      <c r="Q71" s="1070">
        <v>2901</v>
      </c>
      <c r="R71" s="1064"/>
      <c r="S71" s="1064"/>
      <c r="T71" s="1064"/>
      <c r="U71" s="1064"/>
      <c r="V71" s="1064">
        <v>2795</v>
      </c>
      <c r="W71" s="1064"/>
      <c r="X71" s="1064"/>
      <c r="Y71" s="1064"/>
      <c r="Z71" s="1064"/>
      <c r="AA71" s="1064">
        <v>106</v>
      </c>
      <c r="AB71" s="1064"/>
      <c r="AC71" s="1064"/>
      <c r="AD71" s="1064"/>
      <c r="AE71" s="1064"/>
      <c r="AF71" s="1064">
        <v>106</v>
      </c>
      <c r="AG71" s="1064"/>
      <c r="AH71" s="1064"/>
      <c r="AI71" s="1064"/>
      <c r="AJ71" s="1064"/>
      <c r="AK71" s="1064">
        <v>8</v>
      </c>
      <c r="AL71" s="1064"/>
      <c r="AM71" s="1064"/>
      <c r="AN71" s="1064"/>
      <c r="AO71" s="1064"/>
      <c r="AP71" s="1064">
        <v>1023</v>
      </c>
      <c r="AQ71" s="1064"/>
      <c r="AR71" s="1064"/>
      <c r="AS71" s="1064"/>
      <c r="AT71" s="1064"/>
      <c r="AU71" s="1064">
        <v>915</v>
      </c>
      <c r="AV71" s="1064"/>
      <c r="AW71" s="1064"/>
      <c r="AX71" s="1064"/>
      <c r="AY71" s="1064"/>
      <c r="AZ71" s="1065"/>
      <c r="BA71" s="1065"/>
      <c r="BB71" s="1065"/>
      <c r="BC71" s="1065"/>
      <c r="BD71" s="1066"/>
      <c r="BE71" s="266"/>
      <c r="BF71" s="266"/>
      <c r="BG71" s="266"/>
      <c r="BH71" s="266"/>
      <c r="BI71" s="266"/>
      <c r="BJ71" s="266"/>
      <c r="BK71" s="266"/>
      <c r="BL71" s="266"/>
      <c r="BM71" s="266"/>
      <c r="BN71" s="266"/>
      <c r="BO71" s="266"/>
      <c r="BP71" s="266"/>
      <c r="BQ71" s="263">
        <v>65</v>
      </c>
      <c r="BR71" s="268"/>
      <c r="BS71" s="1046"/>
      <c r="BT71" s="1047"/>
      <c r="BU71" s="1047"/>
      <c r="BV71" s="1047"/>
      <c r="BW71" s="1047"/>
      <c r="BX71" s="1047"/>
      <c r="BY71" s="1047"/>
      <c r="BZ71" s="1047"/>
      <c r="CA71" s="1047"/>
      <c r="CB71" s="1047"/>
      <c r="CC71" s="1047"/>
      <c r="CD71" s="1047"/>
      <c r="CE71" s="1047"/>
      <c r="CF71" s="1047"/>
      <c r="CG71" s="1048"/>
      <c r="CH71" s="1049"/>
      <c r="CI71" s="1050"/>
      <c r="CJ71" s="1050"/>
      <c r="CK71" s="1050"/>
      <c r="CL71" s="1051"/>
      <c r="CM71" s="1049"/>
      <c r="CN71" s="1050"/>
      <c r="CO71" s="1050"/>
      <c r="CP71" s="1050"/>
      <c r="CQ71" s="1051"/>
      <c r="CR71" s="1049"/>
      <c r="CS71" s="1050"/>
      <c r="CT71" s="1050"/>
      <c r="CU71" s="1050"/>
      <c r="CV71" s="1051"/>
      <c r="CW71" s="1049"/>
      <c r="CX71" s="1050"/>
      <c r="CY71" s="1050"/>
      <c r="CZ71" s="1050"/>
      <c r="DA71" s="1051"/>
      <c r="DB71" s="1049"/>
      <c r="DC71" s="1050"/>
      <c r="DD71" s="1050"/>
      <c r="DE71" s="1050"/>
      <c r="DF71" s="1051"/>
      <c r="DG71" s="1049"/>
      <c r="DH71" s="1050"/>
      <c r="DI71" s="1050"/>
      <c r="DJ71" s="1050"/>
      <c r="DK71" s="1051"/>
      <c r="DL71" s="1049"/>
      <c r="DM71" s="1050"/>
      <c r="DN71" s="1050"/>
      <c r="DO71" s="1050"/>
      <c r="DP71" s="1051"/>
      <c r="DQ71" s="1049"/>
      <c r="DR71" s="1050"/>
      <c r="DS71" s="1050"/>
      <c r="DT71" s="1050"/>
      <c r="DU71" s="1051"/>
      <c r="DV71" s="1034"/>
      <c r="DW71" s="1035"/>
      <c r="DX71" s="1035"/>
      <c r="DY71" s="1035"/>
      <c r="DZ71" s="1036"/>
      <c r="EA71" s="247"/>
    </row>
    <row r="72" spans="1:131" s="248" customFormat="1" ht="26.25" customHeight="1" x14ac:dyDescent="0.15">
      <c r="A72" s="262">
        <v>5</v>
      </c>
      <c r="B72" s="1067" t="s">
        <v>587</v>
      </c>
      <c r="C72" s="1068"/>
      <c r="D72" s="1068"/>
      <c r="E72" s="1068"/>
      <c r="F72" s="1068"/>
      <c r="G72" s="1068"/>
      <c r="H72" s="1068"/>
      <c r="I72" s="1068"/>
      <c r="J72" s="1068"/>
      <c r="K72" s="1068"/>
      <c r="L72" s="1068"/>
      <c r="M72" s="1068"/>
      <c r="N72" s="1068"/>
      <c r="O72" s="1068"/>
      <c r="P72" s="1069"/>
      <c r="Q72" s="1070">
        <v>591</v>
      </c>
      <c r="R72" s="1064"/>
      <c r="S72" s="1064"/>
      <c r="T72" s="1064"/>
      <c r="U72" s="1064"/>
      <c r="V72" s="1064">
        <v>542</v>
      </c>
      <c r="W72" s="1064"/>
      <c r="X72" s="1064"/>
      <c r="Y72" s="1064"/>
      <c r="Z72" s="1064"/>
      <c r="AA72" s="1064">
        <v>49</v>
      </c>
      <c r="AB72" s="1064"/>
      <c r="AC72" s="1064"/>
      <c r="AD72" s="1064"/>
      <c r="AE72" s="1064"/>
      <c r="AF72" s="1064">
        <v>49</v>
      </c>
      <c r="AG72" s="1064"/>
      <c r="AH72" s="1064"/>
      <c r="AI72" s="1064"/>
      <c r="AJ72" s="1064"/>
      <c r="AK72" s="1064" t="s">
        <v>518</v>
      </c>
      <c r="AL72" s="1064"/>
      <c r="AM72" s="1064"/>
      <c r="AN72" s="1064"/>
      <c r="AO72" s="1064"/>
      <c r="AP72" s="1064" t="s">
        <v>518</v>
      </c>
      <c r="AQ72" s="1064"/>
      <c r="AR72" s="1064"/>
      <c r="AS72" s="1064"/>
      <c r="AT72" s="1064"/>
      <c r="AU72" s="1064" t="s">
        <v>518</v>
      </c>
      <c r="AV72" s="1064"/>
      <c r="AW72" s="1064"/>
      <c r="AX72" s="1064"/>
      <c r="AY72" s="1064"/>
      <c r="AZ72" s="1065"/>
      <c r="BA72" s="1065"/>
      <c r="BB72" s="1065"/>
      <c r="BC72" s="1065"/>
      <c r="BD72" s="1066"/>
      <c r="BE72" s="266"/>
      <c r="BF72" s="266"/>
      <c r="BG72" s="266"/>
      <c r="BH72" s="266"/>
      <c r="BI72" s="266"/>
      <c r="BJ72" s="266"/>
      <c r="BK72" s="266"/>
      <c r="BL72" s="266"/>
      <c r="BM72" s="266"/>
      <c r="BN72" s="266"/>
      <c r="BO72" s="266"/>
      <c r="BP72" s="266"/>
      <c r="BQ72" s="263">
        <v>66</v>
      </c>
      <c r="BR72" s="268"/>
      <c r="BS72" s="1046"/>
      <c r="BT72" s="1047"/>
      <c r="BU72" s="1047"/>
      <c r="BV72" s="1047"/>
      <c r="BW72" s="1047"/>
      <c r="BX72" s="1047"/>
      <c r="BY72" s="1047"/>
      <c r="BZ72" s="1047"/>
      <c r="CA72" s="1047"/>
      <c r="CB72" s="1047"/>
      <c r="CC72" s="1047"/>
      <c r="CD72" s="1047"/>
      <c r="CE72" s="1047"/>
      <c r="CF72" s="1047"/>
      <c r="CG72" s="1048"/>
      <c r="CH72" s="1049"/>
      <c r="CI72" s="1050"/>
      <c r="CJ72" s="1050"/>
      <c r="CK72" s="1050"/>
      <c r="CL72" s="1051"/>
      <c r="CM72" s="1049"/>
      <c r="CN72" s="1050"/>
      <c r="CO72" s="1050"/>
      <c r="CP72" s="1050"/>
      <c r="CQ72" s="1051"/>
      <c r="CR72" s="1049"/>
      <c r="CS72" s="1050"/>
      <c r="CT72" s="1050"/>
      <c r="CU72" s="1050"/>
      <c r="CV72" s="1051"/>
      <c r="CW72" s="1049"/>
      <c r="CX72" s="1050"/>
      <c r="CY72" s="1050"/>
      <c r="CZ72" s="1050"/>
      <c r="DA72" s="1051"/>
      <c r="DB72" s="1049"/>
      <c r="DC72" s="1050"/>
      <c r="DD72" s="1050"/>
      <c r="DE72" s="1050"/>
      <c r="DF72" s="1051"/>
      <c r="DG72" s="1049"/>
      <c r="DH72" s="1050"/>
      <c r="DI72" s="1050"/>
      <c r="DJ72" s="1050"/>
      <c r="DK72" s="1051"/>
      <c r="DL72" s="1049"/>
      <c r="DM72" s="1050"/>
      <c r="DN72" s="1050"/>
      <c r="DO72" s="1050"/>
      <c r="DP72" s="1051"/>
      <c r="DQ72" s="1049"/>
      <c r="DR72" s="1050"/>
      <c r="DS72" s="1050"/>
      <c r="DT72" s="1050"/>
      <c r="DU72" s="1051"/>
      <c r="DV72" s="1034"/>
      <c r="DW72" s="1035"/>
      <c r="DX72" s="1035"/>
      <c r="DY72" s="1035"/>
      <c r="DZ72" s="1036"/>
      <c r="EA72" s="247"/>
    </row>
    <row r="73" spans="1:131" s="248" customFormat="1" ht="26.25" customHeight="1" x14ac:dyDescent="0.15">
      <c r="A73" s="262">
        <v>6</v>
      </c>
      <c r="B73" s="1067" t="s">
        <v>588</v>
      </c>
      <c r="C73" s="1068"/>
      <c r="D73" s="1068"/>
      <c r="E73" s="1068"/>
      <c r="F73" s="1068"/>
      <c r="G73" s="1068"/>
      <c r="H73" s="1068"/>
      <c r="I73" s="1068"/>
      <c r="J73" s="1068"/>
      <c r="K73" s="1068"/>
      <c r="L73" s="1068"/>
      <c r="M73" s="1068"/>
      <c r="N73" s="1068"/>
      <c r="O73" s="1068"/>
      <c r="P73" s="1069"/>
      <c r="Q73" s="1070">
        <v>159720</v>
      </c>
      <c r="R73" s="1064"/>
      <c r="S73" s="1064"/>
      <c r="T73" s="1064"/>
      <c r="U73" s="1064"/>
      <c r="V73" s="1064">
        <v>156204</v>
      </c>
      <c r="W73" s="1064"/>
      <c r="X73" s="1064"/>
      <c r="Y73" s="1064"/>
      <c r="Z73" s="1064"/>
      <c r="AA73" s="1064">
        <v>3516</v>
      </c>
      <c r="AB73" s="1064"/>
      <c r="AC73" s="1064"/>
      <c r="AD73" s="1064"/>
      <c r="AE73" s="1064"/>
      <c r="AF73" s="1064">
        <v>3516</v>
      </c>
      <c r="AG73" s="1064"/>
      <c r="AH73" s="1064"/>
      <c r="AI73" s="1064"/>
      <c r="AJ73" s="1064"/>
      <c r="AK73" s="1064">
        <v>2022</v>
      </c>
      <c r="AL73" s="1064"/>
      <c r="AM73" s="1064"/>
      <c r="AN73" s="1064"/>
      <c r="AO73" s="1064"/>
      <c r="AP73" s="1064" t="s">
        <v>518</v>
      </c>
      <c r="AQ73" s="1064"/>
      <c r="AR73" s="1064"/>
      <c r="AS73" s="1064"/>
      <c r="AT73" s="1064"/>
      <c r="AU73" s="1064" t="s">
        <v>518</v>
      </c>
      <c r="AV73" s="1064"/>
      <c r="AW73" s="1064"/>
      <c r="AX73" s="1064"/>
      <c r="AY73" s="1064"/>
      <c r="AZ73" s="1065"/>
      <c r="BA73" s="1065"/>
      <c r="BB73" s="1065"/>
      <c r="BC73" s="1065"/>
      <c r="BD73" s="1066"/>
      <c r="BE73" s="266"/>
      <c r="BF73" s="266"/>
      <c r="BG73" s="266"/>
      <c r="BH73" s="266"/>
      <c r="BI73" s="266"/>
      <c r="BJ73" s="266"/>
      <c r="BK73" s="266"/>
      <c r="BL73" s="266"/>
      <c r="BM73" s="266"/>
      <c r="BN73" s="266"/>
      <c r="BO73" s="266"/>
      <c r="BP73" s="266"/>
      <c r="BQ73" s="263">
        <v>67</v>
      </c>
      <c r="BR73" s="268"/>
      <c r="BS73" s="1046"/>
      <c r="BT73" s="1047"/>
      <c r="BU73" s="1047"/>
      <c r="BV73" s="1047"/>
      <c r="BW73" s="1047"/>
      <c r="BX73" s="1047"/>
      <c r="BY73" s="1047"/>
      <c r="BZ73" s="1047"/>
      <c r="CA73" s="1047"/>
      <c r="CB73" s="1047"/>
      <c r="CC73" s="1047"/>
      <c r="CD73" s="1047"/>
      <c r="CE73" s="1047"/>
      <c r="CF73" s="1047"/>
      <c r="CG73" s="1048"/>
      <c r="CH73" s="1049"/>
      <c r="CI73" s="1050"/>
      <c r="CJ73" s="1050"/>
      <c r="CK73" s="1050"/>
      <c r="CL73" s="1051"/>
      <c r="CM73" s="1049"/>
      <c r="CN73" s="1050"/>
      <c r="CO73" s="1050"/>
      <c r="CP73" s="1050"/>
      <c r="CQ73" s="1051"/>
      <c r="CR73" s="1049"/>
      <c r="CS73" s="1050"/>
      <c r="CT73" s="1050"/>
      <c r="CU73" s="1050"/>
      <c r="CV73" s="1051"/>
      <c r="CW73" s="1049"/>
      <c r="CX73" s="1050"/>
      <c r="CY73" s="1050"/>
      <c r="CZ73" s="1050"/>
      <c r="DA73" s="1051"/>
      <c r="DB73" s="1049"/>
      <c r="DC73" s="1050"/>
      <c r="DD73" s="1050"/>
      <c r="DE73" s="1050"/>
      <c r="DF73" s="1051"/>
      <c r="DG73" s="1049"/>
      <c r="DH73" s="1050"/>
      <c r="DI73" s="1050"/>
      <c r="DJ73" s="1050"/>
      <c r="DK73" s="1051"/>
      <c r="DL73" s="1049"/>
      <c r="DM73" s="1050"/>
      <c r="DN73" s="1050"/>
      <c r="DO73" s="1050"/>
      <c r="DP73" s="1051"/>
      <c r="DQ73" s="1049"/>
      <c r="DR73" s="1050"/>
      <c r="DS73" s="1050"/>
      <c r="DT73" s="1050"/>
      <c r="DU73" s="1051"/>
      <c r="DV73" s="1034"/>
      <c r="DW73" s="1035"/>
      <c r="DX73" s="1035"/>
      <c r="DY73" s="1035"/>
      <c r="DZ73" s="1036"/>
      <c r="EA73" s="247"/>
    </row>
    <row r="74" spans="1:131" s="248" customFormat="1" ht="26.25" customHeight="1" x14ac:dyDescent="0.15">
      <c r="A74" s="262">
        <v>7</v>
      </c>
      <c r="B74" s="1067"/>
      <c r="C74" s="1068"/>
      <c r="D74" s="1068"/>
      <c r="E74" s="1068"/>
      <c r="F74" s="1068"/>
      <c r="G74" s="1068"/>
      <c r="H74" s="1068"/>
      <c r="I74" s="1068"/>
      <c r="J74" s="1068"/>
      <c r="K74" s="1068"/>
      <c r="L74" s="1068"/>
      <c r="M74" s="1068"/>
      <c r="N74" s="1068"/>
      <c r="O74" s="1068"/>
      <c r="P74" s="1069"/>
      <c r="Q74" s="1070"/>
      <c r="R74" s="1064"/>
      <c r="S74" s="1064"/>
      <c r="T74" s="1064"/>
      <c r="U74" s="1064"/>
      <c r="V74" s="1064"/>
      <c r="W74" s="1064"/>
      <c r="X74" s="1064"/>
      <c r="Y74" s="1064"/>
      <c r="Z74" s="1064"/>
      <c r="AA74" s="1064"/>
      <c r="AB74" s="1064"/>
      <c r="AC74" s="1064"/>
      <c r="AD74" s="1064"/>
      <c r="AE74" s="1064"/>
      <c r="AF74" s="1064"/>
      <c r="AG74" s="1064"/>
      <c r="AH74" s="1064"/>
      <c r="AI74" s="1064"/>
      <c r="AJ74" s="1064"/>
      <c r="AK74" s="1064"/>
      <c r="AL74" s="1064"/>
      <c r="AM74" s="1064"/>
      <c r="AN74" s="1064"/>
      <c r="AO74" s="1064"/>
      <c r="AP74" s="1064"/>
      <c r="AQ74" s="1064"/>
      <c r="AR74" s="1064"/>
      <c r="AS74" s="1064"/>
      <c r="AT74" s="1064"/>
      <c r="AU74" s="1064"/>
      <c r="AV74" s="1064"/>
      <c r="AW74" s="1064"/>
      <c r="AX74" s="1064"/>
      <c r="AY74" s="1064"/>
      <c r="AZ74" s="1065"/>
      <c r="BA74" s="1065"/>
      <c r="BB74" s="1065"/>
      <c r="BC74" s="1065"/>
      <c r="BD74" s="1066"/>
      <c r="BE74" s="266"/>
      <c r="BF74" s="266"/>
      <c r="BG74" s="266"/>
      <c r="BH74" s="266"/>
      <c r="BI74" s="266"/>
      <c r="BJ74" s="266"/>
      <c r="BK74" s="266"/>
      <c r="BL74" s="266"/>
      <c r="BM74" s="266"/>
      <c r="BN74" s="266"/>
      <c r="BO74" s="266"/>
      <c r="BP74" s="266"/>
      <c r="BQ74" s="263">
        <v>68</v>
      </c>
      <c r="BR74" s="268"/>
      <c r="BS74" s="1046"/>
      <c r="BT74" s="1047"/>
      <c r="BU74" s="1047"/>
      <c r="BV74" s="1047"/>
      <c r="BW74" s="1047"/>
      <c r="BX74" s="1047"/>
      <c r="BY74" s="1047"/>
      <c r="BZ74" s="1047"/>
      <c r="CA74" s="1047"/>
      <c r="CB74" s="1047"/>
      <c r="CC74" s="1047"/>
      <c r="CD74" s="1047"/>
      <c r="CE74" s="1047"/>
      <c r="CF74" s="1047"/>
      <c r="CG74" s="1048"/>
      <c r="CH74" s="1049"/>
      <c r="CI74" s="1050"/>
      <c r="CJ74" s="1050"/>
      <c r="CK74" s="1050"/>
      <c r="CL74" s="1051"/>
      <c r="CM74" s="1049"/>
      <c r="CN74" s="1050"/>
      <c r="CO74" s="1050"/>
      <c r="CP74" s="1050"/>
      <c r="CQ74" s="1051"/>
      <c r="CR74" s="1049"/>
      <c r="CS74" s="1050"/>
      <c r="CT74" s="1050"/>
      <c r="CU74" s="1050"/>
      <c r="CV74" s="1051"/>
      <c r="CW74" s="1049"/>
      <c r="CX74" s="1050"/>
      <c r="CY74" s="1050"/>
      <c r="CZ74" s="1050"/>
      <c r="DA74" s="1051"/>
      <c r="DB74" s="1049"/>
      <c r="DC74" s="1050"/>
      <c r="DD74" s="1050"/>
      <c r="DE74" s="1050"/>
      <c r="DF74" s="1051"/>
      <c r="DG74" s="1049"/>
      <c r="DH74" s="1050"/>
      <c r="DI74" s="1050"/>
      <c r="DJ74" s="1050"/>
      <c r="DK74" s="1051"/>
      <c r="DL74" s="1049"/>
      <c r="DM74" s="1050"/>
      <c r="DN74" s="1050"/>
      <c r="DO74" s="1050"/>
      <c r="DP74" s="1051"/>
      <c r="DQ74" s="1049"/>
      <c r="DR74" s="1050"/>
      <c r="DS74" s="1050"/>
      <c r="DT74" s="1050"/>
      <c r="DU74" s="1051"/>
      <c r="DV74" s="1034"/>
      <c r="DW74" s="1035"/>
      <c r="DX74" s="1035"/>
      <c r="DY74" s="1035"/>
      <c r="DZ74" s="1036"/>
      <c r="EA74" s="247"/>
    </row>
    <row r="75" spans="1:131" s="248" customFormat="1" ht="26.25" customHeight="1" x14ac:dyDescent="0.15">
      <c r="A75" s="262">
        <v>8</v>
      </c>
      <c r="B75" s="1067"/>
      <c r="C75" s="1068"/>
      <c r="D75" s="1068"/>
      <c r="E75" s="1068"/>
      <c r="F75" s="1068"/>
      <c r="G75" s="1068"/>
      <c r="H75" s="1068"/>
      <c r="I75" s="1068"/>
      <c r="J75" s="1068"/>
      <c r="K75" s="1068"/>
      <c r="L75" s="1068"/>
      <c r="M75" s="1068"/>
      <c r="N75" s="1068"/>
      <c r="O75" s="1068"/>
      <c r="P75" s="1069"/>
      <c r="Q75" s="1071"/>
      <c r="R75" s="1072"/>
      <c r="S75" s="1072"/>
      <c r="T75" s="1072"/>
      <c r="U75" s="1073"/>
      <c r="V75" s="1074"/>
      <c r="W75" s="1072"/>
      <c r="X75" s="1072"/>
      <c r="Y75" s="1072"/>
      <c r="Z75" s="1073"/>
      <c r="AA75" s="1074"/>
      <c r="AB75" s="1072"/>
      <c r="AC75" s="1072"/>
      <c r="AD75" s="1072"/>
      <c r="AE75" s="1073"/>
      <c r="AF75" s="1074"/>
      <c r="AG75" s="1072"/>
      <c r="AH75" s="1072"/>
      <c r="AI75" s="1072"/>
      <c r="AJ75" s="1073"/>
      <c r="AK75" s="1074"/>
      <c r="AL75" s="1072"/>
      <c r="AM75" s="1072"/>
      <c r="AN75" s="1072"/>
      <c r="AO75" s="1073"/>
      <c r="AP75" s="1074"/>
      <c r="AQ75" s="1072"/>
      <c r="AR75" s="1072"/>
      <c r="AS75" s="1072"/>
      <c r="AT75" s="1073"/>
      <c r="AU75" s="1074"/>
      <c r="AV75" s="1072"/>
      <c r="AW75" s="1072"/>
      <c r="AX75" s="1072"/>
      <c r="AY75" s="1073"/>
      <c r="AZ75" s="1065"/>
      <c r="BA75" s="1065"/>
      <c r="BB75" s="1065"/>
      <c r="BC75" s="1065"/>
      <c r="BD75" s="1066"/>
      <c r="BE75" s="266"/>
      <c r="BF75" s="266"/>
      <c r="BG75" s="266"/>
      <c r="BH75" s="266"/>
      <c r="BI75" s="266"/>
      <c r="BJ75" s="266"/>
      <c r="BK75" s="266"/>
      <c r="BL75" s="266"/>
      <c r="BM75" s="266"/>
      <c r="BN75" s="266"/>
      <c r="BO75" s="266"/>
      <c r="BP75" s="266"/>
      <c r="BQ75" s="263">
        <v>69</v>
      </c>
      <c r="BR75" s="268"/>
      <c r="BS75" s="1046"/>
      <c r="BT75" s="1047"/>
      <c r="BU75" s="1047"/>
      <c r="BV75" s="1047"/>
      <c r="BW75" s="1047"/>
      <c r="BX75" s="1047"/>
      <c r="BY75" s="1047"/>
      <c r="BZ75" s="1047"/>
      <c r="CA75" s="1047"/>
      <c r="CB75" s="1047"/>
      <c r="CC75" s="1047"/>
      <c r="CD75" s="1047"/>
      <c r="CE75" s="1047"/>
      <c r="CF75" s="1047"/>
      <c r="CG75" s="1048"/>
      <c r="CH75" s="1049"/>
      <c r="CI75" s="1050"/>
      <c r="CJ75" s="1050"/>
      <c r="CK75" s="1050"/>
      <c r="CL75" s="1051"/>
      <c r="CM75" s="1049"/>
      <c r="CN75" s="1050"/>
      <c r="CO75" s="1050"/>
      <c r="CP75" s="1050"/>
      <c r="CQ75" s="1051"/>
      <c r="CR75" s="1049"/>
      <c r="CS75" s="1050"/>
      <c r="CT75" s="1050"/>
      <c r="CU75" s="1050"/>
      <c r="CV75" s="1051"/>
      <c r="CW75" s="1049"/>
      <c r="CX75" s="1050"/>
      <c r="CY75" s="1050"/>
      <c r="CZ75" s="1050"/>
      <c r="DA75" s="1051"/>
      <c r="DB75" s="1049"/>
      <c r="DC75" s="1050"/>
      <c r="DD75" s="1050"/>
      <c r="DE75" s="1050"/>
      <c r="DF75" s="1051"/>
      <c r="DG75" s="1049"/>
      <c r="DH75" s="1050"/>
      <c r="DI75" s="1050"/>
      <c r="DJ75" s="1050"/>
      <c r="DK75" s="1051"/>
      <c r="DL75" s="1049"/>
      <c r="DM75" s="1050"/>
      <c r="DN75" s="1050"/>
      <c r="DO75" s="1050"/>
      <c r="DP75" s="1051"/>
      <c r="DQ75" s="1049"/>
      <c r="DR75" s="1050"/>
      <c r="DS75" s="1050"/>
      <c r="DT75" s="1050"/>
      <c r="DU75" s="1051"/>
      <c r="DV75" s="1034"/>
      <c r="DW75" s="1035"/>
      <c r="DX75" s="1035"/>
      <c r="DY75" s="1035"/>
      <c r="DZ75" s="1036"/>
      <c r="EA75" s="247"/>
    </row>
    <row r="76" spans="1:131" s="248" customFormat="1" ht="26.25" customHeight="1" x14ac:dyDescent="0.15">
      <c r="A76" s="262">
        <v>9</v>
      </c>
      <c r="B76" s="1067"/>
      <c r="C76" s="1068"/>
      <c r="D76" s="1068"/>
      <c r="E76" s="1068"/>
      <c r="F76" s="1068"/>
      <c r="G76" s="1068"/>
      <c r="H76" s="1068"/>
      <c r="I76" s="1068"/>
      <c r="J76" s="1068"/>
      <c r="K76" s="1068"/>
      <c r="L76" s="1068"/>
      <c r="M76" s="1068"/>
      <c r="N76" s="1068"/>
      <c r="O76" s="1068"/>
      <c r="P76" s="1069"/>
      <c r="Q76" s="1071"/>
      <c r="R76" s="1072"/>
      <c r="S76" s="1072"/>
      <c r="T76" s="1072"/>
      <c r="U76" s="1073"/>
      <c r="V76" s="1074"/>
      <c r="W76" s="1072"/>
      <c r="X76" s="1072"/>
      <c r="Y76" s="1072"/>
      <c r="Z76" s="1073"/>
      <c r="AA76" s="1074"/>
      <c r="AB76" s="1072"/>
      <c r="AC76" s="1072"/>
      <c r="AD76" s="1072"/>
      <c r="AE76" s="1073"/>
      <c r="AF76" s="1074"/>
      <c r="AG76" s="1072"/>
      <c r="AH76" s="1072"/>
      <c r="AI76" s="1072"/>
      <c r="AJ76" s="1073"/>
      <c r="AK76" s="1074"/>
      <c r="AL76" s="1072"/>
      <c r="AM76" s="1072"/>
      <c r="AN76" s="1072"/>
      <c r="AO76" s="1073"/>
      <c r="AP76" s="1074"/>
      <c r="AQ76" s="1072"/>
      <c r="AR76" s="1072"/>
      <c r="AS76" s="1072"/>
      <c r="AT76" s="1073"/>
      <c r="AU76" s="1074"/>
      <c r="AV76" s="1072"/>
      <c r="AW76" s="1072"/>
      <c r="AX76" s="1072"/>
      <c r="AY76" s="1073"/>
      <c r="AZ76" s="1065"/>
      <c r="BA76" s="1065"/>
      <c r="BB76" s="1065"/>
      <c r="BC76" s="1065"/>
      <c r="BD76" s="1066"/>
      <c r="BE76" s="266"/>
      <c r="BF76" s="266"/>
      <c r="BG76" s="266"/>
      <c r="BH76" s="266"/>
      <c r="BI76" s="266"/>
      <c r="BJ76" s="266"/>
      <c r="BK76" s="266"/>
      <c r="BL76" s="266"/>
      <c r="BM76" s="266"/>
      <c r="BN76" s="266"/>
      <c r="BO76" s="266"/>
      <c r="BP76" s="266"/>
      <c r="BQ76" s="263">
        <v>70</v>
      </c>
      <c r="BR76" s="268"/>
      <c r="BS76" s="1046"/>
      <c r="BT76" s="1047"/>
      <c r="BU76" s="1047"/>
      <c r="BV76" s="1047"/>
      <c r="BW76" s="1047"/>
      <c r="BX76" s="1047"/>
      <c r="BY76" s="1047"/>
      <c r="BZ76" s="1047"/>
      <c r="CA76" s="1047"/>
      <c r="CB76" s="1047"/>
      <c r="CC76" s="1047"/>
      <c r="CD76" s="1047"/>
      <c r="CE76" s="1047"/>
      <c r="CF76" s="1047"/>
      <c r="CG76" s="1048"/>
      <c r="CH76" s="1049"/>
      <c r="CI76" s="1050"/>
      <c r="CJ76" s="1050"/>
      <c r="CK76" s="1050"/>
      <c r="CL76" s="1051"/>
      <c r="CM76" s="1049"/>
      <c r="CN76" s="1050"/>
      <c r="CO76" s="1050"/>
      <c r="CP76" s="1050"/>
      <c r="CQ76" s="1051"/>
      <c r="CR76" s="1049"/>
      <c r="CS76" s="1050"/>
      <c r="CT76" s="1050"/>
      <c r="CU76" s="1050"/>
      <c r="CV76" s="1051"/>
      <c r="CW76" s="1049"/>
      <c r="CX76" s="1050"/>
      <c r="CY76" s="1050"/>
      <c r="CZ76" s="1050"/>
      <c r="DA76" s="1051"/>
      <c r="DB76" s="1049"/>
      <c r="DC76" s="1050"/>
      <c r="DD76" s="1050"/>
      <c r="DE76" s="1050"/>
      <c r="DF76" s="1051"/>
      <c r="DG76" s="1049"/>
      <c r="DH76" s="1050"/>
      <c r="DI76" s="1050"/>
      <c r="DJ76" s="1050"/>
      <c r="DK76" s="1051"/>
      <c r="DL76" s="1049"/>
      <c r="DM76" s="1050"/>
      <c r="DN76" s="1050"/>
      <c r="DO76" s="1050"/>
      <c r="DP76" s="1051"/>
      <c r="DQ76" s="1049"/>
      <c r="DR76" s="1050"/>
      <c r="DS76" s="1050"/>
      <c r="DT76" s="1050"/>
      <c r="DU76" s="1051"/>
      <c r="DV76" s="1034"/>
      <c r="DW76" s="1035"/>
      <c r="DX76" s="1035"/>
      <c r="DY76" s="1035"/>
      <c r="DZ76" s="1036"/>
      <c r="EA76" s="247"/>
    </row>
    <row r="77" spans="1:131" s="248" customFormat="1" ht="26.25" customHeight="1" x14ac:dyDescent="0.15">
      <c r="A77" s="262">
        <v>10</v>
      </c>
      <c r="B77" s="1067"/>
      <c r="C77" s="1068"/>
      <c r="D77" s="1068"/>
      <c r="E77" s="1068"/>
      <c r="F77" s="1068"/>
      <c r="G77" s="1068"/>
      <c r="H77" s="1068"/>
      <c r="I77" s="1068"/>
      <c r="J77" s="1068"/>
      <c r="K77" s="1068"/>
      <c r="L77" s="1068"/>
      <c r="M77" s="1068"/>
      <c r="N77" s="1068"/>
      <c r="O77" s="1068"/>
      <c r="P77" s="1069"/>
      <c r="Q77" s="1071"/>
      <c r="R77" s="1072"/>
      <c r="S77" s="1072"/>
      <c r="T77" s="1072"/>
      <c r="U77" s="1073"/>
      <c r="V77" s="1074"/>
      <c r="W77" s="1072"/>
      <c r="X77" s="1072"/>
      <c r="Y77" s="1072"/>
      <c r="Z77" s="1073"/>
      <c r="AA77" s="1074"/>
      <c r="AB77" s="1072"/>
      <c r="AC77" s="1072"/>
      <c r="AD77" s="1072"/>
      <c r="AE77" s="1073"/>
      <c r="AF77" s="1074"/>
      <c r="AG77" s="1072"/>
      <c r="AH77" s="1072"/>
      <c r="AI77" s="1072"/>
      <c r="AJ77" s="1073"/>
      <c r="AK77" s="1074"/>
      <c r="AL77" s="1072"/>
      <c r="AM77" s="1072"/>
      <c r="AN77" s="1072"/>
      <c r="AO77" s="1073"/>
      <c r="AP77" s="1074"/>
      <c r="AQ77" s="1072"/>
      <c r="AR77" s="1072"/>
      <c r="AS77" s="1072"/>
      <c r="AT77" s="1073"/>
      <c r="AU77" s="1074"/>
      <c r="AV77" s="1072"/>
      <c r="AW77" s="1072"/>
      <c r="AX77" s="1072"/>
      <c r="AY77" s="1073"/>
      <c r="AZ77" s="1065"/>
      <c r="BA77" s="1065"/>
      <c r="BB77" s="1065"/>
      <c r="BC77" s="1065"/>
      <c r="BD77" s="1066"/>
      <c r="BE77" s="266"/>
      <c r="BF77" s="266"/>
      <c r="BG77" s="266"/>
      <c r="BH77" s="266"/>
      <c r="BI77" s="266"/>
      <c r="BJ77" s="266"/>
      <c r="BK77" s="266"/>
      <c r="BL77" s="266"/>
      <c r="BM77" s="266"/>
      <c r="BN77" s="266"/>
      <c r="BO77" s="266"/>
      <c r="BP77" s="266"/>
      <c r="BQ77" s="263">
        <v>71</v>
      </c>
      <c r="BR77" s="268"/>
      <c r="BS77" s="1046"/>
      <c r="BT77" s="1047"/>
      <c r="BU77" s="1047"/>
      <c r="BV77" s="1047"/>
      <c r="BW77" s="1047"/>
      <c r="BX77" s="1047"/>
      <c r="BY77" s="1047"/>
      <c r="BZ77" s="1047"/>
      <c r="CA77" s="1047"/>
      <c r="CB77" s="1047"/>
      <c r="CC77" s="1047"/>
      <c r="CD77" s="1047"/>
      <c r="CE77" s="1047"/>
      <c r="CF77" s="1047"/>
      <c r="CG77" s="1048"/>
      <c r="CH77" s="1049"/>
      <c r="CI77" s="1050"/>
      <c r="CJ77" s="1050"/>
      <c r="CK77" s="1050"/>
      <c r="CL77" s="1051"/>
      <c r="CM77" s="1049"/>
      <c r="CN77" s="1050"/>
      <c r="CO77" s="1050"/>
      <c r="CP77" s="1050"/>
      <c r="CQ77" s="1051"/>
      <c r="CR77" s="1049"/>
      <c r="CS77" s="1050"/>
      <c r="CT77" s="1050"/>
      <c r="CU77" s="1050"/>
      <c r="CV77" s="1051"/>
      <c r="CW77" s="1049"/>
      <c r="CX77" s="1050"/>
      <c r="CY77" s="1050"/>
      <c r="CZ77" s="1050"/>
      <c r="DA77" s="1051"/>
      <c r="DB77" s="1049"/>
      <c r="DC77" s="1050"/>
      <c r="DD77" s="1050"/>
      <c r="DE77" s="1050"/>
      <c r="DF77" s="1051"/>
      <c r="DG77" s="1049"/>
      <c r="DH77" s="1050"/>
      <c r="DI77" s="1050"/>
      <c r="DJ77" s="1050"/>
      <c r="DK77" s="1051"/>
      <c r="DL77" s="1049"/>
      <c r="DM77" s="1050"/>
      <c r="DN77" s="1050"/>
      <c r="DO77" s="1050"/>
      <c r="DP77" s="1051"/>
      <c r="DQ77" s="1049"/>
      <c r="DR77" s="1050"/>
      <c r="DS77" s="1050"/>
      <c r="DT77" s="1050"/>
      <c r="DU77" s="1051"/>
      <c r="DV77" s="1034"/>
      <c r="DW77" s="1035"/>
      <c r="DX77" s="1035"/>
      <c r="DY77" s="1035"/>
      <c r="DZ77" s="1036"/>
      <c r="EA77" s="247"/>
    </row>
    <row r="78" spans="1:131" s="248" customFormat="1" ht="26.25" customHeight="1" x14ac:dyDescent="0.15">
      <c r="A78" s="262">
        <v>11</v>
      </c>
      <c r="B78" s="1067"/>
      <c r="C78" s="1068"/>
      <c r="D78" s="1068"/>
      <c r="E78" s="1068"/>
      <c r="F78" s="1068"/>
      <c r="G78" s="1068"/>
      <c r="H78" s="1068"/>
      <c r="I78" s="1068"/>
      <c r="J78" s="1068"/>
      <c r="K78" s="1068"/>
      <c r="L78" s="1068"/>
      <c r="M78" s="1068"/>
      <c r="N78" s="1068"/>
      <c r="O78" s="1068"/>
      <c r="P78" s="1069"/>
      <c r="Q78" s="1070"/>
      <c r="R78" s="1064"/>
      <c r="S78" s="1064"/>
      <c r="T78" s="1064"/>
      <c r="U78" s="1064"/>
      <c r="V78" s="1064"/>
      <c r="W78" s="1064"/>
      <c r="X78" s="1064"/>
      <c r="Y78" s="1064"/>
      <c r="Z78" s="1064"/>
      <c r="AA78" s="1064"/>
      <c r="AB78" s="1064"/>
      <c r="AC78" s="1064"/>
      <c r="AD78" s="1064"/>
      <c r="AE78" s="1064"/>
      <c r="AF78" s="1064"/>
      <c r="AG78" s="1064"/>
      <c r="AH78" s="1064"/>
      <c r="AI78" s="1064"/>
      <c r="AJ78" s="1064"/>
      <c r="AK78" s="1064"/>
      <c r="AL78" s="1064"/>
      <c r="AM78" s="1064"/>
      <c r="AN78" s="1064"/>
      <c r="AO78" s="1064"/>
      <c r="AP78" s="1064"/>
      <c r="AQ78" s="1064"/>
      <c r="AR78" s="1064"/>
      <c r="AS78" s="1064"/>
      <c r="AT78" s="1064"/>
      <c r="AU78" s="1064"/>
      <c r="AV78" s="1064"/>
      <c r="AW78" s="1064"/>
      <c r="AX78" s="1064"/>
      <c r="AY78" s="1064"/>
      <c r="AZ78" s="1065"/>
      <c r="BA78" s="1065"/>
      <c r="BB78" s="1065"/>
      <c r="BC78" s="1065"/>
      <c r="BD78" s="1066"/>
      <c r="BE78" s="266"/>
      <c r="BF78" s="266"/>
      <c r="BG78" s="266"/>
      <c r="BH78" s="266"/>
      <c r="BI78" s="266"/>
      <c r="BJ78" s="269"/>
      <c r="BK78" s="269"/>
      <c r="BL78" s="269"/>
      <c r="BM78" s="269"/>
      <c r="BN78" s="269"/>
      <c r="BO78" s="266"/>
      <c r="BP78" s="266"/>
      <c r="BQ78" s="263">
        <v>72</v>
      </c>
      <c r="BR78" s="268"/>
      <c r="BS78" s="1046"/>
      <c r="BT78" s="1047"/>
      <c r="BU78" s="1047"/>
      <c r="BV78" s="1047"/>
      <c r="BW78" s="1047"/>
      <c r="BX78" s="1047"/>
      <c r="BY78" s="1047"/>
      <c r="BZ78" s="1047"/>
      <c r="CA78" s="1047"/>
      <c r="CB78" s="1047"/>
      <c r="CC78" s="1047"/>
      <c r="CD78" s="1047"/>
      <c r="CE78" s="1047"/>
      <c r="CF78" s="1047"/>
      <c r="CG78" s="1048"/>
      <c r="CH78" s="1049"/>
      <c r="CI78" s="1050"/>
      <c r="CJ78" s="1050"/>
      <c r="CK78" s="1050"/>
      <c r="CL78" s="1051"/>
      <c r="CM78" s="1049"/>
      <c r="CN78" s="1050"/>
      <c r="CO78" s="1050"/>
      <c r="CP78" s="1050"/>
      <c r="CQ78" s="1051"/>
      <c r="CR78" s="1049"/>
      <c r="CS78" s="1050"/>
      <c r="CT78" s="1050"/>
      <c r="CU78" s="1050"/>
      <c r="CV78" s="1051"/>
      <c r="CW78" s="1049"/>
      <c r="CX78" s="1050"/>
      <c r="CY78" s="1050"/>
      <c r="CZ78" s="1050"/>
      <c r="DA78" s="1051"/>
      <c r="DB78" s="1049"/>
      <c r="DC78" s="1050"/>
      <c r="DD78" s="1050"/>
      <c r="DE78" s="1050"/>
      <c r="DF78" s="1051"/>
      <c r="DG78" s="1049"/>
      <c r="DH78" s="1050"/>
      <c r="DI78" s="1050"/>
      <c r="DJ78" s="1050"/>
      <c r="DK78" s="1051"/>
      <c r="DL78" s="1049"/>
      <c r="DM78" s="1050"/>
      <c r="DN78" s="1050"/>
      <c r="DO78" s="1050"/>
      <c r="DP78" s="1051"/>
      <c r="DQ78" s="1049"/>
      <c r="DR78" s="1050"/>
      <c r="DS78" s="1050"/>
      <c r="DT78" s="1050"/>
      <c r="DU78" s="1051"/>
      <c r="DV78" s="1034"/>
      <c r="DW78" s="1035"/>
      <c r="DX78" s="1035"/>
      <c r="DY78" s="1035"/>
      <c r="DZ78" s="1036"/>
      <c r="EA78" s="247"/>
    </row>
    <row r="79" spans="1:131" s="248" customFormat="1" ht="26.25" customHeight="1" x14ac:dyDescent="0.15">
      <c r="A79" s="262">
        <v>12</v>
      </c>
      <c r="B79" s="1067"/>
      <c r="C79" s="1068"/>
      <c r="D79" s="1068"/>
      <c r="E79" s="1068"/>
      <c r="F79" s="1068"/>
      <c r="G79" s="1068"/>
      <c r="H79" s="1068"/>
      <c r="I79" s="1068"/>
      <c r="J79" s="1068"/>
      <c r="K79" s="1068"/>
      <c r="L79" s="1068"/>
      <c r="M79" s="1068"/>
      <c r="N79" s="1068"/>
      <c r="O79" s="1068"/>
      <c r="P79" s="1069"/>
      <c r="Q79" s="1070"/>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4"/>
      <c r="AR79" s="1064"/>
      <c r="AS79" s="1064"/>
      <c r="AT79" s="1064"/>
      <c r="AU79" s="1064"/>
      <c r="AV79" s="1064"/>
      <c r="AW79" s="1064"/>
      <c r="AX79" s="1064"/>
      <c r="AY79" s="1064"/>
      <c r="AZ79" s="1065"/>
      <c r="BA79" s="1065"/>
      <c r="BB79" s="1065"/>
      <c r="BC79" s="1065"/>
      <c r="BD79" s="1066"/>
      <c r="BE79" s="266"/>
      <c r="BF79" s="266"/>
      <c r="BG79" s="266"/>
      <c r="BH79" s="266"/>
      <c r="BI79" s="266"/>
      <c r="BJ79" s="269"/>
      <c r="BK79" s="269"/>
      <c r="BL79" s="269"/>
      <c r="BM79" s="269"/>
      <c r="BN79" s="269"/>
      <c r="BO79" s="266"/>
      <c r="BP79" s="266"/>
      <c r="BQ79" s="263">
        <v>73</v>
      </c>
      <c r="BR79" s="268"/>
      <c r="BS79" s="1046"/>
      <c r="BT79" s="1047"/>
      <c r="BU79" s="1047"/>
      <c r="BV79" s="1047"/>
      <c r="BW79" s="1047"/>
      <c r="BX79" s="1047"/>
      <c r="BY79" s="1047"/>
      <c r="BZ79" s="1047"/>
      <c r="CA79" s="1047"/>
      <c r="CB79" s="1047"/>
      <c r="CC79" s="1047"/>
      <c r="CD79" s="1047"/>
      <c r="CE79" s="1047"/>
      <c r="CF79" s="1047"/>
      <c r="CG79" s="1048"/>
      <c r="CH79" s="1049"/>
      <c r="CI79" s="1050"/>
      <c r="CJ79" s="1050"/>
      <c r="CK79" s="1050"/>
      <c r="CL79" s="1051"/>
      <c r="CM79" s="1049"/>
      <c r="CN79" s="1050"/>
      <c r="CO79" s="1050"/>
      <c r="CP79" s="1050"/>
      <c r="CQ79" s="1051"/>
      <c r="CR79" s="1049"/>
      <c r="CS79" s="1050"/>
      <c r="CT79" s="1050"/>
      <c r="CU79" s="1050"/>
      <c r="CV79" s="1051"/>
      <c r="CW79" s="1049"/>
      <c r="CX79" s="1050"/>
      <c r="CY79" s="1050"/>
      <c r="CZ79" s="1050"/>
      <c r="DA79" s="1051"/>
      <c r="DB79" s="1049"/>
      <c r="DC79" s="1050"/>
      <c r="DD79" s="1050"/>
      <c r="DE79" s="1050"/>
      <c r="DF79" s="1051"/>
      <c r="DG79" s="1049"/>
      <c r="DH79" s="1050"/>
      <c r="DI79" s="1050"/>
      <c r="DJ79" s="1050"/>
      <c r="DK79" s="1051"/>
      <c r="DL79" s="1049"/>
      <c r="DM79" s="1050"/>
      <c r="DN79" s="1050"/>
      <c r="DO79" s="1050"/>
      <c r="DP79" s="1051"/>
      <c r="DQ79" s="1049"/>
      <c r="DR79" s="1050"/>
      <c r="DS79" s="1050"/>
      <c r="DT79" s="1050"/>
      <c r="DU79" s="1051"/>
      <c r="DV79" s="1034"/>
      <c r="DW79" s="1035"/>
      <c r="DX79" s="1035"/>
      <c r="DY79" s="1035"/>
      <c r="DZ79" s="1036"/>
      <c r="EA79" s="247"/>
    </row>
    <row r="80" spans="1:131" s="248" customFormat="1" ht="26.25" customHeight="1" x14ac:dyDescent="0.15">
      <c r="A80" s="262">
        <v>13</v>
      </c>
      <c r="B80" s="1067"/>
      <c r="C80" s="1068"/>
      <c r="D80" s="1068"/>
      <c r="E80" s="1068"/>
      <c r="F80" s="1068"/>
      <c r="G80" s="1068"/>
      <c r="H80" s="1068"/>
      <c r="I80" s="1068"/>
      <c r="J80" s="1068"/>
      <c r="K80" s="1068"/>
      <c r="L80" s="1068"/>
      <c r="M80" s="1068"/>
      <c r="N80" s="1068"/>
      <c r="O80" s="1068"/>
      <c r="P80" s="1069"/>
      <c r="Q80" s="1070"/>
      <c r="R80" s="1064"/>
      <c r="S80" s="1064"/>
      <c r="T80" s="1064"/>
      <c r="U80" s="1064"/>
      <c r="V80" s="1064"/>
      <c r="W80" s="1064"/>
      <c r="X80" s="1064"/>
      <c r="Y80" s="1064"/>
      <c r="Z80" s="1064"/>
      <c r="AA80" s="1064"/>
      <c r="AB80" s="1064"/>
      <c r="AC80" s="1064"/>
      <c r="AD80" s="1064"/>
      <c r="AE80" s="1064"/>
      <c r="AF80" s="1064"/>
      <c r="AG80" s="1064"/>
      <c r="AH80" s="1064"/>
      <c r="AI80" s="1064"/>
      <c r="AJ80" s="1064"/>
      <c r="AK80" s="1064"/>
      <c r="AL80" s="1064"/>
      <c r="AM80" s="1064"/>
      <c r="AN80" s="1064"/>
      <c r="AO80" s="1064"/>
      <c r="AP80" s="1064"/>
      <c r="AQ80" s="1064"/>
      <c r="AR80" s="1064"/>
      <c r="AS80" s="1064"/>
      <c r="AT80" s="1064"/>
      <c r="AU80" s="1064"/>
      <c r="AV80" s="1064"/>
      <c r="AW80" s="1064"/>
      <c r="AX80" s="1064"/>
      <c r="AY80" s="1064"/>
      <c r="AZ80" s="1065"/>
      <c r="BA80" s="1065"/>
      <c r="BB80" s="1065"/>
      <c r="BC80" s="1065"/>
      <c r="BD80" s="1066"/>
      <c r="BE80" s="266"/>
      <c r="BF80" s="266"/>
      <c r="BG80" s="266"/>
      <c r="BH80" s="266"/>
      <c r="BI80" s="266"/>
      <c r="BJ80" s="266"/>
      <c r="BK80" s="266"/>
      <c r="BL80" s="266"/>
      <c r="BM80" s="266"/>
      <c r="BN80" s="266"/>
      <c r="BO80" s="266"/>
      <c r="BP80" s="266"/>
      <c r="BQ80" s="263">
        <v>74</v>
      </c>
      <c r="BR80" s="268"/>
      <c r="BS80" s="1046"/>
      <c r="BT80" s="1047"/>
      <c r="BU80" s="1047"/>
      <c r="BV80" s="1047"/>
      <c r="BW80" s="1047"/>
      <c r="BX80" s="1047"/>
      <c r="BY80" s="1047"/>
      <c r="BZ80" s="1047"/>
      <c r="CA80" s="1047"/>
      <c r="CB80" s="1047"/>
      <c r="CC80" s="1047"/>
      <c r="CD80" s="1047"/>
      <c r="CE80" s="1047"/>
      <c r="CF80" s="1047"/>
      <c r="CG80" s="1048"/>
      <c r="CH80" s="1049"/>
      <c r="CI80" s="1050"/>
      <c r="CJ80" s="1050"/>
      <c r="CK80" s="1050"/>
      <c r="CL80" s="1051"/>
      <c r="CM80" s="1049"/>
      <c r="CN80" s="1050"/>
      <c r="CO80" s="1050"/>
      <c r="CP80" s="1050"/>
      <c r="CQ80" s="1051"/>
      <c r="CR80" s="1049"/>
      <c r="CS80" s="1050"/>
      <c r="CT80" s="1050"/>
      <c r="CU80" s="1050"/>
      <c r="CV80" s="1051"/>
      <c r="CW80" s="1049"/>
      <c r="CX80" s="1050"/>
      <c r="CY80" s="1050"/>
      <c r="CZ80" s="1050"/>
      <c r="DA80" s="1051"/>
      <c r="DB80" s="1049"/>
      <c r="DC80" s="1050"/>
      <c r="DD80" s="1050"/>
      <c r="DE80" s="1050"/>
      <c r="DF80" s="1051"/>
      <c r="DG80" s="1049"/>
      <c r="DH80" s="1050"/>
      <c r="DI80" s="1050"/>
      <c r="DJ80" s="1050"/>
      <c r="DK80" s="1051"/>
      <c r="DL80" s="1049"/>
      <c r="DM80" s="1050"/>
      <c r="DN80" s="1050"/>
      <c r="DO80" s="1050"/>
      <c r="DP80" s="1051"/>
      <c r="DQ80" s="1049"/>
      <c r="DR80" s="1050"/>
      <c r="DS80" s="1050"/>
      <c r="DT80" s="1050"/>
      <c r="DU80" s="1051"/>
      <c r="DV80" s="1034"/>
      <c r="DW80" s="1035"/>
      <c r="DX80" s="1035"/>
      <c r="DY80" s="1035"/>
      <c r="DZ80" s="1036"/>
      <c r="EA80" s="247"/>
    </row>
    <row r="81" spans="1:131" s="248" customFormat="1" ht="26.25" customHeight="1" x14ac:dyDescent="0.15">
      <c r="A81" s="262">
        <v>14</v>
      </c>
      <c r="B81" s="1067"/>
      <c r="C81" s="1068"/>
      <c r="D81" s="1068"/>
      <c r="E81" s="1068"/>
      <c r="F81" s="1068"/>
      <c r="G81" s="1068"/>
      <c r="H81" s="1068"/>
      <c r="I81" s="1068"/>
      <c r="J81" s="1068"/>
      <c r="K81" s="1068"/>
      <c r="L81" s="1068"/>
      <c r="M81" s="1068"/>
      <c r="N81" s="1068"/>
      <c r="O81" s="1068"/>
      <c r="P81" s="1069"/>
      <c r="Q81" s="1070"/>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1064"/>
      <c r="AN81" s="1064"/>
      <c r="AO81" s="1064"/>
      <c r="AP81" s="1064"/>
      <c r="AQ81" s="1064"/>
      <c r="AR81" s="1064"/>
      <c r="AS81" s="1064"/>
      <c r="AT81" s="1064"/>
      <c r="AU81" s="1064"/>
      <c r="AV81" s="1064"/>
      <c r="AW81" s="1064"/>
      <c r="AX81" s="1064"/>
      <c r="AY81" s="1064"/>
      <c r="AZ81" s="1065"/>
      <c r="BA81" s="1065"/>
      <c r="BB81" s="1065"/>
      <c r="BC81" s="1065"/>
      <c r="BD81" s="1066"/>
      <c r="BE81" s="266"/>
      <c r="BF81" s="266"/>
      <c r="BG81" s="266"/>
      <c r="BH81" s="266"/>
      <c r="BI81" s="266"/>
      <c r="BJ81" s="266"/>
      <c r="BK81" s="266"/>
      <c r="BL81" s="266"/>
      <c r="BM81" s="266"/>
      <c r="BN81" s="266"/>
      <c r="BO81" s="266"/>
      <c r="BP81" s="266"/>
      <c r="BQ81" s="263">
        <v>75</v>
      </c>
      <c r="BR81" s="268"/>
      <c r="BS81" s="1046"/>
      <c r="BT81" s="1047"/>
      <c r="BU81" s="1047"/>
      <c r="BV81" s="1047"/>
      <c r="BW81" s="1047"/>
      <c r="BX81" s="1047"/>
      <c r="BY81" s="1047"/>
      <c r="BZ81" s="1047"/>
      <c r="CA81" s="1047"/>
      <c r="CB81" s="1047"/>
      <c r="CC81" s="1047"/>
      <c r="CD81" s="1047"/>
      <c r="CE81" s="1047"/>
      <c r="CF81" s="1047"/>
      <c r="CG81" s="1048"/>
      <c r="CH81" s="1049"/>
      <c r="CI81" s="1050"/>
      <c r="CJ81" s="1050"/>
      <c r="CK81" s="1050"/>
      <c r="CL81" s="1051"/>
      <c r="CM81" s="1049"/>
      <c r="CN81" s="1050"/>
      <c r="CO81" s="1050"/>
      <c r="CP81" s="1050"/>
      <c r="CQ81" s="1051"/>
      <c r="CR81" s="1049"/>
      <c r="CS81" s="1050"/>
      <c r="CT81" s="1050"/>
      <c r="CU81" s="1050"/>
      <c r="CV81" s="1051"/>
      <c r="CW81" s="1049"/>
      <c r="CX81" s="1050"/>
      <c r="CY81" s="1050"/>
      <c r="CZ81" s="1050"/>
      <c r="DA81" s="1051"/>
      <c r="DB81" s="1049"/>
      <c r="DC81" s="1050"/>
      <c r="DD81" s="1050"/>
      <c r="DE81" s="1050"/>
      <c r="DF81" s="1051"/>
      <c r="DG81" s="1049"/>
      <c r="DH81" s="1050"/>
      <c r="DI81" s="1050"/>
      <c r="DJ81" s="1050"/>
      <c r="DK81" s="1051"/>
      <c r="DL81" s="1049"/>
      <c r="DM81" s="1050"/>
      <c r="DN81" s="1050"/>
      <c r="DO81" s="1050"/>
      <c r="DP81" s="1051"/>
      <c r="DQ81" s="1049"/>
      <c r="DR81" s="1050"/>
      <c r="DS81" s="1050"/>
      <c r="DT81" s="1050"/>
      <c r="DU81" s="1051"/>
      <c r="DV81" s="1034"/>
      <c r="DW81" s="1035"/>
      <c r="DX81" s="1035"/>
      <c r="DY81" s="1035"/>
      <c r="DZ81" s="1036"/>
      <c r="EA81" s="247"/>
    </row>
    <row r="82" spans="1:131" s="248" customFormat="1" ht="26.25" customHeight="1" x14ac:dyDescent="0.15">
      <c r="A82" s="262">
        <v>15</v>
      </c>
      <c r="B82" s="1067"/>
      <c r="C82" s="1068"/>
      <c r="D82" s="1068"/>
      <c r="E82" s="1068"/>
      <c r="F82" s="1068"/>
      <c r="G82" s="1068"/>
      <c r="H82" s="1068"/>
      <c r="I82" s="1068"/>
      <c r="J82" s="1068"/>
      <c r="K82" s="1068"/>
      <c r="L82" s="1068"/>
      <c r="M82" s="1068"/>
      <c r="N82" s="1068"/>
      <c r="O82" s="1068"/>
      <c r="P82" s="1069"/>
      <c r="Q82" s="1070"/>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4"/>
      <c r="AR82" s="1064"/>
      <c r="AS82" s="1064"/>
      <c r="AT82" s="1064"/>
      <c r="AU82" s="1064"/>
      <c r="AV82" s="1064"/>
      <c r="AW82" s="1064"/>
      <c r="AX82" s="1064"/>
      <c r="AY82" s="1064"/>
      <c r="AZ82" s="1065"/>
      <c r="BA82" s="1065"/>
      <c r="BB82" s="1065"/>
      <c r="BC82" s="1065"/>
      <c r="BD82" s="1066"/>
      <c r="BE82" s="266"/>
      <c r="BF82" s="266"/>
      <c r="BG82" s="266"/>
      <c r="BH82" s="266"/>
      <c r="BI82" s="266"/>
      <c r="BJ82" s="266"/>
      <c r="BK82" s="266"/>
      <c r="BL82" s="266"/>
      <c r="BM82" s="266"/>
      <c r="BN82" s="266"/>
      <c r="BO82" s="266"/>
      <c r="BP82" s="266"/>
      <c r="BQ82" s="263">
        <v>76</v>
      </c>
      <c r="BR82" s="268"/>
      <c r="BS82" s="1046"/>
      <c r="BT82" s="1047"/>
      <c r="BU82" s="1047"/>
      <c r="BV82" s="1047"/>
      <c r="BW82" s="1047"/>
      <c r="BX82" s="1047"/>
      <c r="BY82" s="1047"/>
      <c r="BZ82" s="1047"/>
      <c r="CA82" s="1047"/>
      <c r="CB82" s="1047"/>
      <c r="CC82" s="1047"/>
      <c r="CD82" s="1047"/>
      <c r="CE82" s="1047"/>
      <c r="CF82" s="1047"/>
      <c r="CG82" s="1048"/>
      <c r="CH82" s="1049"/>
      <c r="CI82" s="1050"/>
      <c r="CJ82" s="1050"/>
      <c r="CK82" s="1050"/>
      <c r="CL82" s="1051"/>
      <c r="CM82" s="1049"/>
      <c r="CN82" s="1050"/>
      <c r="CO82" s="1050"/>
      <c r="CP82" s="1050"/>
      <c r="CQ82" s="1051"/>
      <c r="CR82" s="1049"/>
      <c r="CS82" s="1050"/>
      <c r="CT82" s="1050"/>
      <c r="CU82" s="1050"/>
      <c r="CV82" s="1051"/>
      <c r="CW82" s="1049"/>
      <c r="CX82" s="1050"/>
      <c r="CY82" s="1050"/>
      <c r="CZ82" s="1050"/>
      <c r="DA82" s="1051"/>
      <c r="DB82" s="1049"/>
      <c r="DC82" s="1050"/>
      <c r="DD82" s="1050"/>
      <c r="DE82" s="1050"/>
      <c r="DF82" s="1051"/>
      <c r="DG82" s="1049"/>
      <c r="DH82" s="1050"/>
      <c r="DI82" s="1050"/>
      <c r="DJ82" s="1050"/>
      <c r="DK82" s="1051"/>
      <c r="DL82" s="1049"/>
      <c r="DM82" s="1050"/>
      <c r="DN82" s="1050"/>
      <c r="DO82" s="1050"/>
      <c r="DP82" s="1051"/>
      <c r="DQ82" s="1049"/>
      <c r="DR82" s="1050"/>
      <c r="DS82" s="1050"/>
      <c r="DT82" s="1050"/>
      <c r="DU82" s="1051"/>
      <c r="DV82" s="1034"/>
      <c r="DW82" s="1035"/>
      <c r="DX82" s="1035"/>
      <c r="DY82" s="1035"/>
      <c r="DZ82" s="1036"/>
      <c r="EA82" s="247"/>
    </row>
    <row r="83" spans="1:131" s="248" customFormat="1" ht="26.25" customHeight="1" x14ac:dyDescent="0.15">
      <c r="A83" s="262">
        <v>16</v>
      </c>
      <c r="B83" s="1067"/>
      <c r="C83" s="1068"/>
      <c r="D83" s="1068"/>
      <c r="E83" s="1068"/>
      <c r="F83" s="1068"/>
      <c r="G83" s="1068"/>
      <c r="H83" s="1068"/>
      <c r="I83" s="1068"/>
      <c r="J83" s="1068"/>
      <c r="K83" s="1068"/>
      <c r="L83" s="1068"/>
      <c r="M83" s="1068"/>
      <c r="N83" s="1068"/>
      <c r="O83" s="1068"/>
      <c r="P83" s="1069"/>
      <c r="Q83" s="1070"/>
      <c r="R83" s="1064"/>
      <c r="S83" s="1064"/>
      <c r="T83" s="1064"/>
      <c r="U83" s="1064"/>
      <c r="V83" s="1064"/>
      <c r="W83" s="1064"/>
      <c r="X83" s="1064"/>
      <c r="Y83" s="1064"/>
      <c r="Z83" s="1064"/>
      <c r="AA83" s="1064"/>
      <c r="AB83" s="1064"/>
      <c r="AC83" s="1064"/>
      <c r="AD83" s="1064"/>
      <c r="AE83" s="1064"/>
      <c r="AF83" s="1064"/>
      <c r="AG83" s="1064"/>
      <c r="AH83" s="1064"/>
      <c r="AI83" s="1064"/>
      <c r="AJ83" s="1064"/>
      <c r="AK83" s="1064"/>
      <c r="AL83" s="1064"/>
      <c r="AM83" s="1064"/>
      <c r="AN83" s="1064"/>
      <c r="AO83" s="1064"/>
      <c r="AP83" s="1064"/>
      <c r="AQ83" s="1064"/>
      <c r="AR83" s="1064"/>
      <c r="AS83" s="1064"/>
      <c r="AT83" s="1064"/>
      <c r="AU83" s="1064"/>
      <c r="AV83" s="1064"/>
      <c r="AW83" s="1064"/>
      <c r="AX83" s="1064"/>
      <c r="AY83" s="1064"/>
      <c r="AZ83" s="1065"/>
      <c r="BA83" s="1065"/>
      <c r="BB83" s="1065"/>
      <c r="BC83" s="1065"/>
      <c r="BD83" s="1066"/>
      <c r="BE83" s="266"/>
      <c r="BF83" s="266"/>
      <c r="BG83" s="266"/>
      <c r="BH83" s="266"/>
      <c r="BI83" s="266"/>
      <c r="BJ83" s="266"/>
      <c r="BK83" s="266"/>
      <c r="BL83" s="266"/>
      <c r="BM83" s="266"/>
      <c r="BN83" s="266"/>
      <c r="BO83" s="266"/>
      <c r="BP83" s="266"/>
      <c r="BQ83" s="263">
        <v>77</v>
      </c>
      <c r="BR83" s="268"/>
      <c r="BS83" s="1046"/>
      <c r="BT83" s="1047"/>
      <c r="BU83" s="1047"/>
      <c r="BV83" s="1047"/>
      <c r="BW83" s="1047"/>
      <c r="BX83" s="1047"/>
      <c r="BY83" s="1047"/>
      <c r="BZ83" s="1047"/>
      <c r="CA83" s="1047"/>
      <c r="CB83" s="1047"/>
      <c r="CC83" s="1047"/>
      <c r="CD83" s="1047"/>
      <c r="CE83" s="1047"/>
      <c r="CF83" s="1047"/>
      <c r="CG83" s="1048"/>
      <c r="CH83" s="1049"/>
      <c r="CI83" s="1050"/>
      <c r="CJ83" s="1050"/>
      <c r="CK83" s="1050"/>
      <c r="CL83" s="1051"/>
      <c r="CM83" s="1049"/>
      <c r="CN83" s="1050"/>
      <c r="CO83" s="1050"/>
      <c r="CP83" s="1050"/>
      <c r="CQ83" s="1051"/>
      <c r="CR83" s="1049"/>
      <c r="CS83" s="1050"/>
      <c r="CT83" s="1050"/>
      <c r="CU83" s="1050"/>
      <c r="CV83" s="1051"/>
      <c r="CW83" s="1049"/>
      <c r="CX83" s="1050"/>
      <c r="CY83" s="1050"/>
      <c r="CZ83" s="1050"/>
      <c r="DA83" s="1051"/>
      <c r="DB83" s="1049"/>
      <c r="DC83" s="1050"/>
      <c r="DD83" s="1050"/>
      <c r="DE83" s="1050"/>
      <c r="DF83" s="1051"/>
      <c r="DG83" s="1049"/>
      <c r="DH83" s="1050"/>
      <c r="DI83" s="1050"/>
      <c r="DJ83" s="1050"/>
      <c r="DK83" s="1051"/>
      <c r="DL83" s="1049"/>
      <c r="DM83" s="1050"/>
      <c r="DN83" s="1050"/>
      <c r="DO83" s="1050"/>
      <c r="DP83" s="1051"/>
      <c r="DQ83" s="1049"/>
      <c r="DR83" s="1050"/>
      <c r="DS83" s="1050"/>
      <c r="DT83" s="1050"/>
      <c r="DU83" s="1051"/>
      <c r="DV83" s="1034"/>
      <c r="DW83" s="1035"/>
      <c r="DX83" s="1035"/>
      <c r="DY83" s="1035"/>
      <c r="DZ83" s="1036"/>
      <c r="EA83" s="247"/>
    </row>
    <row r="84" spans="1:131" s="248" customFormat="1" ht="26.25" customHeight="1" x14ac:dyDescent="0.15">
      <c r="A84" s="262">
        <v>17</v>
      </c>
      <c r="B84" s="1067"/>
      <c r="C84" s="1068"/>
      <c r="D84" s="1068"/>
      <c r="E84" s="1068"/>
      <c r="F84" s="1068"/>
      <c r="G84" s="1068"/>
      <c r="H84" s="1068"/>
      <c r="I84" s="1068"/>
      <c r="J84" s="1068"/>
      <c r="K84" s="1068"/>
      <c r="L84" s="1068"/>
      <c r="M84" s="1068"/>
      <c r="N84" s="1068"/>
      <c r="O84" s="1068"/>
      <c r="P84" s="1069"/>
      <c r="Q84" s="1070"/>
      <c r="R84" s="1064"/>
      <c r="S84" s="1064"/>
      <c r="T84" s="1064"/>
      <c r="U84" s="1064"/>
      <c r="V84" s="1064"/>
      <c r="W84" s="1064"/>
      <c r="X84" s="1064"/>
      <c r="Y84" s="1064"/>
      <c r="Z84" s="1064"/>
      <c r="AA84" s="1064"/>
      <c r="AB84" s="1064"/>
      <c r="AC84" s="1064"/>
      <c r="AD84" s="1064"/>
      <c r="AE84" s="1064"/>
      <c r="AF84" s="1064"/>
      <c r="AG84" s="1064"/>
      <c r="AH84" s="1064"/>
      <c r="AI84" s="1064"/>
      <c r="AJ84" s="1064"/>
      <c r="AK84" s="1064"/>
      <c r="AL84" s="1064"/>
      <c r="AM84" s="1064"/>
      <c r="AN84" s="1064"/>
      <c r="AO84" s="1064"/>
      <c r="AP84" s="1064"/>
      <c r="AQ84" s="1064"/>
      <c r="AR84" s="1064"/>
      <c r="AS84" s="1064"/>
      <c r="AT84" s="1064"/>
      <c r="AU84" s="1064"/>
      <c r="AV84" s="1064"/>
      <c r="AW84" s="1064"/>
      <c r="AX84" s="1064"/>
      <c r="AY84" s="1064"/>
      <c r="AZ84" s="1065"/>
      <c r="BA84" s="1065"/>
      <c r="BB84" s="1065"/>
      <c r="BC84" s="1065"/>
      <c r="BD84" s="1066"/>
      <c r="BE84" s="266"/>
      <c r="BF84" s="266"/>
      <c r="BG84" s="266"/>
      <c r="BH84" s="266"/>
      <c r="BI84" s="266"/>
      <c r="BJ84" s="266"/>
      <c r="BK84" s="266"/>
      <c r="BL84" s="266"/>
      <c r="BM84" s="266"/>
      <c r="BN84" s="266"/>
      <c r="BO84" s="266"/>
      <c r="BP84" s="266"/>
      <c r="BQ84" s="263">
        <v>78</v>
      </c>
      <c r="BR84" s="268"/>
      <c r="BS84" s="1046"/>
      <c r="BT84" s="1047"/>
      <c r="BU84" s="1047"/>
      <c r="BV84" s="1047"/>
      <c r="BW84" s="1047"/>
      <c r="BX84" s="1047"/>
      <c r="BY84" s="1047"/>
      <c r="BZ84" s="1047"/>
      <c r="CA84" s="1047"/>
      <c r="CB84" s="1047"/>
      <c r="CC84" s="1047"/>
      <c r="CD84" s="1047"/>
      <c r="CE84" s="1047"/>
      <c r="CF84" s="1047"/>
      <c r="CG84" s="1048"/>
      <c r="CH84" s="1049"/>
      <c r="CI84" s="1050"/>
      <c r="CJ84" s="1050"/>
      <c r="CK84" s="1050"/>
      <c r="CL84" s="1051"/>
      <c r="CM84" s="1049"/>
      <c r="CN84" s="1050"/>
      <c r="CO84" s="1050"/>
      <c r="CP84" s="1050"/>
      <c r="CQ84" s="1051"/>
      <c r="CR84" s="1049"/>
      <c r="CS84" s="1050"/>
      <c r="CT84" s="1050"/>
      <c r="CU84" s="1050"/>
      <c r="CV84" s="1051"/>
      <c r="CW84" s="1049"/>
      <c r="CX84" s="1050"/>
      <c r="CY84" s="1050"/>
      <c r="CZ84" s="1050"/>
      <c r="DA84" s="1051"/>
      <c r="DB84" s="1049"/>
      <c r="DC84" s="1050"/>
      <c r="DD84" s="1050"/>
      <c r="DE84" s="1050"/>
      <c r="DF84" s="1051"/>
      <c r="DG84" s="1049"/>
      <c r="DH84" s="1050"/>
      <c r="DI84" s="1050"/>
      <c r="DJ84" s="1050"/>
      <c r="DK84" s="1051"/>
      <c r="DL84" s="1049"/>
      <c r="DM84" s="1050"/>
      <c r="DN84" s="1050"/>
      <c r="DO84" s="1050"/>
      <c r="DP84" s="1051"/>
      <c r="DQ84" s="1049"/>
      <c r="DR84" s="1050"/>
      <c r="DS84" s="1050"/>
      <c r="DT84" s="1050"/>
      <c r="DU84" s="1051"/>
      <c r="DV84" s="1034"/>
      <c r="DW84" s="1035"/>
      <c r="DX84" s="1035"/>
      <c r="DY84" s="1035"/>
      <c r="DZ84" s="1036"/>
      <c r="EA84" s="247"/>
    </row>
    <row r="85" spans="1:131" s="248" customFormat="1" ht="26.25" customHeight="1" x14ac:dyDescent="0.15">
      <c r="A85" s="262">
        <v>18</v>
      </c>
      <c r="B85" s="1067"/>
      <c r="C85" s="1068"/>
      <c r="D85" s="1068"/>
      <c r="E85" s="1068"/>
      <c r="F85" s="1068"/>
      <c r="G85" s="1068"/>
      <c r="H85" s="1068"/>
      <c r="I85" s="1068"/>
      <c r="J85" s="1068"/>
      <c r="K85" s="1068"/>
      <c r="L85" s="1068"/>
      <c r="M85" s="1068"/>
      <c r="N85" s="1068"/>
      <c r="O85" s="1068"/>
      <c r="P85" s="1069"/>
      <c r="Q85" s="1070"/>
      <c r="R85" s="1064"/>
      <c r="S85" s="1064"/>
      <c r="T85" s="1064"/>
      <c r="U85" s="1064"/>
      <c r="V85" s="1064"/>
      <c r="W85" s="1064"/>
      <c r="X85" s="1064"/>
      <c r="Y85" s="1064"/>
      <c r="Z85" s="1064"/>
      <c r="AA85" s="1064"/>
      <c r="AB85" s="1064"/>
      <c r="AC85" s="1064"/>
      <c r="AD85" s="1064"/>
      <c r="AE85" s="1064"/>
      <c r="AF85" s="1064"/>
      <c r="AG85" s="1064"/>
      <c r="AH85" s="1064"/>
      <c r="AI85" s="1064"/>
      <c r="AJ85" s="1064"/>
      <c r="AK85" s="1064"/>
      <c r="AL85" s="1064"/>
      <c r="AM85" s="1064"/>
      <c r="AN85" s="1064"/>
      <c r="AO85" s="1064"/>
      <c r="AP85" s="1064"/>
      <c r="AQ85" s="1064"/>
      <c r="AR85" s="1064"/>
      <c r="AS85" s="1064"/>
      <c r="AT85" s="1064"/>
      <c r="AU85" s="1064"/>
      <c r="AV85" s="1064"/>
      <c r="AW85" s="1064"/>
      <c r="AX85" s="1064"/>
      <c r="AY85" s="1064"/>
      <c r="AZ85" s="1065"/>
      <c r="BA85" s="1065"/>
      <c r="BB85" s="1065"/>
      <c r="BC85" s="1065"/>
      <c r="BD85" s="1066"/>
      <c r="BE85" s="266"/>
      <c r="BF85" s="266"/>
      <c r="BG85" s="266"/>
      <c r="BH85" s="266"/>
      <c r="BI85" s="266"/>
      <c r="BJ85" s="266"/>
      <c r="BK85" s="266"/>
      <c r="BL85" s="266"/>
      <c r="BM85" s="266"/>
      <c r="BN85" s="266"/>
      <c r="BO85" s="266"/>
      <c r="BP85" s="266"/>
      <c r="BQ85" s="263">
        <v>79</v>
      </c>
      <c r="BR85" s="268"/>
      <c r="BS85" s="1046"/>
      <c r="BT85" s="1047"/>
      <c r="BU85" s="1047"/>
      <c r="BV85" s="1047"/>
      <c r="BW85" s="1047"/>
      <c r="BX85" s="1047"/>
      <c r="BY85" s="1047"/>
      <c r="BZ85" s="1047"/>
      <c r="CA85" s="1047"/>
      <c r="CB85" s="1047"/>
      <c r="CC85" s="1047"/>
      <c r="CD85" s="1047"/>
      <c r="CE85" s="1047"/>
      <c r="CF85" s="1047"/>
      <c r="CG85" s="1048"/>
      <c r="CH85" s="1049"/>
      <c r="CI85" s="1050"/>
      <c r="CJ85" s="1050"/>
      <c r="CK85" s="1050"/>
      <c r="CL85" s="1051"/>
      <c r="CM85" s="1049"/>
      <c r="CN85" s="1050"/>
      <c r="CO85" s="1050"/>
      <c r="CP85" s="1050"/>
      <c r="CQ85" s="1051"/>
      <c r="CR85" s="1049"/>
      <c r="CS85" s="1050"/>
      <c r="CT85" s="1050"/>
      <c r="CU85" s="1050"/>
      <c r="CV85" s="1051"/>
      <c r="CW85" s="1049"/>
      <c r="CX85" s="1050"/>
      <c r="CY85" s="1050"/>
      <c r="CZ85" s="1050"/>
      <c r="DA85" s="1051"/>
      <c r="DB85" s="1049"/>
      <c r="DC85" s="1050"/>
      <c r="DD85" s="1050"/>
      <c r="DE85" s="1050"/>
      <c r="DF85" s="1051"/>
      <c r="DG85" s="1049"/>
      <c r="DH85" s="1050"/>
      <c r="DI85" s="1050"/>
      <c r="DJ85" s="1050"/>
      <c r="DK85" s="1051"/>
      <c r="DL85" s="1049"/>
      <c r="DM85" s="1050"/>
      <c r="DN85" s="1050"/>
      <c r="DO85" s="1050"/>
      <c r="DP85" s="1051"/>
      <c r="DQ85" s="1049"/>
      <c r="DR85" s="1050"/>
      <c r="DS85" s="1050"/>
      <c r="DT85" s="1050"/>
      <c r="DU85" s="1051"/>
      <c r="DV85" s="1034"/>
      <c r="DW85" s="1035"/>
      <c r="DX85" s="1035"/>
      <c r="DY85" s="1035"/>
      <c r="DZ85" s="1036"/>
      <c r="EA85" s="247"/>
    </row>
    <row r="86" spans="1:131" s="248" customFormat="1" ht="26.25" customHeight="1" x14ac:dyDescent="0.15">
      <c r="A86" s="262">
        <v>19</v>
      </c>
      <c r="B86" s="1067"/>
      <c r="C86" s="1068"/>
      <c r="D86" s="1068"/>
      <c r="E86" s="1068"/>
      <c r="F86" s="1068"/>
      <c r="G86" s="1068"/>
      <c r="H86" s="1068"/>
      <c r="I86" s="1068"/>
      <c r="J86" s="1068"/>
      <c r="K86" s="1068"/>
      <c r="L86" s="1068"/>
      <c r="M86" s="1068"/>
      <c r="N86" s="1068"/>
      <c r="O86" s="1068"/>
      <c r="P86" s="1069"/>
      <c r="Q86" s="1070"/>
      <c r="R86" s="1064"/>
      <c r="S86" s="1064"/>
      <c r="T86" s="1064"/>
      <c r="U86" s="1064"/>
      <c r="V86" s="1064"/>
      <c r="W86" s="1064"/>
      <c r="X86" s="1064"/>
      <c r="Y86" s="1064"/>
      <c r="Z86" s="1064"/>
      <c r="AA86" s="1064"/>
      <c r="AB86" s="1064"/>
      <c r="AC86" s="1064"/>
      <c r="AD86" s="1064"/>
      <c r="AE86" s="1064"/>
      <c r="AF86" s="1064"/>
      <c r="AG86" s="1064"/>
      <c r="AH86" s="1064"/>
      <c r="AI86" s="1064"/>
      <c r="AJ86" s="1064"/>
      <c r="AK86" s="1064"/>
      <c r="AL86" s="1064"/>
      <c r="AM86" s="1064"/>
      <c r="AN86" s="1064"/>
      <c r="AO86" s="1064"/>
      <c r="AP86" s="1064"/>
      <c r="AQ86" s="1064"/>
      <c r="AR86" s="1064"/>
      <c r="AS86" s="1064"/>
      <c r="AT86" s="1064"/>
      <c r="AU86" s="1064"/>
      <c r="AV86" s="1064"/>
      <c r="AW86" s="1064"/>
      <c r="AX86" s="1064"/>
      <c r="AY86" s="1064"/>
      <c r="AZ86" s="1065"/>
      <c r="BA86" s="1065"/>
      <c r="BB86" s="1065"/>
      <c r="BC86" s="1065"/>
      <c r="BD86" s="1066"/>
      <c r="BE86" s="266"/>
      <c r="BF86" s="266"/>
      <c r="BG86" s="266"/>
      <c r="BH86" s="266"/>
      <c r="BI86" s="266"/>
      <c r="BJ86" s="266"/>
      <c r="BK86" s="266"/>
      <c r="BL86" s="266"/>
      <c r="BM86" s="266"/>
      <c r="BN86" s="266"/>
      <c r="BO86" s="266"/>
      <c r="BP86" s="266"/>
      <c r="BQ86" s="263">
        <v>80</v>
      </c>
      <c r="BR86" s="268"/>
      <c r="BS86" s="1046"/>
      <c r="BT86" s="1047"/>
      <c r="BU86" s="1047"/>
      <c r="BV86" s="1047"/>
      <c r="BW86" s="1047"/>
      <c r="BX86" s="1047"/>
      <c r="BY86" s="1047"/>
      <c r="BZ86" s="1047"/>
      <c r="CA86" s="1047"/>
      <c r="CB86" s="1047"/>
      <c r="CC86" s="1047"/>
      <c r="CD86" s="1047"/>
      <c r="CE86" s="1047"/>
      <c r="CF86" s="1047"/>
      <c r="CG86" s="1048"/>
      <c r="CH86" s="1049"/>
      <c r="CI86" s="1050"/>
      <c r="CJ86" s="1050"/>
      <c r="CK86" s="1050"/>
      <c r="CL86" s="1051"/>
      <c r="CM86" s="1049"/>
      <c r="CN86" s="1050"/>
      <c r="CO86" s="1050"/>
      <c r="CP86" s="1050"/>
      <c r="CQ86" s="1051"/>
      <c r="CR86" s="1049"/>
      <c r="CS86" s="1050"/>
      <c r="CT86" s="1050"/>
      <c r="CU86" s="1050"/>
      <c r="CV86" s="1051"/>
      <c r="CW86" s="1049"/>
      <c r="CX86" s="1050"/>
      <c r="CY86" s="1050"/>
      <c r="CZ86" s="1050"/>
      <c r="DA86" s="1051"/>
      <c r="DB86" s="1049"/>
      <c r="DC86" s="1050"/>
      <c r="DD86" s="1050"/>
      <c r="DE86" s="1050"/>
      <c r="DF86" s="1051"/>
      <c r="DG86" s="1049"/>
      <c r="DH86" s="1050"/>
      <c r="DI86" s="1050"/>
      <c r="DJ86" s="1050"/>
      <c r="DK86" s="1051"/>
      <c r="DL86" s="1049"/>
      <c r="DM86" s="1050"/>
      <c r="DN86" s="1050"/>
      <c r="DO86" s="1050"/>
      <c r="DP86" s="1051"/>
      <c r="DQ86" s="1049"/>
      <c r="DR86" s="1050"/>
      <c r="DS86" s="1050"/>
      <c r="DT86" s="1050"/>
      <c r="DU86" s="1051"/>
      <c r="DV86" s="1034"/>
      <c r="DW86" s="1035"/>
      <c r="DX86" s="1035"/>
      <c r="DY86" s="1035"/>
      <c r="DZ86" s="1036"/>
      <c r="EA86" s="247"/>
    </row>
    <row r="87" spans="1:131" s="248" customFormat="1" ht="26.25" customHeight="1" x14ac:dyDescent="0.15">
      <c r="A87" s="270">
        <v>20</v>
      </c>
      <c r="B87" s="1057"/>
      <c r="C87" s="1058"/>
      <c r="D87" s="1058"/>
      <c r="E87" s="1058"/>
      <c r="F87" s="1058"/>
      <c r="G87" s="1058"/>
      <c r="H87" s="1058"/>
      <c r="I87" s="1058"/>
      <c r="J87" s="1058"/>
      <c r="K87" s="1058"/>
      <c r="L87" s="1058"/>
      <c r="M87" s="1058"/>
      <c r="N87" s="1058"/>
      <c r="O87" s="1058"/>
      <c r="P87" s="1059"/>
      <c r="Q87" s="1060"/>
      <c r="R87" s="1061"/>
      <c r="S87" s="1061"/>
      <c r="T87" s="1061"/>
      <c r="U87" s="1061"/>
      <c r="V87" s="1061"/>
      <c r="W87" s="1061"/>
      <c r="X87" s="1061"/>
      <c r="Y87" s="1061"/>
      <c r="Z87" s="1061"/>
      <c r="AA87" s="1061"/>
      <c r="AB87" s="1061"/>
      <c r="AC87" s="1061"/>
      <c r="AD87" s="1061"/>
      <c r="AE87" s="1061"/>
      <c r="AF87" s="1061"/>
      <c r="AG87" s="1061"/>
      <c r="AH87" s="1061"/>
      <c r="AI87" s="1061"/>
      <c r="AJ87" s="1061"/>
      <c r="AK87" s="1061"/>
      <c r="AL87" s="1061"/>
      <c r="AM87" s="1061"/>
      <c r="AN87" s="1061"/>
      <c r="AO87" s="1061"/>
      <c r="AP87" s="1061"/>
      <c r="AQ87" s="1061"/>
      <c r="AR87" s="1061"/>
      <c r="AS87" s="1061"/>
      <c r="AT87" s="1061"/>
      <c r="AU87" s="1061"/>
      <c r="AV87" s="1061"/>
      <c r="AW87" s="1061"/>
      <c r="AX87" s="1061"/>
      <c r="AY87" s="1061"/>
      <c r="AZ87" s="1062"/>
      <c r="BA87" s="1062"/>
      <c r="BB87" s="1062"/>
      <c r="BC87" s="1062"/>
      <c r="BD87" s="1063"/>
      <c r="BE87" s="266"/>
      <c r="BF87" s="266"/>
      <c r="BG87" s="266"/>
      <c r="BH87" s="266"/>
      <c r="BI87" s="266"/>
      <c r="BJ87" s="266"/>
      <c r="BK87" s="266"/>
      <c r="BL87" s="266"/>
      <c r="BM87" s="266"/>
      <c r="BN87" s="266"/>
      <c r="BO87" s="266"/>
      <c r="BP87" s="266"/>
      <c r="BQ87" s="263">
        <v>81</v>
      </c>
      <c r="BR87" s="268"/>
      <c r="BS87" s="1046"/>
      <c r="BT87" s="1047"/>
      <c r="BU87" s="1047"/>
      <c r="BV87" s="1047"/>
      <c r="BW87" s="1047"/>
      <c r="BX87" s="1047"/>
      <c r="BY87" s="1047"/>
      <c r="BZ87" s="1047"/>
      <c r="CA87" s="1047"/>
      <c r="CB87" s="1047"/>
      <c r="CC87" s="1047"/>
      <c r="CD87" s="1047"/>
      <c r="CE87" s="1047"/>
      <c r="CF87" s="1047"/>
      <c r="CG87" s="1048"/>
      <c r="CH87" s="1049"/>
      <c r="CI87" s="1050"/>
      <c r="CJ87" s="1050"/>
      <c r="CK87" s="1050"/>
      <c r="CL87" s="1051"/>
      <c r="CM87" s="1049"/>
      <c r="CN87" s="1050"/>
      <c r="CO87" s="1050"/>
      <c r="CP87" s="1050"/>
      <c r="CQ87" s="1051"/>
      <c r="CR87" s="1049"/>
      <c r="CS87" s="1050"/>
      <c r="CT87" s="1050"/>
      <c r="CU87" s="1050"/>
      <c r="CV87" s="1051"/>
      <c r="CW87" s="1049"/>
      <c r="CX87" s="1050"/>
      <c r="CY87" s="1050"/>
      <c r="CZ87" s="1050"/>
      <c r="DA87" s="1051"/>
      <c r="DB87" s="1049"/>
      <c r="DC87" s="1050"/>
      <c r="DD87" s="1050"/>
      <c r="DE87" s="1050"/>
      <c r="DF87" s="1051"/>
      <c r="DG87" s="1049"/>
      <c r="DH87" s="1050"/>
      <c r="DI87" s="1050"/>
      <c r="DJ87" s="1050"/>
      <c r="DK87" s="1051"/>
      <c r="DL87" s="1049"/>
      <c r="DM87" s="1050"/>
      <c r="DN87" s="1050"/>
      <c r="DO87" s="1050"/>
      <c r="DP87" s="1051"/>
      <c r="DQ87" s="1049"/>
      <c r="DR87" s="1050"/>
      <c r="DS87" s="1050"/>
      <c r="DT87" s="1050"/>
      <c r="DU87" s="1051"/>
      <c r="DV87" s="1034"/>
      <c r="DW87" s="1035"/>
      <c r="DX87" s="1035"/>
      <c r="DY87" s="1035"/>
      <c r="DZ87" s="1036"/>
      <c r="EA87" s="247"/>
    </row>
    <row r="88" spans="1:131" s="248" customFormat="1" ht="26.25" customHeight="1" thickBot="1" x14ac:dyDescent="0.2">
      <c r="A88" s="265" t="s">
        <v>395</v>
      </c>
      <c r="B88" s="1037" t="s">
        <v>428</v>
      </c>
      <c r="C88" s="1038"/>
      <c r="D88" s="1038"/>
      <c r="E88" s="1038"/>
      <c r="F88" s="1038"/>
      <c r="G88" s="1038"/>
      <c r="H88" s="1038"/>
      <c r="I88" s="1038"/>
      <c r="J88" s="1038"/>
      <c r="K88" s="1038"/>
      <c r="L88" s="1038"/>
      <c r="M88" s="1038"/>
      <c r="N88" s="1038"/>
      <c r="O88" s="1038"/>
      <c r="P88" s="1039"/>
      <c r="Q88" s="1055"/>
      <c r="R88" s="1056"/>
      <c r="S88" s="1056"/>
      <c r="T88" s="1056"/>
      <c r="U88" s="1056"/>
      <c r="V88" s="1056"/>
      <c r="W88" s="1056"/>
      <c r="X88" s="1056"/>
      <c r="Y88" s="1056"/>
      <c r="Z88" s="1056"/>
      <c r="AA88" s="1056"/>
      <c r="AB88" s="1056"/>
      <c r="AC88" s="1056"/>
      <c r="AD88" s="1056"/>
      <c r="AE88" s="1056"/>
      <c r="AF88" s="1052">
        <v>3857</v>
      </c>
      <c r="AG88" s="1052"/>
      <c r="AH88" s="1052"/>
      <c r="AI88" s="1052"/>
      <c r="AJ88" s="1052"/>
      <c r="AK88" s="1056"/>
      <c r="AL88" s="1056"/>
      <c r="AM88" s="1056"/>
      <c r="AN88" s="1056"/>
      <c r="AO88" s="1056"/>
      <c r="AP88" s="1052">
        <v>1023</v>
      </c>
      <c r="AQ88" s="1052"/>
      <c r="AR88" s="1052"/>
      <c r="AS88" s="1052"/>
      <c r="AT88" s="1052"/>
      <c r="AU88" s="1052">
        <v>915</v>
      </c>
      <c r="AV88" s="1052"/>
      <c r="AW88" s="1052"/>
      <c r="AX88" s="1052"/>
      <c r="AY88" s="1052"/>
      <c r="AZ88" s="1053"/>
      <c r="BA88" s="1053"/>
      <c r="BB88" s="1053"/>
      <c r="BC88" s="1053"/>
      <c r="BD88" s="1054"/>
      <c r="BE88" s="266"/>
      <c r="BF88" s="266"/>
      <c r="BG88" s="266"/>
      <c r="BH88" s="266"/>
      <c r="BI88" s="266"/>
      <c r="BJ88" s="266"/>
      <c r="BK88" s="266"/>
      <c r="BL88" s="266"/>
      <c r="BM88" s="266"/>
      <c r="BN88" s="266"/>
      <c r="BO88" s="266"/>
      <c r="BP88" s="266"/>
      <c r="BQ88" s="263">
        <v>82</v>
      </c>
      <c r="BR88" s="268"/>
      <c r="BS88" s="1046"/>
      <c r="BT88" s="1047"/>
      <c r="BU88" s="1047"/>
      <c r="BV88" s="1047"/>
      <c r="BW88" s="1047"/>
      <c r="BX88" s="1047"/>
      <c r="BY88" s="1047"/>
      <c r="BZ88" s="1047"/>
      <c r="CA88" s="1047"/>
      <c r="CB88" s="1047"/>
      <c r="CC88" s="1047"/>
      <c r="CD88" s="1047"/>
      <c r="CE88" s="1047"/>
      <c r="CF88" s="1047"/>
      <c r="CG88" s="1048"/>
      <c r="CH88" s="1049"/>
      <c r="CI88" s="1050"/>
      <c r="CJ88" s="1050"/>
      <c r="CK88" s="1050"/>
      <c r="CL88" s="1051"/>
      <c r="CM88" s="1049"/>
      <c r="CN88" s="1050"/>
      <c r="CO88" s="1050"/>
      <c r="CP88" s="1050"/>
      <c r="CQ88" s="1051"/>
      <c r="CR88" s="1049"/>
      <c r="CS88" s="1050"/>
      <c r="CT88" s="1050"/>
      <c r="CU88" s="1050"/>
      <c r="CV88" s="1051"/>
      <c r="CW88" s="1049"/>
      <c r="CX88" s="1050"/>
      <c r="CY88" s="1050"/>
      <c r="CZ88" s="1050"/>
      <c r="DA88" s="1051"/>
      <c r="DB88" s="1049"/>
      <c r="DC88" s="1050"/>
      <c r="DD88" s="1050"/>
      <c r="DE88" s="1050"/>
      <c r="DF88" s="1051"/>
      <c r="DG88" s="1049"/>
      <c r="DH88" s="1050"/>
      <c r="DI88" s="1050"/>
      <c r="DJ88" s="1050"/>
      <c r="DK88" s="1051"/>
      <c r="DL88" s="1049"/>
      <c r="DM88" s="1050"/>
      <c r="DN88" s="1050"/>
      <c r="DO88" s="1050"/>
      <c r="DP88" s="1051"/>
      <c r="DQ88" s="1049"/>
      <c r="DR88" s="1050"/>
      <c r="DS88" s="1050"/>
      <c r="DT88" s="1050"/>
      <c r="DU88" s="1051"/>
      <c r="DV88" s="1034"/>
      <c r="DW88" s="1035"/>
      <c r="DX88" s="1035"/>
      <c r="DY88" s="1035"/>
      <c r="DZ88" s="1036"/>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46"/>
      <c r="BT89" s="1047"/>
      <c r="BU89" s="1047"/>
      <c r="BV89" s="1047"/>
      <c r="BW89" s="1047"/>
      <c r="BX89" s="1047"/>
      <c r="BY89" s="1047"/>
      <c r="BZ89" s="1047"/>
      <c r="CA89" s="1047"/>
      <c r="CB89" s="1047"/>
      <c r="CC89" s="1047"/>
      <c r="CD89" s="1047"/>
      <c r="CE89" s="1047"/>
      <c r="CF89" s="1047"/>
      <c r="CG89" s="1048"/>
      <c r="CH89" s="1049"/>
      <c r="CI89" s="1050"/>
      <c r="CJ89" s="1050"/>
      <c r="CK89" s="1050"/>
      <c r="CL89" s="1051"/>
      <c r="CM89" s="1049"/>
      <c r="CN89" s="1050"/>
      <c r="CO89" s="1050"/>
      <c r="CP89" s="1050"/>
      <c r="CQ89" s="1051"/>
      <c r="CR89" s="1049"/>
      <c r="CS89" s="1050"/>
      <c r="CT89" s="1050"/>
      <c r="CU89" s="1050"/>
      <c r="CV89" s="1051"/>
      <c r="CW89" s="1049"/>
      <c r="CX89" s="1050"/>
      <c r="CY89" s="1050"/>
      <c r="CZ89" s="1050"/>
      <c r="DA89" s="1051"/>
      <c r="DB89" s="1049"/>
      <c r="DC89" s="1050"/>
      <c r="DD89" s="1050"/>
      <c r="DE89" s="1050"/>
      <c r="DF89" s="1051"/>
      <c r="DG89" s="1049"/>
      <c r="DH89" s="1050"/>
      <c r="DI89" s="1050"/>
      <c r="DJ89" s="1050"/>
      <c r="DK89" s="1051"/>
      <c r="DL89" s="1049"/>
      <c r="DM89" s="1050"/>
      <c r="DN89" s="1050"/>
      <c r="DO89" s="1050"/>
      <c r="DP89" s="1051"/>
      <c r="DQ89" s="1049"/>
      <c r="DR89" s="1050"/>
      <c r="DS89" s="1050"/>
      <c r="DT89" s="1050"/>
      <c r="DU89" s="1051"/>
      <c r="DV89" s="1034"/>
      <c r="DW89" s="1035"/>
      <c r="DX89" s="1035"/>
      <c r="DY89" s="1035"/>
      <c r="DZ89" s="1036"/>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46"/>
      <c r="BT90" s="1047"/>
      <c r="BU90" s="1047"/>
      <c r="BV90" s="1047"/>
      <c r="BW90" s="1047"/>
      <c r="BX90" s="1047"/>
      <c r="BY90" s="1047"/>
      <c r="BZ90" s="1047"/>
      <c r="CA90" s="1047"/>
      <c r="CB90" s="1047"/>
      <c r="CC90" s="1047"/>
      <c r="CD90" s="1047"/>
      <c r="CE90" s="1047"/>
      <c r="CF90" s="1047"/>
      <c r="CG90" s="1048"/>
      <c r="CH90" s="1049"/>
      <c r="CI90" s="1050"/>
      <c r="CJ90" s="1050"/>
      <c r="CK90" s="1050"/>
      <c r="CL90" s="1051"/>
      <c r="CM90" s="1049"/>
      <c r="CN90" s="1050"/>
      <c r="CO90" s="1050"/>
      <c r="CP90" s="1050"/>
      <c r="CQ90" s="1051"/>
      <c r="CR90" s="1049"/>
      <c r="CS90" s="1050"/>
      <c r="CT90" s="1050"/>
      <c r="CU90" s="1050"/>
      <c r="CV90" s="1051"/>
      <c r="CW90" s="1049"/>
      <c r="CX90" s="1050"/>
      <c r="CY90" s="1050"/>
      <c r="CZ90" s="1050"/>
      <c r="DA90" s="1051"/>
      <c r="DB90" s="1049"/>
      <c r="DC90" s="1050"/>
      <c r="DD90" s="1050"/>
      <c r="DE90" s="1050"/>
      <c r="DF90" s="1051"/>
      <c r="DG90" s="1049"/>
      <c r="DH90" s="1050"/>
      <c r="DI90" s="1050"/>
      <c r="DJ90" s="1050"/>
      <c r="DK90" s="1051"/>
      <c r="DL90" s="1049"/>
      <c r="DM90" s="1050"/>
      <c r="DN90" s="1050"/>
      <c r="DO90" s="1050"/>
      <c r="DP90" s="1051"/>
      <c r="DQ90" s="1049"/>
      <c r="DR90" s="1050"/>
      <c r="DS90" s="1050"/>
      <c r="DT90" s="1050"/>
      <c r="DU90" s="1051"/>
      <c r="DV90" s="1034"/>
      <c r="DW90" s="1035"/>
      <c r="DX90" s="1035"/>
      <c r="DY90" s="1035"/>
      <c r="DZ90" s="1036"/>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46"/>
      <c r="BT91" s="1047"/>
      <c r="BU91" s="1047"/>
      <c r="BV91" s="1047"/>
      <c r="BW91" s="1047"/>
      <c r="BX91" s="1047"/>
      <c r="BY91" s="1047"/>
      <c r="BZ91" s="1047"/>
      <c r="CA91" s="1047"/>
      <c r="CB91" s="1047"/>
      <c r="CC91" s="1047"/>
      <c r="CD91" s="1047"/>
      <c r="CE91" s="1047"/>
      <c r="CF91" s="1047"/>
      <c r="CG91" s="1048"/>
      <c r="CH91" s="1049"/>
      <c r="CI91" s="1050"/>
      <c r="CJ91" s="1050"/>
      <c r="CK91" s="1050"/>
      <c r="CL91" s="1051"/>
      <c r="CM91" s="1049"/>
      <c r="CN91" s="1050"/>
      <c r="CO91" s="1050"/>
      <c r="CP91" s="1050"/>
      <c r="CQ91" s="1051"/>
      <c r="CR91" s="1049"/>
      <c r="CS91" s="1050"/>
      <c r="CT91" s="1050"/>
      <c r="CU91" s="1050"/>
      <c r="CV91" s="1051"/>
      <c r="CW91" s="1049"/>
      <c r="CX91" s="1050"/>
      <c r="CY91" s="1050"/>
      <c r="CZ91" s="1050"/>
      <c r="DA91" s="1051"/>
      <c r="DB91" s="1049"/>
      <c r="DC91" s="1050"/>
      <c r="DD91" s="1050"/>
      <c r="DE91" s="1050"/>
      <c r="DF91" s="1051"/>
      <c r="DG91" s="1049"/>
      <c r="DH91" s="1050"/>
      <c r="DI91" s="1050"/>
      <c r="DJ91" s="1050"/>
      <c r="DK91" s="1051"/>
      <c r="DL91" s="1049"/>
      <c r="DM91" s="1050"/>
      <c r="DN91" s="1050"/>
      <c r="DO91" s="1050"/>
      <c r="DP91" s="1051"/>
      <c r="DQ91" s="1049"/>
      <c r="DR91" s="1050"/>
      <c r="DS91" s="1050"/>
      <c r="DT91" s="1050"/>
      <c r="DU91" s="1051"/>
      <c r="DV91" s="1034"/>
      <c r="DW91" s="1035"/>
      <c r="DX91" s="1035"/>
      <c r="DY91" s="1035"/>
      <c r="DZ91" s="1036"/>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46"/>
      <c r="BT92" s="1047"/>
      <c r="BU92" s="1047"/>
      <c r="BV92" s="1047"/>
      <c r="BW92" s="1047"/>
      <c r="BX92" s="1047"/>
      <c r="BY92" s="1047"/>
      <c r="BZ92" s="1047"/>
      <c r="CA92" s="1047"/>
      <c r="CB92" s="1047"/>
      <c r="CC92" s="1047"/>
      <c r="CD92" s="1047"/>
      <c r="CE92" s="1047"/>
      <c r="CF92" s="1047"/>
      <c r="CG92" s="1048"/>
      <c r="CH92" s="1049"/>
      <c r="CI92" s="1050"/>
      <c r="CJ92" s="1050"/>
      <c r="CK92" s="1050"/>
      <c r="CL92" s="1051"/>
      <c r="CM92" s="1049"/>
      <c r="CN92" s="1050"/>
      <c r="CO92" s="1050"/>
      <c r="CP92" s="1050"/>
      <c r="CQ92" s="1051"/>
      <c r="CR92" s="1049"/>
      <c r="CS92" s="1050"/>
      <c r="CT92" s="1050"/>
      <c r="CU92" s="1050"/>
      <c r="CV92" s="1051"/>
      <c r="CW92" s="1049"/>
      <c r="CX92" s="1050"/>
      <c r="CY92" s="1050"/>
      <c r="CZ92" s="1050"/>
      <c r="DA92" s="1051"/>
      <c r="DB92" s="1049"/>
      <c r="DC92" s="1050"/>
      <c r="DD92" s="1050"/>
      <c r="DE92" s="1050"/>
      <c r="DF92" s="1051"/>
      <c r="DG92" s="1049"/>
      <c r="DH92" s="1050"/>
      <c r="DI92" s="1050"/>
      <c r="DJ92" s="1050"/>
      <c r="DK92" s="1051"/>
      <c r="DL92" s="1049"/>
      <c r="DM92" s="1050"/>
      <c r="DN92" s="1050"/>
      <c r="DO92" s="1050"/>
      <c r="DP92" s="1051"/>
      <c r="DQ92" s="1049"/>
      <c r="DR92" s="1050"/>
      <c r="DS92" s="1050"/>
      <c r="DT92" s="1050"/>
      <c r="DU92" s="1051"/>
      <c r="DV92" s="1034"/>
      <c r="DW92" s="1035"/>
      <c r="DX92" s="1035"/>
      <c r="DY92" s="1035"/>
      <c r="DZ92" s="1036"/>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46"/>
      <c r="BT93" s="1047"/>
      <c r="BU93" s="1047"/>
      <c r="BV93" s="1047"/>
      <c r="BW93" s="1047"/>
      <c r="BX93" s="1047"/>
      <c r="BY93" s="1047"/>
      <c r="BZ93" s="1047"/>
      <c r="CA93" s="1047"/>
      <c r="CB93" s="1047"/>
      <c r="CC93" s="1047"/>
      <c r="CD93" s="1047"/>
      <c r="CE93" s="1047"/>
      <c r="CF93" s="1047"/>
      <c r="CG93" s="1048"/>
      <c r="CH93" s="1049"/>
      <c r="CI93" s="1050"/>
      <c r="CJ93" s="1050"/>
      <c r="CK93" s="1050"/>
      <c r="CL93" s="1051"/>
      <c r="CM93" s="1049"/>
      <c r="CN93" s="1050"/>
      <c r="CO93" s="1050"/>
      <c r="CP93" s="1050"/>
      <c r="CQ93" s="1051"/>
      <c r="CR93" s="1049"/>
      <c r="CS93" s="1050"/>
      <c r="CT93" s="1050"/>
      <c r="CU93" s="1050"/>
      <c r="CV93" s="1051"/>
      <c r="CW93" s="1049"/>
      <c r="CX93" s="1050"/>
      <c r="CY93" s="1050"/>
      <c r="CZ93" s="1050"/>
      <c r="DA93" s="1051"/>
      <c r="DB93" s="1049"/>
      <c r="DC93" s="1050"/>
      <c r="DD93" s="1050"/>
      <c r="DE93" s="1050"/>
      <c r="DF93" s="1051"/>
      <c r="DG93" s="1049"/>
      <c r="DH93" s="1050"/>
      <c r="DI93" s="1050"/>
      <c r="DJ93" s="1050"/>
      <c r="DK93" s="1051"/>
      <c r="DL93" s="1049"/>
      <c r="DM93" s="1050"/>
      <c r="DN93" s="1050"/>
      <c r="DO93" s="1050"/>
      <c r="DP93" s="1051"/>
      <c r="DQ93" s="1049"/>
      <c r="DR93" s="1050"/>
      <c r="DS93" s="1050"/>
      <c r="DT93" s="1050"/>
      <c r="DU93" s="1051"/>
      <c r="DV93" s="1034"/>
      <c r="DW93" s="1035"/>
      <c r="DX93" s="1035"/>
      <c r="DY93" s="1035"/>
      <c r="DZ93" s="1036"/>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46"/>
      <c r="BT94" s="1047"/>
      <c r="BU94" s="1047"/>
      <c r="BV94" s="1047"/>
      <c r="BW94" s="1047"/>
      <c r="BX94" s="1047"/>
      <c r="BY94" s="1047"/>
      <c r="BZ94" s="1047"/>
      <c r="CA94" s="1047"/>
      <c r="CB94" s="1047"/>
      <c r="CC94" s="1047"/>
      <c r="CD94" s="1047"/>
      <c r="CE94" s="1047"/>
      <c r="CF94" s="1047"/>
      <c r="CG94" s="1048"/>
      <c r="CH94" s="1049"/>
      <c r="CI94" s="1050"/>
      <c r="CJ94" s="1050"/>
      <c r="CK94" s="1050"/>
      <c r="CL94" s="1051"/>
      <c r="CM94" s="1049"/>
      <c r="CN94" s="1050"/>
      <c r="CO94" s="1050"/>
      <c r="CP94" s="1050"/>
      <c r="CQ94" s="1051"/>
      <c r="CR94" s="1049"/>
      <c r="CS94" s="1050"/>
      <c r="CT94" s="1050"/>
      <c r="CU94" s="1050"/>
      <c r="CV94" s="1051"/>
      <c r="CW94" s="1049"/>
      <c r="CX94" s="1050"/>
      <c r="CY94" s="1050"/>
      <c r="CZ94" s="1050"/>
      <c r="DA94" s="1051"/>
      <c r="DB94" s="1049"/>
      <c r="DC94" s="1050"/>
      <c r="DD94" s="1050"/>
      <c r="DE94" s="1050"/>
      <c r="DF94" s="1051"/>
      <c r="DG94" s="1049"/>
      <c r="DH94" s="1050"/>
      <c r="DI94" s="1050"/>
      <c r="DJ94" s="1050"/>
      <c r="DK94" s="1051"/>
      <c r="DL94" s="1049"/>
      <c r="DM94" s="1050"/>
      <c r="DN94" s="1050"/>
      <c r="DO94" s="1050"/>
      <c r="DP94" s="1051"/>
      <c r="DQ94" s="1049"/>
      <c r="DR94" s="1050"/>
      <c r="DS94" s="1050"/>
      <c r="DT94" s="1050"/>
      <c r="DU94" s="1051"/>
      <c r="DV94" s="1034"/>
      <c r="DW94" s="1035"/>
      <c r="DX94" s="1035"/>
      <c r="DY94" s="1035"/>
      <c r="DZ94" s="1036"/>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46"/>
      <c r="BT95" s="1047"/>
      <c r="BU95" s="1047"/>
      <c r="BV95" s="1047"/>
      <c r="BW95" s="1047"/>
      <c r="BX95" s="1047"/>
      <c r="BY95" s="1047"/>
      <c r="BZ95" s="1047"/>
      <c r="CA95" s="1047"/>
      <c r="CB95" s="1047"/>
      <c r="CC95" s="1047"/>
      <c r="CD95" s="1047"/>
      <c r="CE95" s="1047"/>
      <c r="CF95" s="1047"/>
      <c r="CG95" s="1048"/>
      <c r="CH95" s="1049"/>
      <c r="CI95" s="1050"/>
      <c r="CJ95" s="1050"/>
      <c r="CK95" s="1050"/>
      <c r="CL95" s="1051"/>
      <c r="CM95" s="1049"/>
      <c r="CN95" s="1050"/>
      <c r="CO95" s="1050"/>
      <c r="CP95" s="1050"/>
      <c r="CQ95" s="1051"/>
      <c r="CR95" s="1049"/>
      <c r="CS95" s="1050"/>
      <c r="CT95" s="1050"/>
      <c r="CU95" s="1050"/>
      <c r="CV95" s="1051"/>
      <c r="CW95" s="1049"/>
      <c r="CX95" s="1050"/>
      <c r="CY95" s="1050"/>
      <c r="CZ95" s="1050"/>
      <c r="DA95" s="1051"/>
      <c r="DB95" s="1049"/>
      <c r="DC95" s="1050"/>
      <c r="DD95" s="1050"/>
      <c r="DE95" s="1050"/>
      <c r="DF95" s="1051"/>
      <c r="DG95" s="1049"/>
      <c r="DH95" s="1050"/>
      <c r="DI95" s="1050"/>
      <c r="DJ95" s="1050"/>
      <c r="DK95" s="1051"/>
      <c r="DL95" s="1049"/>
      <c r="DM95" s="1050"/>
      <c r="DN95" s="1050"/>
      <c r="DO95" s="1050"/>
      <c r="DP95" s="1051"/>
      <c r="DQ95" s="1049"/>
      <c r="DR95" s="1050"/>
      <c r="DS95" s="1050"/>
      <c r="DT95" s="1050"/>
      <c r="DU95" s="1051"/>
      <c r="DV95" s="1034"/>
      <c r="DW95" s="1035"/>
      <c r="DX95" s="1035"/>
      <c r="DY95" s="1035"/>
      <c r="DZ95" s="1036"/>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46"/>
      <c r="BT96" s="1047"/>
      <c r="BU96" s="1047"/>
      <c r="BV96" s="1047"/>
      <c r="BW96" s="1047"/>
      <c r="BX96" s="1047"/>
      <c r="BY96" s="1047"/>
      <c r="BZ96" s="1047"/>
      <c r="CA96" s="1047"/>
      <c r="CB96" s="1047"/>
      <c r="CC96" s="1047"/>
      <c r="CD96" s="1047"/>
      <c r="CE96" s="1047"/>
      <c r="CF96" s="1047"/>
      <c r="CG96" s="1048"/>
      <c r="CH96" s="1049"/>
      <c r="CI96" s="1050"/>
      <c r="CJ96" s="1050"/>
      <c r="CK96" s="1050"/>
      <c r="CL96" s="1051"/>
      <c r="CM96" s="1049"/>
      <c r="CN96" s="1050"/>
      <c r="CO96" s="1050"/>
      <c r="CP96" s="1050"/>
      <c r="CQ96" s="1051"/>
      <c r="CR96" s="1049"/>
      <c r="CS96" s="1050"/>
      <c r="CT96" s="1050"/>
      <c r="CU96" s="1050"/>
      <c r="CV96" s="1051"/>
      <c r="CW96" s="1049"/>
      <c r="CX96" s="1050"/>
      <c r="CY96" s="1050"/>
      <c r="CZ96" s="1050"/>
      <c r="DA96" s="1051"/>
      <c r="DB96" s="1049"/>
      <c r="DC96" s="1050"/>
      <c r="DD96" s="1050"/>
      <c r="DE96" s="1050"/>
      <c r="DF96" s="1051"/>
      <c r="DG96" s="1049"/>
      <c r="DH96" s="1050"/>
      <c r="DI96" s="1050"/>
      <c r="DJ96" s="1050"/>
      <c r="DK96" s="1051"/>
      <c r="DL96" s="1049"/>
      <c r="DM96" s="1050"/>
      <c r="DN96" s="1050"/>
      <c r="DO96" s="1050"/>
      <c r="DP96" s="1051"/>
      <c r="DQ96" s="1049"/>
      <c r="DR96" s="1050"/>
      <c r="DS96" s="1050"/>
      <c r="DT96" s="1050"/>
      <c r="DU96" s="1051"/>
      <c r="DV96" s="1034"/>
      <c r="DW96" s="1035"/>
      <c r="DX96" s="1035"/>
      <c r="DY96" s="1035"/>
      <c r="DZ96" s="1036"/>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46"/>
      <c r="BT97" s="1047"/>
      <c r="BU97" s="1047"/>
      <c r="BV97" s="1047"/>
      <c r="BW97" s="1047"/>
      <c r="BX97" s="1047"/>
      <c r="BY97" s="1047"/>
      <c r="BZ97" s="1047"/>
      <c r="CA97" s="1047"/>
      <c r="CB97" s="1047"/>
      <c r="CC97" s="1047"/>
      <c r="CD97" s="1047"/>
      <c r="CE97" s="1047"/>
      <c r="CF97" s="1047"/>
      <c r="CG97" s="1048"/>
      <c r="CH97" s="1049"/>
      <c r="CI97" s="1050"/>
      <c r="CJ97" s="1050"/>
      <c r="CK97" s="1050"/>
      <c r="CL97" s="1051"/>
      <c r="CM97" s="1049"/>
      <c r="CN97" s="1050"/>
      <c r="CO97" s="1050"/>
      <c r="CP97" s="1050"/>
      <c r="CQ97" s="1051"/>
      <c r="CR97" s="1049"/>
      <c r="CS97" s="1050"/>
      <c r="CT97" s="1050"/>
      <c r="CU97" s="1050"/>
      <c r="CV97" s="1051"/>
      <c r="CW97" s="1049"/>
      <c r="CX97" s="1050"/>
      <c r="CY97" s="1050"/>
      <c r="CZ97" s="1050"/>
      <c r="DA97" s="1051"/>
      <c r="DB97" s="1049"/>
      <c r="DC97" s="1050"/>
      <c r="DD97" s="1050"/>
      <c r="DE97" s="1050"/>
      <c r="DF97" s="1051"/>
      <c r="DG97" s="1049"/>
      <c r="DH97" s="1050"/>
      <c r="DI97" s="1050"/>
      <c r="DJ97" s="1050"/>
      <c r="DK97" s="1051"/>
      <c r="DL97" s="1049"/>
      <c r="DM97" s="1050"/>
      <c r="DN97" s="1050"/>
      <c r="DO97" s="1050"/>
      <c r="DP97" s="1051"/>
      <c r="DQ97" s="1049"/>
      <c r="DR97" s="1050"/>
      <c r="DS97" s="1050"/>
      <c r="DT97" s="1050"/>
      <c r="DU97" s="1051"/>
      <c r="DV97" s="1034"/>
      <c r="DW97" s="1035"/>
      <c r="DX97" s="1035"/>
      <c r="DY97" s="1035"/>
      <c r="DZ97" s="1036"/>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46"/>
      <c r="BT98" s="1047"/>
      <c r="BU98" s="1047"/>
      <c r="BV98" s="1047"/>
      <c r="BW98" s="1047"/>
      <c r="BX98" s="1047"/>
      <c r="BY98" s="1047"/>
      <c r="BZ98" s="1047"/>
      <c r="CA98" s="1047"/>
      <c r="CB98" s="1047"/>
      <c r="CC98" s="1047"/>
      <c r="CD98" s="1047"/>
      <c r="CE98" s="1047"/>
      <c r="CF98" s="1047"/>
      <c r="CG98" s="1048"/>
      <c r="CH98" s="1049"/>
      <c r="CI98" s="1050"/>
      <c r="CJ98" s="1050"/>
      <c r="CK98" s="1050"/>
      <c r="CL98" s="1051"/>
      <c r="CM98" s="1049"/>
      <c r="CN98" s="1050"/>
      <c r="CO98" s="1050"/>
      <c r="CP98" s="1050"/>
      <c r="CQ98" s="1051"/>
      <c r="CR98" s="1049"/>
      <c r="CS98" s="1050"/>
      <c r="CT98" s="1050"/>
      <c r="CU98" s="1050"/>
      <c r="CV98" s="1051"/>
      <c r="CW98" s="1049"/>
      <c r="CX98" s="1050"/>
      <c r="CY98" s="1050"/>
      <c r="CZ98" s="1050"/>
      <c r="DA98" s="1051"/>
      <c r="DB98" s="1049"/>
      <c r="DC98" s="1050"/>
      <c r="DD98" s="1050"/>
      <c r="DE98" s="1050"/>
      <c r="DF98" s="1051"/>
      <c r="DG98" s="1049"/>
      <c r="DH98" s="1050"/>
      <c r="DI98" s="1050"/>
      <c r="DJ98" s="1050"/>
      <c r="DK98" s="1051"/>
      <c r="DL98" s="1049"/>
      <c r="DM98" s="1050"/>
      <c r="DN98" s="1050"/>
      <c r="DO98" s="1050"/>
      <c r="DP98" s="1051"/>
      <c r="DQ98" s="1049"/>
      <c r="DR98" s="1050"/>
      <c r="DS98" s="1050"/>
      <c r="DT98" s="1050"/>
      <c r="DU98" s="1051"/>
      <c r="DV98" s="1034"/>
      <c r="DW98" s="1035"/>
      <c r="DX98" s="1035"/>
      <c r="DY98" s="1035"/>
      <c r="DZ98" s="1036"/>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46"/>
      <c r="BT99" s="1047"/>
      <c r="BU99" s="1047"/>
      <c r="BV99" s="1047"/>
      <c r="BW99" s="1047"/>
      <c r="BX99" s="1047"/>
      <c r="BY99" s="1047"/>
      <c r="BZ99" s="1047"/>
      <c r="CA99" s="1047"/>
      <c r="CB99" s="1047"/>
      <c r="CC99" s="1047"/>
      <c r="CD99" s="1047"/>
      <c r="CE99" s="1047"/>
      <c r="CF99" s="1047"/>
      <c r="CG99" s="1048"/>
      <c r="CH99" s="1049"/>
      <c r="CI99" s="1050"/>
      <c r="CJ99" s="1050"/>
      <c r="CK99" s="1050"/>
      <c r="CL99" s="1051"/>
      <c r="CM99" s="1049"/>
      <c r="CN99" s="1050"/>
      <c r="CO99" s="1050"/>
      <c r="CP99" s="1050"/>
      <c r="CQ99" s="1051"/>
      <c r="CR99" s="1049"/>
      <c r="CS99" s="1050"/>
      <c r="CT99" s="1050"/>
      <c r="CU99" s="1050"/>
      <c r="CV99" s="1051"/>
      <c r="CW99" s="1049"/>
      <c r="CX99" s="1050"/>
      <c r="CY99" s="1050"/>
      <c r="CZ99" s="1050"/>
      <c r="DA99" s="1051"/>
      <c r="DB99" s="1049"/>
      <c r="DC99" s="1050"/>
      <c r="DD99" s="1050"/>
      <c r="DE99" s="1050"/>
      <c r="DF99" s="1051"/>
      <c r="DG99" s="1049"/>
      <c r="DH99" s="1050"/>
      <c r="DI99" s="1050"/>
      <c r="DJ99" s="1050"/>
      <c r="DK99" s="1051"/>
      <c r="DL99" s="1049"/>
      <c r="DM99" s="1050"/>
      <c r="DN99" s="1050"/>
      <c r="DO99" s="1050"/>
      <c r="DP99" s="1051"/>
      <c r="DQ99" s="1049"/>
      <c r="DR99" s="1050"/>
      <c r="DS99" s="1050"/>
      <c r="DT99" s="1050"/>
      <c r="DU99" s="1051"/>
      <c r="DV99" s="1034"/>
      <c r="DW99" s="1035"/>
      <c r="DX99" s="1035"/>
      <c r="DY99" s="1035"/>
      <c r="DZ99" s="1036"/>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46"/>
      <c r="BT100" s="1047"/>
      <c r="BU100" s="1047"/>
      <c r="BV100" s="1047"/>
      <c r="BW100" s="1047"/>
      <c r="BX100" s="1047"/>
      <c r="BY100" s="1047"/>
      <c r="BZ100" s="1047"/>
      <c r="CA100" s="1047"/>
      <c r="CB100" s="1047"/>
      <c r="CC100" s="1047"/>
      <c r="CD100" s="1047"/>
      <c r="CE100" s="1047"/>
      <c r="CF100" s="1047"/>
      <c r="CG100" s="1048"/>
      <c r="CH100" s="1049"/>
      <c r="CI100" s="1050"/>
      <c r="CJ100" s="1050"/>
      <c r="CK100" s="1050"/>
      <c r="CL100" s="1051"/>
      <c r="CM100" s="1049"/>
      <c r="CN100" s="1050"/>
      <c r="CO100" s="1050"/>
      <c r="CP100" s="1050"/>
      <c r="CQ100" s="1051"/>
      <c r="CR100" s="1049"/>
      <c r="CS100" s="1050"/>
      <c r="CT100" s="1050"/>
      <c r="CU100" s="1050"/>
      <c r="CV100" s="1051"/>
      <c r="CW100" s="1049"/>
      <c r="CX100" s="1050"/>
      <c r="CY100" s="1050"/>
      <c r="CZ100" s="1050"/>
      <c r="DA100" s="1051"/>
      <c r="DB100" s="1049"/>
      <c r="DC100" s="1050"/>
      <c r="DD100" s="1050"/>
      <c r="DE100" s="1050"/>
      <c r="DF100" s="1051"/>
      <c r="DG100" s="1049"/>
      <c r="DH100" s="1050"/>
      <c r="DI100" s="1050"/>
      <c r="DJ100" s="1050"/>
      <c r="DK100" s="1051"/>
      <c r="DL100" s="1049"/>
      <c r="DM100" s="1050"/>
      <c r="DN100" s="1050"/>
      <c r="DO100" s="1050"/>
      <c r="DP100" s="1051"/>
      <c r="DQ100" s="1049"/>
      <c r="DR100" s="1050"/>
      <c r="DS100" s="1050"/>
      <c r="DT100" s="1050"/>
      <c r="DU100" s="1051"/>
      <c r="DV100" s="1034"/>
      <c r="DW100" s="1035"/>
      <c r="DX100" s="1035"/>
      <c r="DY100" s="1035"/>
      <c r="DZ100" s="1036"/>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46"/>
      <c r="BT101" s="1047"/>
      <c r="BU101" s="1047"/>
      <c r="BV101" s="1047"/>
      <c r="BW101" s="1047"/>
      <c r="BX101" s="1047"/>
      <c r="BY101" s="1047"/>
      <c r="BZ101" s="1047"/>
      <c r="CA101" s="1047"/>
      <c r="CB101" s="1047"/>
      <c r="CC101" s="1047"/>
      <c r="CD101" s="1047"/>
      <c r="CE101" s="1047"/>
      <c r="CF101" s="1047"/>
      <c r="CG101" s="1048"/>
      <c r="CH101" s="1049"/>
      <c r="CI101" s="1050"/>
      <c r="CJ101" s="1050"/>
      <c r="CK101" s="1050"/>
      <c r="CL101" s="1051"/>
      <c r="CM101" s="1049"/>
      <c r="CN101" s="1050"/>
      <c r="CO101" s="1050"/>
      <c r="CP101" s="1050"/>
      <c r="CQ101" s="1051"/>
      <c r="CR101" s="1049"/>
      <c r="CS101" s="1050"/>
      <c r="CT101" s="1050"/>
      <c r="CU101" s="1050"/>
      <c r="CV101" s="1051"/>
      <c r="CW101" s="1049"/>
      <c r="CX101" s="1050"/>
      <c r="CY101" s="1050"/>
      <c r="CZ101" s="1050"/>
      <c r="DA101" s="1051"/>
      <c r="DB101" s="1049"/>
      <c r="DC101" s="1050"/>
      <c r="DD101" s="1050"/>
      <c r="DE101" s="1050"/>
      <c r="DF101" s="1051"/>
      <c r="DG101" s="1049"/>
      <c r="DH101" s="1050"/>
      <c r="DI101" s="1050"/>
      <c r="DJ101" s="1050"/>
      <c r="DK101" s="1051"/>
      <c r="DL101" s="1049"/>
      <c r="DM101" s="1050"/>
      <c r="DN101" s="1050"/>
      <c r="DO101" s="1050"/>
      <c r="DP101" s="1051"/>
      <c r="DQ101" s="1049"/>
      <c r="DR101" s="1050"/>
      <c r="DS101" s="1050"/>
      <c r="DT101" s="1050"/>
      <c r="DU101" s="1051"/>
      <c r="DV101" s="1034"/>
      <c r="DW101" s="1035"/>
      <c r="DX101" s="1035"/>
      <c r="DY101" s="1035"/>
      <c r="DZ101" s="1036"/>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395</v>
      </c>
      <c r="BR102" s="1037" t="s">
        <v>429</v>
      </c>
      <c r="BS102" s="1038"/>
      <c r="BT102" s="1038"/>
      <c r="BU102" s="1038"/>
      <c r="BV102" s="1038"/>
      <c r="BW102" s="1038"/>
      <c r="BX102" s="1038"/>
      <c r="BY102" s="1038"/>
      <c r="BZ102" s="1038"/>
      <c r="CA102" s="1038"/>
      <c r="CB102" s="1038"/>
      <c r="CC102" s="1038"/>
      <c r="CD102" s="1038"/>
      <c r="CE102" s="1038"/>
      <c r="CF102" s="1038"/>
      <c r="CG102" s="1039"/>
      <c r="CH102" s="1040"/>
      <c r="CI102" s="1041"/>
      <c r="CJ102" s="1041"/>
      <c r="CK102" s="1041"/>
      <c r="CL102" s="1042"/>
      <c r="CM102" s="1040"/>
      <c r="CN102" s="1041"/>
      <c r="CO102" s="1041"/>
      <c r="CP102" s="1041"/>
      <c r="CQ102" s="1042"/>
      <c r="CR102" s="1043">
        <v>20</v>
      </c>
      <c r="CS102" s="1044"/>
      <c r="CT102" s="1044"/>
      <c r="CU102" s="1044"/>
      <c r="CV102" s="1045"/>
      <c r="CW102" s="1043">
        <v>12</v>
      </c>
      <c r="CX102" s="1044"/>
      <c r="CY102" s="1044"/>
      <c r="CZ102" s="1044"/>
      <c r="DA102" s="1045"/>
      <c r="DB102" s="1043" t="s">
        <v>518</v>
      </c>
      <c r="DC102" s="1044"/>
      <c r="DD102" s="1044"/>
      <c r="DE102" s="1044"/>
      <c r="DF102" s="1045"/>
      <c r="DG102" s="1043" t="s">
        <v>518</v>
      </c>
      <c r="DH102" s="1044"/>
      <c r="DI102" s="1044"/>
      <c r="DJ102" s="1044"/>
      <c r="DK102" s="1045"/>
      <c r="DL102" s="1043" t="s">
        <v>518</v>
      </c>
      <c r="DM102" s="1044"/>
      <c r="DN102" s="1044"/>
      <c r="DO102" s="1044"/>
      <c r="DP102" s="1045"/>
      <c r="DQ102" s="1043" t="s">
        <v>518</v>
      </c>
      <c r="DR102" s="1044"/>
      <c r="DS102" s="1044"/>
      <c r="DT102" s="1044"/>
      <c r="DU102" s="1045"/>
      <c r="DV102" s="1026"/>
      <c r="DW102" s="1027"/>
      <c r="DX102" s="1027"/>
      <c r="DY102" s="1027"/>
      <c r="DZ102" s="1028"/>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29" t="s">
        <v>430</v>
      </c>
      <c r="BR103" s="1029"/>
      <c r="BS103" s="1029"/>
      <c r="BT103" s="1029"/>
      <c r="BU103" s="1029"/>
      <c r="BV103" s="1029"/>
      <c r="BW103" s="1029"/>
      <c r="BX103" s="1029"/>
      <c r="BY103" s="1029"/>
      <c r="BZ103" s="1029"/>
      <c r="CA103" s="1029"/>
      <c r="CB103" s="1029"/>
      <c r="CC103" s="1029"/>
      <c r="CD103" s="1029"/>
      <c r="CE103" s="1029"/>
      <c r="CF103" s="1029"/>
      <c r="CG103" s="1029"/>
      <c r="CH103" s="1029"/>
      <c r="CI103" s="1029"/>
      <c r="CJ103" s="1029"/>
      <c r="CK103" s="1029"/>
      <c r="CL103" s="1029"/>
      <c r="CM103" s="1029"/>
      <c r="CN103" s="1029"/>
      <c r="CO103" s="1029"/>
      <c r="CP103" s="1029"/>
      <c r="CQ103" s="1029"/>
      <c r="CR103" s="1029"/>
      <c r="CS103" s="1029"/>
      <c r="CT103" s="1029"/>
      <c r="CU103" s="1029"/>
      <c r="CV103" s="1029"/>
      <c r="CW103" s="1029"/>
      <c r="CX103" s="1029"/>
      <c r="CY103" s="1029"/>
      <c r="CZ103" s="1029"/>
      <c r="DA103" s="1029"/>
      <c r="DB103" s="1029"/>
      <c r="DC103" s="1029"/>
      <c r="DD103" s="1029"/>
      <c r="DE103" s="1029"/>
      <c r="DF103" s="1029"/>
      <c r="DG103" s="1029"/>
      <c r="DH103" s="1029"/>
      <c r="DI103" s="1029"/>
      <c r="DJ103" s="1029"/>
      <c r="DK103" s="1029"/>
      <c r="DL103" s="1029"/>
      <c r="DM103" s="1029"/>
      <c r="DN103" s="1029"/>
      <c r="DO103" s="1029"/>
      <c r="DP103" s="1029"/>
      <c r="DQ103" s="1029"/>
      <c r="DR103" s="1029"/>
      <c r="DS103" s="1029"/>
      <c r="DT103" s="1029"/>
      <c r="DU103" s="1029"/>
      <c r="DV103" s="1029"/>
      <c r="DW103" s="1029"/>
      <c r="DX103" s="1029"/>
      <c r="DY103" s="1029"/>
      <c r="DZ103" s="1029"/>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30" t="s">
        <v>431</v>
      </c>
      <c r="BR104" s="1030"/>
      <c r="BS104" s="1030"/>
      <c r="BT104" s="1030"/>
      <c r="BU104" s="1030"/>
      <c r="BV104" s="1030"/>
      <c r="BW104" s="1030"/>
      <c r="BX104" s="1030"/>
      <c r="BY104" s="1030"/>
      <c r="BZ104" s="1030"/>
      <c r="CA104" s="1030"/>
      <c r="CB104" s="1030"/>
      <c r="CC104" s="1030"/>
      <c r="CD104" s="1030"/>
      <c r="CE104" s="1030"/>
      <c r="CF104" s="1030"/>
      <c r="CG104" s="1030"/>
      <c r="CH104" s="1030"/>
      <c r="CI104" s="1030"/>
      <c r="CJ104" s="1030"/>
      <c r="CK104" s="1030"/>
      <c r="CL104" s="1030"/>
      <c r="CM104" s="1030"/>
      <c r="CN104" s="1030"/>
      <c r="CO104" s="1030"/>
      <c r="CP104" s="1030"/>
      <c r="CQ104" s="1030"/>
      <c r="CR104" s="1030"/>
      <c r="CS104" s="1030"/>
      <c r="CT104" s="1030"/>
      <c r="CU104" s="1030"/>
      <c r="CV104" s="1030"/>
      <c r="CW104" s="1030"/>
      <c r="CX104" s="1030"/>
      <c r="CY104" s="1030"/>
      <c r="CZ104" s="1030"/>
      <c r="DA104" s="1030"/>
      <c r="DB104" s="1030"/>
      <c r="DC104" s="1030"/>
      <c r="DD104" s="1030"/>
      <c r="DE104" s="1030"/>
      <c r="DF104" s="1030"/>
      <c r="DG104" s="1030"/>
      <c r="DH104" s="1030"/>
      <c r="DI104" s="1030"/>
      <c r="DJ104" s="1030"/>
      <c r="DK104" s="1030"/>
      <c r="DL104" s="1030"/>
      <c r="DM104" s="1030"/>
      <c r="DN104" s="1030"/>
      <c r="DO104" s="1030"/>
      <c r="DP104" s="1030"/>
      <c r="DQ104" s="1030"/>
      <c r="DR104" s="1030"/>
      <c r="DS104" s="1030"/>
      <c r="DT104" s="1030"/>
      <c r="DU104" s="1030"/>
      <c r="DV104" s="1030"/>
      <c r="DW104" s="1030"/>
      <c r="DX104" s="1030"/>
      <c r="DY104" s="1030"/>
      <c r="DZ104" s="1030"/>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432</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433</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31" t="s">
        <v>434</v>
      </c>
      <c r="B108" s="1032"/>
      <c r="C108" s="1032"/>
      <c r="D108" s="1032"/>
      <c r="E108" s="1032"/>
      <c r="F108" s="1032"/>
      <c r="G108" s="1032"/>
      <c r="H108" s="1032"/>
      <c r="I108" s="1032"/>
      <c r="J108" s="1032"/>
      <c r="K108" s="1032"/>
      <c r="L108" s="1032"/>
      <c r="M108" s="1032"/>
      <c r="N108" s="1032"/>
      <c r="O108" s="1032"/>
      <c r="P108" s="1032"/>
      <c r="Q108" s="1032"/>
      <c r="R108" s="1032"/>
      <c r="S108" s="1032"/>
      <c r="T108" s="1032"/>
      <c r="U108" s="1032"/>
      <c r="V108" s="1032"/>
      <c r="W108" s="1032"/>
      <c r="X108" s="1032"/>
      <c r="Y108" s="1032"/>
      <c r="Z108" s="1032"/>
      <c r="AA108" s="1032"/>
      <c r="AB108" s="1032"/>
      <c r="AC108" s="1032"/>
      <c r="AD108" s="1032"/>
      <c r="AE108" s="1032"/>
      <c r="AF108" s="1032"/>
      <c r="AG108" s="1032"/>
      <c r="AH108" s="1032"/>
      <c r="AI108" s="1032"/>
      <c r="AJ108" s="1032"/>
      <c r="AK108" s="1032"/>
      <c r="AL108" s="1032"/>
      <c r="AM108" s="1032"/>
      <c r="AN108" s="1032"/>
      <c r="AO108" s="1032"/>
      <c r="AP108" s="1032"/>
      <c r="AQ108" s="1032"/>
      <c r="AR108" s="1032"/>
      <c r="AS108" s="1032"/>
      <c r="AT108" s="1033"/>
      <c r="AU108" s="1031" t="s">
        <v>435</v>
      </c>
      <c r="AV108" s="1032"/>
      <c r="AW108" s="1032"/>
      <c r="AX108" s="1032"/>
      <c r="AY108" s="1032"/>
      <c r="AZ108" s="1032"/>
      <c r="BA108" s="1032"/>
      <c r="BB108" s="1032"/>
      <c r="BC108" s="1032"/>
      <c r="BD108" s="1032"/>
      <c r="BE108" s="1032"/>
      <c r="BF108" s="1032"/>
      <c r="BG108" s="1032"/>
      <c r="BH108" s="1032"/>
      <c r="BI108" s="1032"/>
      <c r="BJ108" s="1032"/>
      <c r="BK108" s="1032"/>
      <c r="BL108" s="1032"/>
      <c r="BM108" s="1032"/>
      <c r="BN108" s="1032"/>
      <c r="BO108" s="1032"/>
      <c r="BP108" s="1032"/>
      <c r="BQ108" s="1032"/>
      <c r="BR108" s="1032"/>
      <c r="BS108" s="1032"/>
      <c r="BT108" s="1032"/>
      <c r="BU108" s="1032"/>
      <c r="BV108" s="1032"/>
      <c r="BW108" s="1032"/>
      <c r="BX108" s="1032"/>
      <c r="BY108" s="1032"/>
      <c r="BZ108" s="1032"/>
      <c r="CA108" s="1032"/>
      <c r="CB108" s="1032"/>
      <c r="CC108" s="1032"/>
      <c r="CD108" s="1032"/>
      <c r="CE108" s="1032"/>
      <c r="CF108" s="1032"/>
      <c r="CG108" s="1032"/>
      <c r="CH108" s="1032"/>
      <c r="CI108" s="1032"/>
      <c r="CJ108" s="1032"/>
      <c r="CK108" s="1032"/>
      <c r="CL108" s="1032"/>
      <c r="CM108" s="1032"/>
      <c r="CN108" s="1032"/>
      <c r="CO108" s="1032"/>
      <c r="CP108" s="1032"/>
      <c r="CQ108" s="1032"/>
      <c r="CR108" s="1032"/>
      <c r="CS108" s="1032"/>
      <c r="CT108" s="1032"/>
      <c r="CU108" s="1032"/>
      <c r="CV108" s="1032"/>
      <c r="CW108" s="1032"/>
      <c r="CX108" s="1032"/>
      <c r="CY108" s="1032"/>
      <c r="CZ108" s="1032"/>
      <c r="DA108" s="1032"/>
      <c r="DB108" s="1032"/>
      <c r="DC108" s="1032"/>
      <c r="DD108" s="1032"/>
      <c r="DE108" s="1032"/>
      <c r="DF108" s="1032"/>
      <c r="DG108" s="1032"/>
      <c r="DH108" s="1032"/>
      <c r="DI108" s="1032"/>
      <c r="DJ108" s="1032"/>
      <c r="DK108" s="1032"/>
      <c r="DL108" s="1032"/>
      <c r="DM108" s="1032"/>
      <c r="DN108" s="1032"/>
      <c r="DO108" s="1032"/>
      <c r="DP108" s="1032"/>
      <c r="DQ108" s="1032"/>
      <c r="DR108" s="1032"/>
      <c r="DS108" s="1032"/>
      <c r="DT108" s="1032"/>
      <c r="DU108" s="1032"/>
      <c r="DV108" s="1032"/>
      <c r="DW108" s="1032"/>
      <c r="DX108" s="1032"/>
      <c r="DY108" s="1032"/>
      <c r="DZ108" s="1033"/>
    </row>
    <row r="109" spans="1:131" s="247" customFormat="1" ht="26.25" customHeight="1" x14ac:dyDescent="0.15">
      <c r="A109" s="986" t="s">
        <v>436</v>
      </c>
      <c r="B109" s="987"/>
      <c r="C109" s="987"/>
      <c r="D109" s="987"/>
      <c r="E109" s="987"/>
      <c r="F109" s="987"/>
      <c r="G109" s="987"/>
      <c r="H109" s="987"/>
      <c r="I109" s="987"/>
      <c r="J109" s="987"/>
      <c r="K109" s="987"/>
      <c r="L109" s="987"/>
      <c r="M109" s="987"/>
      <c r="N109" s="987"/>
      <c r="O109" s="987"/>
      <c r="P109" s="987"/>
      <c r="Q109" s="987"/>
      <c r="R109" s="987"/>
      <c r="S109" s="987"/>
      <c r="T109" s="987"/>
      <c r="U109" s="987"/>
      <c r="V109" s="987"/>
      <c r="W109" s="987"/>
      <c r="X109" s="987"/>
      <c r="Y109" s="987"/>
      <c r="Z109" s="988"/>
      <c r="AA109" s="989" t="s">
        <v>437</v>
      </c>
      <c r="AB109" s="987"/>
      <c r="AC109" s="987"/>
      <c r="AD109" s="987"/>
      <c r="AE109" s="988"/>
      <c r="AF109" s="989" t="s">
        <v>313</v>
      </c>
      <c r="AG109" s="987"/>
      <c r="AH109" s="987"/>
      <c r="AI109" s="987"/>
      <c r="AJ109" s="988"/>
      <c r="AK109" s="989" t="s">
        <v>312</v>
      </c>
      <c r="AL109" s="987"/>
      <c r="AM109" s="987"/>
      <c r="AN109" s="987"/>
      <c r="AO109" s="988"/>
      <c r="AP109" s="989" t="s">
        <v>438</v>
      </c>
      <c r="AQ109" s="987"/>
      <c r="AR109" s="987"/>
      <c r="AS109" s="987"/>
      <c r="AT109" s="1018"/>
      <c r="AU109" s="986" t="s">
        <v>436</v>
      </c>
      <c r="AV109" s="987"/>
      <c r="AW109" s="987"/>
      <c r="AX109" s="987"/>
      <c r="AY109" s="987"/>
      <c r="AZ109" s="987"/>
      <c r="BA109" s="987"/>
      <c r="BB109" s="987"/>
      <c r="BC109" s="987"/>
      <c r="BD109" s="987"/>
      <c r="BE109" s="987"/>
      <c r="BF109" s="987"/>
      <c r="BG109" s="987"/>
      <c r="BH109" s="987"/>
      <c r="BI109" s="987"/>
      <c r="BJ109" s="987"/>
      <c r="BK109" s="987"/>
      <c r="BL109" s="987"/>
      <c r="BM109" s="987"/>
      <c r="BN109" s="987"/>
      <c r="BO109" s="987"/>
      <c r="BP109" s="988"/>
      <c r="BQ109" s="989" t="s">
        <v>437</v>
      </c>
      <c r="BR109" s="987"/>
      <c r="BS109" s="987"/>
      <c r="BT109" s="987"/>
      <c r="BU109" s="988"/>
      <c r="BV109" s="989" t="s">
        <v>313</v>
      </c>
      <c r="BW109" s="987"/>
      <c r="BX109" s="987"/>
      <c r="BY109" s="987"/>
      <c r="BZ109" s="988"/>
      <c r="CA109" s="989" t="s">
        <v>312</v>
      </c>
      <c r="CB109" s="987"/>
      <c r="CC109" s="987"/>
      <c r="CD109" s="987"/>
      <c r="CE109" s="988"/>
      <c r="CF109" s="1025" t="s">
        <v>438</v>
      </c>
      <c r="CG109" s="1025"/>
      <c r="CH109" s="1025"/>
      <c r="CI109" s="1025"/>
      <c r="CJ109" s="1025"/>
      <c r="CK109" s="989" t="s">
        <v>439</v>
      </c>
      <c r="CL109" s="987"/>
      <c r="CM109" s="987"/>
      <c r="CN109" s="987"/>
      <c r="CO109" s="987"/>
      <c r="CP109" s="987"/>
      <c r="CQ109" s="987"/>
      <c r="CR109" s="987"/>
      <c r="CS109" s="987"/>
      <c r="CT109" s="987"/>
      <c r="CU109" s="987"/>
      <c r="CV109" s="987"/>
      <c r="CW109" s="987"/>
      <c r="CX109" s="987"/>
      <c r="CY109" s="987"/>
      <c r="CZ109" s="987"/>
      <c r="DA109" s="987"/>
      <c r="DB109" s="987"/>
      <c r="DC109" s="987"/>
      <c r="DD109" s="987"/>
      <c r="DE109" s="987"/>
      <c r="DF109" s="988"/>
      <c r="DG109" s="989" t="s">
        <v>437</v>
      </c>
      <c r="DH109" s="987"/>
      <c r="DI109" s="987"/>
      <c r="DJ109" s="987"/>
      <c r="DK109" s="988"/>
      <c r="DL109" s="989" t="s">
        <v>313</v>
      </c>
      <c r="DM109" s="987"/>
      <c r="DN109" s="987"/>
      <c r="DO109" s="987"/>
      <c r="DP109" s="988"/>
      <c r="DQ109" s="989" t="s">
        <v>312</v>
      </c>
      <c r="DR109" s="987"/>
      <c r="DS109" s="987"/>
      <c r="DT109" s="987"/>
      <c r="DU109" s="988"/>
      <c r="DV109" s="989" t="s">
        <v>438</v>
      </c>
      <c r="DW109" s="987"/>
      <c r="DX109" s="987"/>
      <c r="DY109" s="987"/>
      <c r="DZ109" s="1018"/>
    </row>
    <row r="110" spans="1:131" s="247" customFormat="1" ht="26.25" customHeight="1" x14ac:dyDescent="0.15">
      <c r="A110" s="889" t="s">
        <v>440</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979">
        <v>1384465</v>
      </c>
      <c r="AB110" s="980"/>
      <c r="AC110" s="980"/>
      <c r="AD110" s="980"/>
      <c r="AE110" s="981"/>
      <c r="AF110" s="982">
        <v>1440963</v>
      </c>
      <c r="AG110" s="980"/>
      <c r="AH110" s="980"/>
      <c r="AI110" s="980"/>
      <c r="AJ110" s="981"/>
      <c r="AK110" s="982">
        <v>1458001</v>
      </c>
      <c r="AL110" s="980"/>
      <c r="AM110" s="980"/>
      <c r="AN110" s="980"/>
      <c r="AO110" s="981"/>
      <c r="AP110" s="983">
        <v>17.7</v>
      </c>
      <c r="AQ110" s="984"/>
      <c r="AR110" s="984"/>
      <c r="AS110" s="984"/>
      <c r="AT110" s="985"/>
      <c r="AU110" s="1019" t="s">
        <v>72</v>
      </c>
      <c r="AV110" s="1020"/>
      <c r="AW110" s="1020"/>
      <c r="AX110" s="1020"/>
      <c r="AY110" s="1020"/>
      <c r="AZ110" s="945" t="s">
        <v>441</v>
      </c>
      <c r="BA110" s="890"/>
      <c r="BB110" s="890"/>
      <c r="BC110" s="890"/>
      <c r="BD110" s="890"/>
      <c r="BE110" s="890"/>
      <c r="BF110" s="890"/>
      <c r="BG110" s="890"/>
      <c r="BH110" s="890"/>
      <c r="BI110" s="890"/>
      <c r="BJ110" s="890"/>
      <c r="BK110" s="890"/>
      <c r="BL110" s="890"/>
      <c r="BM110" s="890"/>
      <c r="BN110" s="890"/>
      <c r="BO110" s="890"/>
      <c r="BP110" s="891"/>
      <c r="BQ110" s="946">
        <v>14700527</v>
      </c>
      <c r="BR110" s="927"/>
      <c r="BS110" s="927"/>
      <c r="BT110" s="927"/>
      <c r="BU110" s="927"/>
      <c r="BV110" s="927">
        <v>14358630</v>
      </c>
      <c r="BW110" s="927"/>
      <c r="BX110" s="927"/>
      <c r="BY110" s="927"/>
      <c r="BZ110" s="927"/>
      <c r="CA110" s="927">
        <v>15171454</v>
      </c>
      <c r="CB110" s="927"/>
      <c r="CC110" s="927"/>
      <c r="CD110" s="927"/>
      <c r="CE110" s="927"/>
      <c r="CF110" s="951">
        <v>184.1</v>
      </c>
      <c r="CG110" s="952"/>
      <c r="CH110" s="952"/>
      <c r="CI110" s="952"/>
      <c r="CJ110" s="952"/>
      <c r="CK110" s="1015" t="s">
        <v>442</v>
      </c>
      <c r="CL110" s="901"/>
      <c r="CM110" s="976" t="s">
        <v>443</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46" t="s">
        <v>244</v>
      </c>
      <c r="DH110" s="927"/>
      <c r="DI110" s="927"/>
      <c r="DJ110" s="927"/>
      <c r="DK110" s="927"/>
      <c r="DL110" s="927" t="s">
        <v>244</v>
      </c>
      <c r="DM110" s="927"/>
      <c r="DN110" s="927"/>
      <c r="DO110" s="927"/>
      <c r="DP110" s="927"/>
      <c r="DQ110" s="927" t="s">
        <v>244</v>
      </c>
      <c r="DR110" s="927"/>
      <c r="DS110" s="927"/>
      <c r="DT110" s="927"/>
      <c r="DU110" s="927"/>
      <c r="DV110" s="928" t="s">
        <v>244</v>
      </c>
      <c r="DW110" s="928"/>
      <c r="DX110" s="928"/>
      <c r="DY110" s="928"/>
      <c r="DZ110" s="929"/>
    </row>
    <row r="111" spans="1:131" s="247" customFormat="1" ht="26.25" customHeight="1" x14ac:dyDescent="0.15">
      <c r="A111" s="856" t="s">
        <v>444</v>
      </c>
      <c r="B111" s="857"/>
      <c r="C111" s="857"/>
      <c r="D111" s="857"/>
      <c r="E111" s="857"/>
      <c r="F111" s="857"/>
      <c r="G111" s="857"/>
      <c r="H111" s="857"/>
      <c r="I111" s="857"/>
      <c r="J111" s="857"/>
      <c r="K111" s="857"/>
      <c r="L111" s="857"/>
      <c r="M111" s="857"/>
      <c r="N111" s="857"/>
      <c r="O111" s="857"/>
      <c r="P111" s="857"/>
      <c r="Q111" s="857"/>
      <c r="R111" s="857"/>
      <c r="S111" s="857"/>
      <c r="T111" s="857"/>
      <c r="U111" s="857"/>
      <c r="V111" s="857"/>
      <c r="W111" s="857"/>
      <c r="X111" s="857"/>
      <c r="Y111" s="857"/>
      <c r="Z111" s="1014"/>
      <c r="AA111" s="1007" t="s">
        <v>244</v>
      </c>
      <c r="AB111" s="1008"/>
      <c r="AC111" s="1008"/>
      <c r="AD111" s="1008"/>
      <c r="AE111" s="1009"/>
      <c r="AF111" s="1010" t="s">
        <v>244</v>
      </c>
      <c r="AG111" s="1008"/>
      <c r="AH111" s="1008"/>
      <c r="AI111" s="1008"/>
      <c r="AJ111" s="1009"/>
      <c r="AK111" s="1010" t="s">
        <v>244</v>
      </c>
      <c r="AL111" s="1008"/>
      <c r="AM111" s="1008"/>
      <c r="AN111" s="1008"/>
      <c r="AO111" s="1009"/>
      <c r="AP111" s="1011" t="s">
        <v>244</v>
      </c>
      <c r="AQ111" s="1012"/>
      <c r="AR111" s="1012"/>
      <c r="AS111" s="1012"/>
      <c r="AT111" s="1013"/>
      <c r="AU111" s="1021"/>
      <c r="AV111" s="1022"/>
      <c r="AW111" s="1022"/>
      <c r="AX111" s="1022"/>
      <c r="AY111" s="1022"/>
      <c r="AZ111" s="897" t="s">
        <v>445</v>
      </c>
      <c r="BA111" s="832"/>
      <c r="BB111" s="832"/>
      <c r="BC111" s="832"/>
      <c r="BD111" s="832"/>
      <c r="BE111" s="832"/>
      <c r="BF111" s="832"/>
      <c r="BG111" s="832"/>
      <c r="BH111" s="832"/>
      <c r="BI111" s="832"/>
      <c r="BJ111" s="832"/>
      <c r="BK111" s="832"/>
      <c r="BL111" s="832"/>
      <c r="BM111" s="832"/>
      <c r="BN111" s="832"/>
      <c r="BO111" s="832"/>
      <c r="BP111" s="833"/>
      <c r="BQ111" s="898">
        <v>259094</v>
      </c>
      <c r="BR111" s="899"/>
      <c r="BS111" s="899"/>
      <c r="BT111" s="899"/>
      <c r="BU111" s="899"/>
      <c r="BV111" s="899">
        <v>207392</v>
      </c>
      <c r="BW111" s="899"/>
      <c r="BX111" s="899"/>
      <c r="BY111" s="899"/>
      <c r="BZ111" s="899"/>
      <c r="CA111" s="899">
        <v>153609</v>
      </c>
      <c r="CB111" s="899"/>
      <c r="CC111" s="899"/>
      <c r="CD111" s="899"/>
      <c r="CE111" s="899"/>
      <c r="CF111" s="960">
        <v>1.9</v>
      </c>
      <c r="CG111" s="961"/>
      <c r="CH111" s="961"/>
      <c r="CI111" s="961"/>
      <c r="CJ111" s="961"/>
      <c r="CK111" s="1016"/>
      <c r="CL111" s="903"/>
      <c r="CM111" s="906" t="s">
        <v>446</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898" t="s">
        <v>244</v>
      </c>
      <c r="DH111" s="899"/>
      <c r="DI111" s="899"/>
      <c r="DJ111" s="899"/>
      <c r="DK111" s="899"/>
      <c r="DL111" s="899" t="s">
        <v>447</v>
      </c>
      <c r="DM111" s="899"/>
      <c r="DN111" s="899"/>
      <c r="DO111" s="899"/>
      <c r="DP111" s="899"/>
      <c r="DQ111" s="899" t="s">
        <v>244</v>
      </c>
      <c r="DR111" s="899"/>
      <c r="DS111" s="899"/>
      <c r="DT111" s="899"/>
      <c r="DU111" s="899"/>
      <c r="DV111" s="876" t="s">
        <v>244</v>
      </c>
      <c r="DW111" s="876"/>
      <c r="DX111" s="876"/>
      <c r="DY111" s="876"/>
      <c r="DZ111" s="877"/>
    </row>
    <row r="112" spans="1:131" s="247" customFormat="1" ht="26.25" customHeight="1" x14ac:dyDescent="0.15">
      <c r="A112" s="1001" t="s">
        <v>448</v>
      </c>
      <c r="B112" s="1002"/>
      <c r="C112" s="832" t="s">
        <v>449</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61" t="s">
        <v>244</v>
      </c>
      <c r="AB112" s="862"/>
      <c r="AC112" s="862"/>
      <c r="AD112" s="862"/>
      <c r="AE112" s="863"/>
      <c r="AF112" s="864" t="s">
        <v>244</v>
      </c>
      <c r="AG112" s="862"/>
      <c r="AH112" s="862"/>
      <c r="AI112" s="862"/>
      <c r="AJ112" s="863"/>
      <c r="AK112" s="864" t="s">
        <v>244</v>
      </c>
      <c r="AL112" s="862"/>
      <c r="AM112" s="862"/>
      <c r="AN112" s="862"/>
      <c r="AO112" s="863"/>
      <c r="AP112" s="909" t="s">
        <v>244</v>
      </c>
      <c r="AQ112" s="910"/>
      <c r="AR112" s="910"/>
      <c r="AS112" s="910"/>
      <c r="AT112" s="911"/>
      <c r="AU112" s="1021"/>
      <c r="AV112" s="1022"/>
      <c r="AW112" s="1022"/>
      <c r="AX112" s="1022"/>
      <c r="AY112" s="1022"/>
      <c r="AZ112" s="897" t="s">
        <v>450</v>
      </c>
      <c r="BA112" s="832"/>
      <c r="BB112" s="832"/>
      <c r="BC112" s="832"/>
      <c r="BD112" s="832"/>
      <c r="BE112" s="832"/>
      <c r="BF112" s="832"/>
      <c r="BG112" s="832"/>
      <c r="BH112" s="832"/>
      <c r="BI112" s="832"/>
      <c r="BJ112" s="832"/>
      <c r="BK112" s="832"/>
      <c r="BL112" s="832"/>
      <c r="BM112" s="832"/>
      <c r="BN112" s="832"/>
      <c r="BO112" s="832"/>
      <c r="BP112" s="833"/>
      <c r="BQ112" s="898">
        <v>5354043</v>
      </c>
      <c r="BR112" s="899"/>
      <c r="BS112" s="899"/>
      <c r="BT112" s="899"/>
      <c r="BU112" s="899"/>
      <c r="BV112" s="899">
        <v>5378532</v>
      </c>
      <c r="BW112" s="899"/>
      <c r="BX112" s="899"/>
      <c r="BY112" s="899"/>
      <c r="BZ112" s="899"/>
      <c r="CA112" s="899">
        <v>5603558</v>
      </c>
      <c r="CB112" s="899"/>
      <c r="CC112" s="899"/>
      <c r="CD112" s="899"/>
      <c r="CE112" s="899"/>
      <c r="CF112" s="960">
        <v>68</v>
      </c>
      <c r="CG112" s="961"/>
      <c r="CH112" s="961"/>
      <c r="CI112" s="961"/>
      <c r="CJ112" s="961"/>
      <c r="CK112" s="1016"/>
      <c r="CL112" s="903"/>
      <c r="CM112" s="906" t="s">
        <v>451</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898" t="s">
        <v>244</v>
      </c>
      <c r="DH112" s="899"/>
      <c r="DI112" s="899"/>
      <c r="DJ112" s="899"/>
      <c r="DK112" s="899"/>
      <c r="DL112" s="899" t="s">
        <v>244</v>
      </c>
      <c r="DM112" s="899"/>
      <c r="DN112" s="899"/>
      <c r="DO112" s="899"/>
      <c r="DP112" s="899"/>
      <c r="DQ112" s="899" t="s">
        <v>447</v>
      </c>
      <c r="DR112" s="899"/>
      <c r="DS112" s="899"/>
      <c r="DT112" s="899"/>
      <c r="DU112" s="899"/>
      <c r="DV112" s="876" t="s">
        <v>244</v>
      </c>
      <c r="DW112" s="876"/>
      <c r="DX112" s="876"/>
      <c r="DY112" s="876"/>
      <c r="DZ112" s="877"/>
    </row>
    <row r="113" spans="1:130" s="247" customFormat="1" ht="26.25" customHeight="1" x14ac:dyDescent="0.15">
      <c r="A113" s="1003"/>
      <c r="B113" s="1004"/>
      <c r="C113" s="832" t="s">
        <v>452</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1007">
        <v>475307</v>
      </c>
      <c r="AB113" s="1008"/>
      <c r="AC113" s="1008"/>
      <c r="AD113" s="1008"/>
      <c r="AE113" s="1009"/>
      <c r="AF113" s="1010">
        <v>438578</v>
      </c>
      <c r="AG113" s="1008"/>
      <c r="AH113" s="1008"/>
      <c r="AI113" s="1008"/>
      <c r="AJ113" s="1009"/>
      <c r="AK113" s="1010">
        <v>472226</v>
      </c>
      <c r="AL113" s="1008"/>
      <c r="AM113" s="1008"/>
      <c r="AN113" s="1008"/>
      <c r="AO113" s="1009"/>
      <c r="AP113" s="1011">
        <v>5.7</v>
      </c>
      <c r="AQ113" s="1012"/>
      <c r="AR113" s="1012"/>
      <c r="AS113" s="1012"/>
      <c r="AT113" s="1013"/>
      <c r="AU113" s="1021"/>
      <c r="AV113" s="1022"/>
      <c r="AW113" s="1022"/>
      <c r="AX113" s="1022"/>
      <c r="AY113" s="1022"/>
      <c r="AZ113" s="897" t="s">
        <v>453</v>
      </c>
      <c r="BA113" s="832"/>
      <c r="BB113" s="832"/>
      <c r="BC113" s="832"/>
      <c r="BD113" s="832"/>
      <c r="BE113" s="832"/>
      <c r="BF113" s="832"/>
      <c r="BG113" s="832"/>
      <c r="BH113" s="832"/>
      <c r="BI113" s="832"/>
      <c r="BJ113" s="832"/>
      <c r="BK113" s="832"/>
      <c r="BL113" s="832"/>
      <c r="BM113" s="832"/>
      <c r="BN113" s="832"/>
      <c r="BO113" s="832"/>
      <c r="BP113" s="833"/>
      <c r="BQ113" s="898">
        <v>876844</v>
      </c>
      <c r="BR113" s="899"/>
      <c r="BS113" s="899"/>
      <c r="BT113" s="899"/>
      <c r="BU113" s="899"/>
      <c r="BV113" s="899">
        <v>1043183</v>
      </c>
      <c r="BW113" s="899"/>
      <c r="BX113" s="899"/>
      <c r="BY113" s="899"/>
      <c r="BZ113" s="899"/>
      <c r="CA113" s="899">
        <v>915307</v>
      </c>
      <c r="CB113" s="899"/>
      <c r="CC113" s="899"/>
      <c r="CD113" s="899"/>
      <c r="CE113" s="899"/>
      <c r="CF113" s="960">
        <v>11.1</v>
      </c>
      <c r="CG113" s="961"/>
      <c r="CH113" s="961"/>
      <c r="CI113" s="961"/>
      <c r="CJ113" s="961"/>
      <c r="CK113" s="1016"/>
      <c r="CL113" s="903"/>
      <c r="CM113" s="906" t="s">
        <v>454</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861" t="s">
        <v>244</v>
      </c>
      <c r="DH113" s="862"/>
      <c r="DI113" s="862"/>
      <c r="DJ113" s="862"/>
      <c r="DK113" s="863"/>
      <c r="DL113" s="864" t="s">
        <v>244</v>
      </c>
      <c r="DM113" s="862"/>
      <c r="DN113" s="862"/>
      <c r="DO113" s="862"/>
      <c r="DP113" s="863"/>
      <c r="DQ113" s="864" t="s">
        <v>244</v>
      </c>
      <c r="DR113" s="862"/>
      <c r="DS113" s="862"/>
      <c r="DT113" s="862"/>
      <c r="DU113" s="863"/>
      <c r="DV113" s="909" t="s">
        <v>244</v>
      </c>
      <c r="DW113" s="910"/>
      <c r="DX113" s="910"/>
      <c r="DY113" s="910"/>
      <c r="DZ113" s="911"/>
    </row>
    <row r="114" spans="1:130" s="247" customFormat="1" ht="26.25" customHeight="1" x14ac:dyDescent="0.15">
      <c r="A114" s="1003"/>
      <c r="B114" s="1004"/>
      <c r="C114" s="832" t="s">
        <v>455</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61">
        <v>196430</v>
      </c>
      <c r="AB114" s="862"/>
      <c r="AC114" s="862"/>
      <c r="AD114" s="862"/>
      <c r="AE114" s="863"/>
      <c r="AF114" s="864">
        <v>112430</v>
      </c>
      <c r="AG114" s="862"/>
      <c r="AH114" s="862"/>
      <c r="AI114" s="862"/>
      <c r="AJ114" s="863"/>
      <c r="AK114" s="864">
        <v>130124</v>
      </c>
      <c r="AL114" s="862"/>
      <c r="AM114" s="862"/>
      <c r="AN114" s="862"/>
      <c r="AO114" s="863"/>
      <c r="AP114" s="909">
        <v>1.6</v>
      </c>
      <c r="AQ114" s="910"/>
      <c r="AR114" s="910"/>
      <c r="AS114" s="910"/>
      <c r="AT114" s="911"/>
      <c r="AU114" s="1021"/>
      <c r="AV114" s="1022"/>
      <c r="AW114" s="1022"/>
      <c r="AX114" s="1022"/>
      <c r="AY114" s="1022"/>
      <c r="AZ114" s="897" t="s">
        <v>456</v>
      </c>
      <c r="BA114" s="832"/>
      <c r="BB114" s="832"/>
      <c r="BC114" s="832"/>
      <c r="BD114" s="832"/>
      <c r="BE114" s="832"/>
      <c r="BF114" s="832"/>
      <c r="BG114" s="832"/>
      <c r="BH114" s="832"/>
      <c r="BI114" s="832"/>
      <c r="BJ114" s="832"/>
      <c r="BK114" s="832"/>
      <c r="BL114" s="832"/>
      <c r="BM114" s="832"/>
      <c r="BN114" s="832"/>
      <c r="BO114" s="832"/>
      <c r="BP114" s="833"/>
      <c r="BQ114" s="898">
        <v>2434268</v>
      </c>
      <c r="BR114" s="899"/>
      <c r="BS114" s="899"/>
      <c r="BT114" s="899"/>
      <c r="BU114" s="899"/>
      <c r="BV114" s="899">
        <v>2347571</v>
      </c>
      <c r="BW114" s="899"/>
      <c r="BX114" s="899"/>
      <c r="BY114" s="899"/>
      <c r="BZ114" s="899"/>
      <c r="CA114" s="899">
        <v>2271468</v>
      </c>
      <c r="CB114" s="899"/>
      <c r="CC114" s="899"/>
      <c r="CD114" s="899"/>
      <c r="CE114" s="899"/>
      <c r="CF114" s="960">
        <v>27.6</v>
      </c>
      <c r="CG114" s="961"/>
      <c r="CH114" s="961"/>
      <c r="CI114" s="961"/>
      <c r="CJ114" s="961"/>
      <c r="CK114" s="1016"/>
      <c r="CL114" s="903"/>
      <c r="CM114" s="906" t="s">
        <v>457</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861" t="s">
        <v>244</v>
      </c>
      <c r="DH114" s="862"/>
      <c r="DI114" s="862"/>
      <c r="DJ114" s="862"/>
      <c r="DK114" s="863"/>
      <c r="DL114" s="864" t="s">
        <v>244</v>
      </c>
      <c r="DM114" s="862"/>
      <c r="DN114" s="862"/>
      <c r="DO114" s="862"/>
      <c r="DP114" s="863"/>
      <c r="DQ114" s="864" t="s">
        <v>244</v>
      </c>
      <c r="DR114" s="862"/>
      <c r="DS114" s="862"/>
      <c r="DT114" s="862"/>
      <c r="DU114" s="863"/>
      <c r="DV114" s="909" t="s">
        <v>447</v>
      </c>
      <c r="DW114" s="910"/>
      <c r="DX114" s="910"/>
      <c r="DY114" s="910"/>
      <c r="DZ114" s="911"/>
    </row>
    <row r="115" spans="1:130" s="247" customFormat="1" ht="26.25" customHeight="1" x14ac:dyDescent="0.15">
      <c r="A115" s="1003"/>
      <c r="B115" s="1004"/>
      <c r="C115" s="832" t="s">
        <v>458</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1007">
        <v>259055</v>
      </c>
      <c r="AB115" s="1008"/>
      <c r="AC115" s="1008"/>
      <c r="AD115" s="1008"/>
      <c r="AE115" s="1009"/>
      <c r="AF115" s="1010">
        <v>53040</v>
      </c>
      <c r="AG115" s="1008"/>
      <c r="AH115" s="1008"/>
      <c r="AI115" s="1008"/>
      <c r="AJ115" s="1009"/>
      <c r="AK115" s="1010">
        <v>52831</v>
      </c>
      <c r="AL115" s="1008"/>
      <c r="AM115" s="1008"/>
      <c r="AN115" s="1008"/>
      <c r="AO115" s="1009"/>
      <c r="AP115" s="1011">
        <v>0.6</v>
      </c>
      <c r="AQ115" s="1012"/>
      <c r="AR115" s="1012"/>
      <c r="AS115" s="1012"/>
      <c r="AT115" s="1013"/>
      <c r="AU115" s="1021"/>
      <c r="AV115" s="1022"/>
      <c r="AW115" s="1022"/>
      <c r="AX115" s="1022"/>
      <c r="AY115" s="1022"/>
      <c r="AZ115" s="897" t="s">
        <v>459</v>
      </c>
      <c r="BA115" s="832"/>
      <c r="BB115" s="832"/>
      <c r="BC115" s="832"/>
      <c r="BD115" s="832"/>
      <c r="BE115" s="832"/>
      <c r="BF115" s="832"/>
      <c r="BG115" s="832"/>
      <c r="BH115" s="832"/>
      <c r="BI115" s="832"/>
      <c r="BJ115" s="832"/>
      <c r="BK115" s="832"/>
      <c r="BL115" s="832"/>
      <c r="BM115" s="832"/>
      <c r="BN115" s="832"/>
      <c r="BO115" s="832"/>
      <c r="BP115" s="833"/>
      <c r="BQ115" s="898" t="s">
        <v>244</v>
      </c>
      <c r="BR115" s="899"/>
      <c r="BS115" s="899"/>
      <c r="BT115" s="899"/>
      <c r="BU115" s="899"/>
      <c r="BV115" s="899" t="s">
        <v>447</v>
      </c>
      <c r="BW115" s="899"/>
      <c r="BX115" s="899"/>
      <c r="BY115" s="899"/>
      <c r="BZ115" s="899"/>
      <c r="CA115" s="899" t="s">
        <v>244</v>
      </c>
      <c r="CB115" s="899"/>
      <c r="CC115" s="899"/>
      <c r="CD115" s="899"/>
      <c r="CE115" s="899"/>
      <c r="CF115" s="960" t="s">
        <v>244</v>
      </c>
      <c r="CG115" s="961"/>
      <c r="CH115" s="961"/>
      <c r="CI115" s="961"/>
      <c r="CJ115" s="961"/>
      <c r="CK115" s="1016"/>
      <c r="CL115" s="903"/>
      <c r="CM115" s="897" t="s">
        <v>460</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833"/>
      <c r="DG115" s="861" t="s">
        <v>244</v>
      </c>
      <c r="DH115" s="862"/>
      <c r="DI115" s="862"/>
      <c r="DJ115" s="862"/>
      <c r="DK115" s="863"/>
      <c r="DL115" s="864" t="s">
        <v>244</v>
      </c>
      <c r="DM115" s="862"/>
      <c r="DN115" s="862"/>
      <c r="DO115" s="862"/>
      <c r="DP115" s="863"/>
      <c r="DQ115" s="864" t="s">
        <v>447</v>
      </c>
      <c r="DR115" s="862"/>
      <c r="DS115" s="862"/>
      <c r="DT115" s="862"/>
      <c r="DU115" s="863"/>
      <c r="DV115" s="909" t="s">
        <v>447</v>
      </c>
      <c r="DW115" s="910"/>
      <c r="DX115" s="910"/>
      <c r="DY115" s="910"/>
      <c r="DZ115" s="911"/>
    </row>
    <row r="116" spans="1:130" s="247" customFormat="1" ht="26.25" customHeight="1" x14ac:dyDescent="0.15">
      <c r="A116" s="1005"/>
      <c r="B116" s="1006"/>
      <c r="C116" s="965" t="s">
        <v>461</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861" t="s">
        <v>244</v>
      </c>
      <c r="AB116" s="862"/>
      <c r="AC116" s="862"/>
      <c r="AD116" s="862"/>
      <c r="AE116" s="863"/>
      <c r="AF116" s="864" t="s">
        <v>244</v>
      </c>
      <c r="AG116" s="862"/>
      <c r="AH116" s="862"/>
      <c r="AI116" s="862"/>
      <c r="AJ116" s="863"/>
      <c r="AK116" s="864" t="s">
        <v>244</v>
      </c>
      <c r="AL116" s="862"/>
      <c r="AM116" s="862"/>
      <c r="AN116" s="862"/>
      <c r="AO116" s="863"/>
      <c r="AP116" s="909" t="s">
        <v>244</v>
      </c>
      <c r="AQ116" s="910"/>
      <c r="AR116" s="910"/>
      <c r="AS116" s="910"/>
      <c r="AT116" s="911"/>
      <c r="AU116" s="1021"/>
      <c r="AV116" s="1022"/>
      <c r="AW116" s="1022"/>
      <c r="AX116" s="1022"/>
      <c r="AY116" s="1022"/>
      <c r="AZ116" s="948" t="s">
        <v>462</v>
      </c>
      <c r="BA116" s="949"/>
      <c r="BB116" s="949"/>
      <c r="BC116" s="949"/>
      <c r="BD116" s="949"/>
      <c r="BE116" s="949"/>
      <c r="BF116" s="949"/>
      <c r="BG116" s="949"/>
      <c r="BH116" s="949"/>
      <c r="BI116" s="949"/>
      <c r="BJ116" s="949"/>
      <c r="BK116" s="949"/>
      <c r="BL116" s="949"/>
      <c r="BM116" s="949"/>
      <c r="BN116" s="949"/>
      <c r="BO116" s="949"/>
      <c r="BP116" s="950"/>
      <c r="BQ116" s="898" t="s">
        <v>244</v>
      </c>
      <c r="BR116" s="899"/>
      <c r="BS116" s="899"/>
      <c r="BT116" s="899"/>
      <c r="BU116" s="899"/>
      <c r="BV116" s="899" t="s">
        <v>244</v>
      </c>
      <c r="BW116" s="899"/>
      <c r="BX116" s="899"/>
      <c r="BY116" s="899"/>
      <c r="BZ116" s="899"/>
      <c r="CA116" s="899" t="s">
        <v>244</v>
      </c>
      <c r="CB116" s="899"/>
      <c r="CC116" s="899"/>
      <c r="CD116" s="899"/>
      <c r="CE116" s="899"/>
      <c r="CF116" s="960" t="s">
        <v>244</v>
      </c>
      <c r="CG116" s="961"/>
      <c r="CH116" s="961"/>
      <c r="CI116" s="961"/>
      <c r="CJ116" s="961"/>
      <c r="CK116" s="1016"/>
      <c r="CL116" s="903"/>
      <c r="CM116" s="906" t="s">
        <v>463</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861">
        <v>152070</v>
      </c>
      <c r="DH116" s="862"/>
      <c r="DI116" s="862"/>
      <c r="DJ116" s="862"/>
      <c r="DK116" s="863"/>
      <c r="DL116" s="864">
        <v>126725</v>
      </c>
      <c r="DM116" s="862"/>
      <c r="DN116" s="862"/>
      <c r="DO116" s="862"/>
      <c r="DP116" s="863"/>
      <c r="DQ116" s="864">
        <v>101380</v>
      </c>
      <c r="DR116" s="862"/>
      <c r="DS116" s="862"/>
      <c r="DT116" s="862"/>
      <c r="DU116" s="863"/>
      <c r="DV116" s="909">
        <v>1.2</v>
      </c>
      <c r="DW116" s="910"/>
      <c r="DX116" s="910"/>
      <c r="DY116" s="910"/>
      <c r="DZ116" s="911"/>
    </row>
    <row r="117" spans="1:130" s="247" customFormat="1" ht="26.25" customHeight="1" x14ac:dyDescent="0.15">
      <c r="A117" s="986" t="s">
        <v>190</v>
      </c>
      <c r="B117" s="987"/>
      <c r="C117" s="987"/>
      <c r="D117" s="987"/>
      <c r="E117" s="987"/>
      <c r="F117" s="987"/>
      <c r="G117" s="987"/>
      <c r="H117" s="987"/>
      <c r="I117" s="987"/>
      <c r="J117" s="987"/>
      <c r="K117" s="987"/>
      <c r="L117" s="987"/>
      <c r="M117" s="987"/>
      <c r="N117" s="987"/>
      <c r="O117" s="987"/>
      <c r="P117" s="987"/>
      <c r="Q117" s="987"/>
      <c r="R117" s="987"/>
      <c r="S117" s="987"/>
      <c r="T117" s="987"/>
      <c r="U117" s="987"/>
      <c r="V117" s="987"/>
      <c r="W117" s="987"/>
      <c r="X117" s="987"/>
      <c r="Y117" s="962" t="s">
        <v>464</v>
      </c>
      <c r="Z117" s="988"/>
      <c r="AA117" s="993">
        <v>2315257</v>
      </c>
      <c r="AB117" s="994"/>
      <c r="AC117" s="994"/>
      <c r="AD117" s="994"/>
      <c r="AE117" s="995"/>
      <c r="AF117" s="996">
        <v>2045011</v>
      </c>
      <c r="AG117" s="994"/>
      <c r="AH117" s="994"/>
      <c r="AI117" s="994"/>
      <c r="AJ117" s="995"/>
      <c r="AK117" s="996">
        <v>2113182</v>
      </c>
      <c r="AL117" s="994"/>
      <c r="AM117" s="994"/>
      <c r="AN117" s="994"/>
      <c r="AO117" s="995"/>
      <c r="AP117" s="997"/>
      <c r="AQ117" s="998"/>
      <c r="AR117" s="998"/>
      <c r="AS117" s="998"/>
      <c r="AT117" s="999"/>
      <c r="AU117" s="1021"/>
      <c r="AV117" s="1022"/>
      <c r="AW117" s="1022"/>
      <c r="AX117" s="1022"/>
      <c r="AY117" s="1022"/>
      <c r="AZ117" s="948" t="s">
        <v>465</v>
      </c>
      <c r="BA117" s="949"/>
      <c r="BB117" s="949"/>
      <c r="BC117" s="949"/>
      <c r="BD117" s="949"/>
      <c r="BE117" s="949"/>
      <c r="BF117" s="949"/>
      <c r="BG117" s="949"/>
      <c r="BH117" s="949"/>
      <c r="BI117" s="949"/>
      <c r="BJ117" s="949"/>
      <c r="BK117" s="949"/>
      <c r="BL117" s="949"/>
      <c r="BM117" s="949"/>
      <c r="BN117" s="949"/>
      <c r="BO117" s="949"/>
      <c r="BP117" s="950"/>
      <c r="BQ117" s="898" t="s">
        <v>244</v>
      </c>
      <c r="BR117" s="899"/>
      <c r="BS117" s="899"/>
      <c r="BT117" s="899"/>
      <c r="BU117" s="899"/>
      <c r="BV117" s="899" t="s">
        <v>244</v>
      </c>
      <c r="BW117" s="899"/>
      <c r="BX117" s="899"/>
      <c r="BY117" s="899"/>
      <c r="BZ117" s="899"/>
      <c r="CA117" s="899" t="s">
        <v>244</v>
      </c>
      <c r="CB117" s="899"/>
      <c r="CC117" s="899"/>
      <c r="CD117" s="899"/>
      <c r="CE117" s="899"/>
      <c r="CF117" s="960" t="s">
        <v>447</v>
      </c>
      <c r="CG117" s="961"/>
      <c r="CH117" s="961"/>
      <c r="CI117" s="961"/>
      <c r="CJ117" s="961"/>
      <c r="CK117" s="1016"/>
      <c r="CL117" s="903"/>
      <c r="CM117" s="906" t="s">
        <v>466</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861" t="s">
        <v>447</v>
      </c>
      <c r="DH117" s="862"/>
      <c r="DI117" s="862"/>
      <c r="DJ117" s="862"/>
      <c r="DK117" s="863"/>
      <c r="DL117" s="864" t="s">
        <v>244</v>
      </c>
      <c r="DM117" s="862"/>
      <c r="DN117" s="862"/>
      <c r="DO117" s="862"/>
      <c r="DP117" s="863"/>
      <c r="DQ117" s="864" t="s">
        <v>447</v>
      </c>
      <c r="DR117" s="862"/>
      <c r="DS117" s="862"/>
      <c r="DT117" s="862"/>
      <c r="DU117" s="863"/>
      <c r="DV117" s="909" t="s">
        <v>447</v>
      </c>
      <c r="DW117" s="910"/>
      <c r="DX117" s="910"/>
      <c r="DY117" s="910"/>
      <c r="DZ117" s="911"/>
    </row>
    <row r="118" spans="1:130" s="247" customFormat="1" ht="26.25" customHeight="1" x14ac:dyDescent="0.15">
      <c r="A118" s="986" t="s">
        <v>439</v>
      </c>
      <c r="B118" s="987"/>
      <c r="C118" s="987"/>
      <c r="D118" s="987"/>
      <c r="E118" s="987"/>
      <c r="F118" s="987"/>
      <c r="G118" s="987"/>
      <c r="H118" s="987"/>
      <c r="I118" s="987"/>
      <c r="J118" s="987"/>
      <c r="K118" s="987"/>
      <c r="L118" s="987"/>
      <c r="M118" s="987"/>
      <c r="N118" s="987"/>
      <c r="O118" s="987"/>
      <c r="P118" s="987"/>
      <c r="Q118" s="987"/>
      <c r="R118" s="987"/>
      <c r="S118" s="987"/>
      <c r="T118" s="987"/>
      <c r="U118" s="987"/>
      <c r="V118" s="987"/>
      <c r="W118" s="987"/>
      <c r="X118" s="987"/>
      <c r="Y118" s="987"/>
      <c r="Z118" s="988"/>
      <c r="AA118" s="989" t="s">
        <v>437</v>
      </c>
      <c r="AB118" s="987"/>
      <c r="AC118" s="987"/>
      <c r="AD118" s="987"/>
      <c r="AE118" s="988"/>
      <c r="AF118" s="989" t="s">
        <v>313</v>
      </c>
      <c r="AG118" s="987"/>
      <c r="AH118" s="987"/>
      <c r="AI118" s="987"/>
      <c r="AJ118" s="988"/>
      <c r="AK118" s="989" t="s">
        <v>312</v>
      </c>
      <c r="AL118" s="987"/>
      <c r="AM118" s="987"/>
      <c r="AN118" s="987"/>
      <c r="AO118" s="988"/>
      <c r="AP118" s="990" t="s">
        <v>438</v>
      </c>
      <c r="AQ118" s="991"/>
      <c r="AR118" s="991"/>
      <c r="AS118" s="991"/>
      <c r="AT118" s="992"/>
      <c r="AU118" s="1021"/>
      <c r="AV118" s="1022"/>
      <c r="AW118" s="1022"/>
      <c r="AX118" s="1022"/>
      <c r="AY118" s="1022"/>
      <c r="AZ118" s="964" t="s">
        <v>467</v>
      </c>
      <c r="BA118" s="965"/>
      <c r="BB118" s="965"/>
      <c r="BC118" s="965"/>
      <c r="BD118" s="965"/>
      <c r="BE118" s="965"/>
      <c r="BF118" s="965"/>
      <c r="BG118" s="965"/>
      <c r="BH118" s="965"/>
      <c r="BI118" s="965"/>
      <c r="BJ118" s="965"/>
      <c r="BK118" s="965"/>
      <c r="BL118" s="965"/>
      <c r="BM118" s="965"/>
      <c r="BN118" s="965"/>
      <c r="BO118" s="965"/>
      <c r="BP118" s="966"/>
      <c r="BQ118" s="967" t="s">
        <v>244</v>
      </c>
      <c r="BR118" s="930"/>
      <c r="BS118" s="930"/>
      <c r="BT118" s="930"/>
      <c r="BU118" s="930"/>
      <c r="BV118" s="930" t="s">
        <v>447</v>
      </c>
      <c r="BW118" s="930"/>
      <c r="BX118" s="930"/>
      <c r="BY118" s="930"/>
      <c r="BZ118" s="930"/>
      <c r="CA118" s="930" t="s">
        <v>244</v>
      </c>
      <c r="CB118" s="930"/>
      <c r="CC118" s="930"/>
      <c r="CD118" s="930"/>
      <c r="CE118" s="930"/>
      <c r="CF118" s="960" t="s">
        <v>244</v>
      </c>
      <c r="CG118" s="961"/>
      <c r="CH118" s="961"/>
      <c r="CI118" s="961"/>
      <c r="CJ118" s="961"/>
      <c r="CK118" s="1016"/>
      <c r="CL118" s="903"/>
      <c r="CM118" s="906" t="s">
        <v>468</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861" t="s">
        <v>244</v>
      </c>
      <c r="DH118" s="862"/>
      <c r="DI118" s="862"/>
      <c r="DJ118" s="862"/>
      <c r="DK118" s="863"/>
      <c r="DL118" s="864" t="s">
        <v>244</v>
      </c>
      <c r="DM118" s="862"/>
      <c r="DN118" s="862"/>
      <c r="DO118" s="862"/>
      <c r="DP118" s="863"/>
      <c r="DQ118" s="864" t="s">
        <v>244</v>
      </c>
      <c r="DR118" s="862"/>
      <c r="DS118" s="862"/>
      <c r="DT118" s="862"/>
      <c r="DU118" s="863"/>
      <c r="DV118" s="909" t="s">
        <v>244</v>
      </c>
      <c r="DW118" s="910"/>
      <c r="DX118" s="910"/>
      <c r="DY118" s="910"/>
      <c r="DZ118" s="911"/>
    </row>
    <row r="119" spans="1:130" s="247" customFormat="1" ht="26.25" customHeight="1" x14ac:dyDescent="0.15">
      <c r="A119" s="900" t="s">
        <v>442</v>
      </c>
      <c r="B119" s="901"/>
      <c r="C119" s="976" t="s">
        <v>443</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79" t="s">
        <v>244</v>
      </c>
      <c r="AB119" s="980"/>
      <c r="AC119" s="980"/>
      <c r="AD119" s="980"/>
      <c r="AE119" s="981"/>
      <c r="AF119" s="982" t="s">
        <v>447</v>
      </c>
      <c r="AG119" s="980"/>
      <c r="AH119" s="980"/>
      <c r="AI119" s="980"/>
      <c r="AJ119" s="981"/>
      <c r="AK119" s="982" t="s">
        <v>244</v>
      </c>
      <c r="AL119" s="980"/>
      <c r="AM119" s="980"/>
      <c r="AN119" s="980"/>
      <c r="AO119" s="981"/>
      <c r="AP119" s="983" t="s">
        <v>244</v>
      </c>
      <c r="AQ119" s="984"/>
      <c r="AR119" s="984"/>
      <c r="AS119" s="984"/>
      <c r="AT119" s="985"/>
      <c r="AU119" s="1023"/>
      <c r="AV119" s="1024"/>
      <c r="AW119" s="1024"/>
      <c r="AX119" s="1024"/>
      <c r="AY119" s="1024"/>
      <c r="AZ119" s="278" t="s">
        <v>190</v>
      </c>
      <c r="BA119" s="278"/>
      <c r="BB119" s="278"/>
      <c r="BC119" s="278"/>
      <c r="BD119" s="278"/>
      <c r="BE119" s="278"/>
      <c r="BF119" s="278"/>
      <c r="BG119" s="278"/>
      <c r="BH119" s="278"/>
      <c r="BI119" s="278"/>
      <c r="BJ119" s="278"/>
      <c r="BK119" s="278"/>
      <c r="BL119" s="278"/>
      <c r="BM119" s="278"/>
      <c r="BN119" s="278"/>
      <c r="BO119" s="962" t="s">
        <v>469</v>
      </c>
      <c r="BP119" s="963"/>
      <c r="BQ119" s="967">
        <v>23624776</v>
      </c>
      <c r="BR119" s="930"/>
      <c r="BS119" s="930"/>
      <c r="BT119" s="930"/>
      <c r="BU119" s="930"/>
      <c r="BV119" s="930">
        <v>23335308</v>
      </c>
      <c r="BW119" s="930"/>
      <c r="BX119" s="930"/>
      <c r="BY119" s="930"/>
      <c r="BZ119" s="930"/>
      <c r="CA119" s="930">
        <v>24115396</v>
      </c>
      <c r="CB119" s="930"/>
      <c r="CC119" s="930"/>
      <c r="CD119" s="930"/>
      <c r="CE119" s="930"/>
      <c r="CF119" s="828"/>
      <c r="CG119" s="829"/>
      <c r="CH119" s="829"/>
      <c r="CI119" s="829"/>
      <c r="CJ119" s="919"/>
      <c r="CK119" s="1017"/>
      <c r="CL119" s="905"/>
      <c r="CM119" s="923" t="s">
        <v>470</v>
      </c>
      <c r="CN119" s="924"/>
      <c r="CO119" s="924"/>
      <c r="CP119" s="924"/>
      <c r="CQ119" s="924"/>
      <c r="CR119" s="924"/>
      <c r="CS119" s="924"/>
      <c r="CT119" s="924"/>
      <c r="CU119" s="924"/>
      <c r="CV119" s="924"/>
      <c r="CW119" s="924"/>
      <c r="CX119" s="924"/>
      <c r="CY119" s="924"/>
      <c r="CZ119" s="924"/>
      <c r="DA119" s="924"/>
      <c r="DB119" s="924"/>
      <c r="DC119" s="924"/>
      <c r="DD119" s="924"/>
      <c r="DE119" s="924"/>
      <c r="DF119" s="925"/>
      <c r="DG119" s="844">
        <v>107024</v>
      </c>
      <c r="DH119" s="845"/>
      <c r="DI119" s="845"/>
      <c r="DJ119" s="845"/>
      <c r="DK119" s="846"/>
      <c r="DL119" s="847">
        <v>80667</v>
      </c>
      <c r="DM119" s="845"/>
      <c r="DN119" s="845"/>
      <c r="DO119" s="845"/>
      <c r="DP119" s="846"/>
      <c r="DQ119" s="847">
        <v>52229</v>
      </c>
      <c r="DR119" s="845"/>
      <c r="DS119" s="845"/>
      <c r="DT119" s="845"/>
      <c r="DU119" s="846"/>
      <c r="DV119" s="933">
        <v>0.6</v>
      </c>
      <c r="DW119" s="934"/>
      <c r="DX119" s="934"/>
      <c r="DY119" s="934"/>
      <c r="DZ119" s="935"/>
    </row>
    <row r="120" spans="1:130" s="247" customFormat="1" ht="26.25" customHeight="1" x14ac:dyDescent="0.15">
      <c r="A120" s="902"/>
      <c r="B120" s="903"/>
      <c r="C120" s="906" t="s">
        <v>446</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861" t="s">
        <v>244</v>
      </c>
      <c r="AB120" s="862"/>
      <c r="AC120" s="862"/>
      <c r="AD120" s="862"/>
      <c r="AE120" s="863"/>
      <c r="AF120" s="864" t="s">
        <v>244</v>
      </c>
      <c r="AG120" s="862"/>
      <c r="AH120" s="862"/>
      <c r="AI120" s="862"/>
      <c r="AJ120" s="863"/>
      <c r="AK120" s="864" t="s">
        <v>447</v>
      </c>
      <c r="AL120" s="862"/>
      <c r="AM120" s="862"/>
      <c r="AN120" s="862"/>
      <c r="AO120" s="863"/>
      <c r="AP120" s="909" t="s">
        <v>244</v>
      </c>
      <c r="AQ120" s="910"/>
      <c r="AR120" s="910"/>
      <c r="AS120" s="910"/>
      <c r="AT120" s="911"/>
      <c r="AU120" s="968" t="s">
        <v>471</v>
      </c>
      <c r="AV120" s="969"/>
      <c r="AW120" s="969"/>
      <c r="AX120" s="969"/>
      <c r="AY120" s="970"/>
      <c r="AZ120" s="945" t="s">
        <v>472</v>
      </c>
      <c r="BA120" s="890"/>
      <c r="BB120" s="890"/>
      <c r="BC120" s="890"/>
      <c r="BD120" s="890"/>
      <c r="BE120" s="890"/>
      <c r="BF120" s="890"/>
      <c r="BG120" s="890"/>
      <c r="BH120" s="890"/>
      <c r="BI120" s="890"/>
      <c r="BJ120" s="890"/>
      <c r="BK120" s="890"/>
      <c r="BL120" s="890"/>
      <c r="BM120" s="890"/>
      <c r="BN120" s="890"/>
      <c r="BO120" s="890"/>
      <c r="BP120" s="891"/>
      <c r="BQ120" s="946">
        <v>3895899</v>
      </c>
      <c r="BR120" s="927"/>
      <c r="BS120" s="927"/>
      <c r="BT120" s="927"/>
      <c r="BU120" s="927"/>
      <c r="BV120" s="927">
        <v>4357512</v>
      </c>
      <c r="BW120" s="927"/>
      <c r="BX120" s="927"/>
      <c r="BY120" s="927"/>
      <c r="BZ120" s="927"/>
      <c r="CA120" s="927">
        <v>4997677</v>
      </c>
      <c r="CB120" s="927"/>
      <c r="CC120" s="927"/>
      <c r="CD120" s="927"/>
      <c r="CE120" s="927"/>
      <c r="CF120" s="951">
        <v>60.7</v>
      </c>
      <c r="CG120" s="952"/>
      <c r="CH120" s="952"/>
      <c r="CI120" s="952"/>
      <c r="CJ120" s="952"/>
      <c r="CK120" s="953" t="s">
        <v>473</v>
      </c>
      <c r="CL120" s="937"/>
      <c r="CM120" s="937"/>
      <c r="CN120" s="937"/>
      <c r="CO120" s="938"/>
      <c r="CP120" s="957" t="s">
        <v>474</v>
      </c>
      <c r="CQ120" s="958"/>
      <c r="CR120" s="958"/>
      <c r="CS120" s="958"/>
      <c r="CT120" s="958"/>
      <c r="CU120" s="958"/>
      <c r="CV120" s="958"/>
      <c r="CW120" s="958"/>
      <c r="CX120" s="958"/>
      <c r="CY120" s="958"/>
      <c r="CZ120" s="958"/>
      <c r="DA120" s="958"/>
      <c r="DB120" s="958"/>
      <c r="DC120" s="958"/>
      <c r="DD120" s="958"/>
      <c r="DE120" s="958"/>
      <c r="DF120" s="959"/>
      <c r="DG120" s="946">
        <v>4758730</v>
      </c>
      <c r="DH120" s="927"/>
      <c r="DI120" s="927"/>
      <c r="DJ120" s="927"/>
      <c r="DK120" s="927"/>
      <c r="DL120" s="927">
        <v>4829839</v>
      </c>
      <c r="DM120" s="927"/>
      <c r="DN120" s="927"/>
      <c r="DO120" s="927"/>
      <c r="DP120" s="927"/>
      <c r="DQ120" s="927">
        <v>5079132</v>
      </c>
      <c r="DR120" s="927"/>
      <c r="DS120" s="927"/>
      <c r="DT120" s="927"/>
      <c r="DU120" s="927"/>
      <c r="DV120" s="928">
        <v>61.6</v>
      </c>
      <c r="DW120" s="928"/>
      <c r="DX120" s="928"/>
      <c r="DY120" s="928"/>
      <c r="DZ120" s="929"/>
    </row>
    <row r="121" spans="1:130" s="247" customFormat="1" ht="26.25" customHeight="1" x14ac:dyDescent="0.15">
      <c r="A121" s="902"/>
      <c r="B121" s="903"/>
      <c r="C121" s="948" t="s">
        <v>475</v>
      </c>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50"/>
      <c r="AA121" s="861">
        <v>197181</v>
      </c>
      <c r="AB121" s="862"/>
      <c r="AC121" s="862"/>
      <c r="AD121" s="862"/>
      <c r="AE121" s="863"/>
      <c r="AF121" s="864" t="s">
        <v>244</v>
      </c>
      <c r="AG121" s="862"/>
      <c r="AH121" s="862"/>
      <c r="AI121" s="862"/>
      <c r="AJ121" s="863"/>
      <c r="AK121" s="864" t="s">
        <v>244</v>
      </c>
      <c r="AL121" s="862"/>
      <c r="AM121" s="862"/>
      <c r="AN121" s="862"/>
      <c r="AO121" s="863"/>
      <c r="AP121" s="909" t="s">
        <v>244</v>
      </c>
      <c r="AQ121" s="910"/>
      <c r="AR121" s="910"/>
      <c r="AS121" s="910"/>
      <c r="AT121" s="911"/>
      <c r="AU121" s="971"/>
      <c r="AV121" s="972"/>
      <c r="AW121" s="972"/>
      <c r="AX121" s="972"/>
      <c r="AY121" s="973"/>
      <c r="AZ121" s="897" t="s">
        <v>476</v>
      </c>
      <c r="BA121" s="832"/>
      <c r="BB121" s="832"/>
      <c r="BC121" s="832"/>
      <c r="BD121" s="832"/>
      <c r="BE121" s="832"/>
      <c r="BF121" s="832"/>
      <c r="BG121" s="832"/>
      <c r="BH121" s="832"/>
      <c r="BI121" s="832"/>
      <c r="BJ121" s="832"/>
      <c r="BK121" s="832"/>
      <c r="BL121" s="832"/>
      <c r="BM121" s="832"/>
      <c r="BN121" s="832"/>
      <c r="BO121" s="832"/>
      <c r="BP121" s="833"/>
      <c r="BQ121" s="898">
        <v>2697090</v>
      </c>
      <c r="BR121" s="899"/>
      <c r="BS121" s="899"/>
      <c r="BT121" s="899"/>
      <c r="BU121" s="899"/>
      <c r="BV121" s="899">
        <v>2719637</v>
      </c>
      <c r="BW121" s="899"/>
      <c r="BX121" s="899"/>
      <c r="BY121" s="899"/>
      <c r="BZ121" s="899"/>
      <c r="CA121" s="899">
        <v>2724542</v>
      </c>
      <c r="CB121" s="899"/>
      <c r="CC121" s="899"/>
      <c r="CD121" s="899"/>
      <c r="CE121" s="899"/>
      <c r="CF121" s="960">
        <v>33.1</v>
      </c>
      <c r="CG121" s="961"/>
      <c r="CH121" s="961"/>
      <c r="CI121" s="961"/>
      <c r="CJ121" s="961"/>
      <c r="CK121" s="954"/>
      <c r="CL121" s="940"/>
      <c r="CM121" s="940"/>
      <c r="CN121" s="940"/>
      <c r="CO121" s="941"/>
      <c r="CP121" s="920" t="s">
        <v>477</v>
      </c>
      <c r="CQ121" s="921"/>
      <c r="CR121" s="921"/>
      <c r="CS121" s="921"/>
      <c r="CT121" s="921"/>
      <c r="CU121" s="921"/>
      <c r="CV121" s="921"/>
      <c r="CW121" s="921"/>
      <c r="CX121" s="921"/>
      <c r="CY121" s="921"/>
      <c r="CZ121" s="921"/>
      <c r="DA121" s="921"/>
      <c r="DB121" s="921"/>
      <c r="DC121" s="921"/>
      <c r="DD121" s="921"/>
      <c r="DE121" s="921"/>
      <c r="DF121" s="922"/>
      <c r="DG121" s="898">
        <v>334035</v>
      </c>
      <c r="DH121" s="899"/>
      <c r="DI121" s="899"/>
      <c r="DJ121" s="899"/>
      <c r="DK121" s="899"/>
      <c r="DL121" s="899">
        <v>306351</v>
      </c>
      <c r="DM121" s="899"/>
      <c r="DN121" s="899"/>
      <c r="DO121" s="899"/>
      <c r="DP121" s="899"/>
      <c r="DQ121" s="899">
        <v>275173</v>
      </c>
      <c r="DR121" s="899"/>
      <c r="DS121" s="899"/>
      <c r="DT121" s="899"/>
      <c r="DU121" s="899"/>
      <c r="DV121" s="876">
        <v>3.3</v>
      </c>
      <c r="DW121" s="876"/>
      <c r="DX121" s="876"/>
      <c r="DY121" s="876"/>
      <c r="DZ121" s="877"/>
    </row>
    <row r="122" spans="1:130" s="247" customFormat="1" ht="26.25" customHeight="1" x14ac:dyDescent="0.15">
      <c r="A122" s="902"/>
      <c r="B122" s="903"/>
      <c r="C122" s="906" t="s">
        <v>457</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861" t="s">
        <v>244</v>
      </c>
      <c r="AB122" s="862"/>
      <c r="AC122" s="862"/>
      <c r="AD122" s="862"/>
      <c r="AE122" s="863"/>
      <c r="AF122" s="864" t="s">
        <v>244</v>
      </c>
      <c r="AG122" s="862"/>
      <c r="AH122" s="862"/>
      <c r="AI122" s="862"/>
      <c r="AJ122" s="863"/>
      <c r="AK122" s="864" t="s">
        <v>244</v>
      </c>
      <c r="AL122" s="862"/>
      <c r="AM122" s="862"/>
      <c r="AN122" s="862"/>
      <c r="AO122" s="863"/>
      <c r="AP122" s="909" t="s">
        <v>244</v>
      </c>
      <c r="AQ122" s="910"/>
      <c r="AR122" s="910"/>
      <c r="AS122" s="910"/>
      <c r="AT122" s="911"/>
      <c r="AU122" s="971"/>
      <c r="AV122" s="972"/>
      <c r="AW122" s="972"/>
      <c r="AX122" s="972"/>
      <c r="AY122" s="973"/>
      <c r="AZ122" s="964" t="s">
        <v>478</v>
      </c>
      <c r="BA122" s="965"/>
      <c r="BB122" s="965"/>
      <c r="BC122" s="965"/>
      <c r="BD122" s="965"/>
      <c r="BE122" s="965"/>
      <c r="BF122" s="965"/>
      <c r="BG122" s="965"/>
      <c r="BH122" s="965"/>
      <c r="BI122" s="965"/>
      <c r="BJ122" s="965"/>
      <c r="BK122" s="965"/>
      <c r="BL122" s="965"/>
      <c r="BM122" s="965"/>
      <c r="BN122" s="965"/>
      <c r="BO122" s="965"/>
      <c r="BP122" s="966"/>
      <c r="BQ122" s="967">
        <v>13943944</v>
      </c>
      <c r="BR122" s="930"/>
      <c r="BS122" s="930"/>
      <c r="BT122" s="930"/>
      <c r="BU122" s="930"/>
      <c r="BV122" s="930">
        <v>14045268</v>
      </c>
      <c r="BW122" s="930"/>
      <c r="BX122" s="930"/>
      <c r="BY122" s="930"/>
      <c r="BZ122" s="930"/>
      <c r="CA122" s="930">
        <v>14264320</v>
      </c>
      <c r="CB122" s="930"/>
      <c r="CC122" s="930"/>
      <c r="CD122" s="930"/>
      <c r="CE122" s="930"/>
      <c r="CF122" s="931">
        <v>173.1</v>
      </c>
      <c r="CG122" s="932"/>
      <c r="CH122" s="932"/>
      <c r="CI122" s="932"/>
      <c r="CJ122" s="932"/>
      <c r="CK122" s="954"/>
      <c r="CL122" s="940"/>
      <c r="CM122" s="940"/>
      <c r="CN122" s="940"/>
      <c r="CO122" s="941"/>
      <c r="CP122" s="920" t="s">
        <v>479</v>
      </c>
      <c r="CQ122" s="921"/>
      <c r="CR122" s="921"/>
      <c r="CS122" s="921"/>
      <c r="CT122" s="921"/>
      <c r="CU122" s="921"/>
      <c r="CV122" s="921"/>
      <c r="CW122" s="921"/>
      <c r="CX122" s="921"/>
      <c r="CY122" s="921"/>
      <c r="CZ122" s="921"/>
      <c r="DA122" s="921"/>
      <c r="DB122" s="921"/>
      <c r="DC122" s="921"/>
      <c r="DD122" s="921"/>
      <c r="DE122" s="921"/>
      <c r="DF122" s="922"/>
      <c r="DG122" s="898">
        <v>250697</v>
      </c>
      <c r="DH122" s="899"/>
      <c r="DI122" s="899"/>
      <c r="DJ122" s="899"/>
      <c r="DK122" s="899"/>
      <c r="DL122" s="899">
        <v>242342</v>
      </c>
      <c r="DM122" s="899"/>
      <c r="DN122" s="899"/>
      <c r="DO122" s="899"/>
      <c r="DP122" s="899"/>
      <c r="DQ122" s="899">
        <v>249253</v>
      </c>
      <c r="DR122" s="899"/>
      <c r="DS122" s="899"/>
      <c r="DT122" s="899"/>
      <c r="DU122" s="899"/>
      <c r="DV122" s="876">
        <v>3</v>
      </c>
      <c r="DW122" s="876"/>
      <c r="DX122" s="876"/>
      <c r="DY122" s="876"/>
      <c r="DZ122" s="877"/>
    </row>
    <row r="123" spans="1:130" s="247" customFormat="1" ht="26.25" customHeight="1" x14ac:dyDescent="0.15">
      <c r="A123" s="902"/>
      <c r="B123" s="903"/>
      <c r="C123" s="906" t="s">
        <v>463</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861">
        <v>26806</v>
      </c>
      <c r="AB123" s="862"/>
      <c r="AC123" s="862"/>
      <c r="AD123" s="862"/>
      <c r="AE123" s="863"/>
      <c r="AF123" s="864">
        <v>26598</v>
      </c>
      <c r="AG123" s="862"/>
      <c r="AH123" s="862"/>
      <c r="AI123" s="862"/>
      <c r="AJ123" s="863"/>
      <c r="AK123" s="864">
        <v>26389</v>
      </c>
      <c r="AL123" s="862"/>
      <c r="AM123" s="862"/>
      <c r="AN123" s="862"/>
      <c r="AO123" s="863"/>
      <c r="AP123" s="909">
        <v>0.3</v>
      </c>
      <c r="AQ123" s="910"/>
      <c r="AR123" s="910"/>
      <c r="AS123" s="910"/>
      <c r="AT123" s="911"/>
      <c r="AU123" s="974"/>
      <c r="AV123" s="975"/>
      <c r="AW123" s="975"/>
      <c r="AX123" s="975"/>
      <c r="AY123" s="975"/>
      <c r="AZ123" s="278" t="s">
        <v>190</v>
      </c>
      <c r="BA123" s="278"/>
      <c r="BB123" s="278"/>
      <c r="BC123" s="278"/>
      <c r="BD123" s="278"/>
      <c r="BE123" s="278"/>
      <c r="BF123" s="278"/>
      <c r="BG123" s="278"/>
      <c r="BH123" s="278"/>
      <c r="BI123" s="278"/>
      <c r="BJ123" s="278"/>
      <c r="BK123" s="278"/>
      <c r="BL123" s="278"/>
      <c r="BM123" s="278"/>
      <c r="BN123" s="278"/>
      <c r="BO123" s="962" t="s">
        <v>480</v>
      </c>
      <c r="BP123" s="963"/>
      <c r="BQ123" s="917">
        <v>20536933</v>
      </c>
      <c r="BR123" s="918"/>
      <c r="BS123" s="918"/>
      <c r="BT123" s="918"/>
      <c r="BU123" s="918"/>
      <c r="BV123" s="918">
        <v>21122417</v>
      </c>
      <c r="BW123" s="918"/>
      <c r="BX123" s="918"/>
      <c r="BY123" s="918"/>
      <c r="BZ123" s="918"/>
      <c r="CA123" s="918">
        <v>21986539</v>
      </c>
      <c r="CB123" s="918"/>
      <c r="CC123" s="918"/>
      <c r="CD123" s="918"/>
      <c r="CE123" s="918"/>
      <c r="CF123" s="828"/>
      <c r="CG123" s="829"/>
      <c r="CH123" s="829"/>
      <c r="CI123" s="829"/>
      <c r="CJ123" s="919"/>
      <c r="CK123" s="954"/>
      <c r="CL123" s="940"/>
      <c r="CM123" s="940"/>
      <c r="CN123" s="940"/>
      <c r="CO123" s="941"/>
      <c r="CP123" s="920" t="s">
        <v>408</v>
      </c>
      <c r="CQ123" s="921"/>
      <c r="CR123" s="921"/>
      <c r="CS123" s="921"/>
      <c r="CT123" s="921"/>
      <c r="CU123" s="921"/>
      <c r="CV123" s="921"/>
      <c r="CW123" s="921"/>
      <c r="CX123" s="921"/>
      <c r="CY123" s="921"/>
      <c r="CZ123" s="921"/>
      <c r="DA123" s="921"/>
      <c r="DB123" s="921"/>
      <c r="DC123" s="921"/>
      <c r="DD123" s="921"/>
      <c r="DE123" s="921"/>
      <c r="DF123" s="922"/>
      <c r="DG123" s="861" t="s">
        <v>244</v>
      </c>
      <c r="DH123" s="862"/>
      <c r="DI123" s="862"/>
      <c r="DJ123" s="862"/>
      <c r="DK123" s="863"/>
      <c r="DL123" s="864" t="s">
        <v>244</v>
      </c>
      <c r="DM123" s="862"/>
      <c r="DN123" s="862"/>
      <c r="DO123" s="862"/>
      <c r="DP123" s="863"/>
      <c r="DQ123" s="864" t="s">
        <v>244</v>
      </c>
      <c r="DR123" s="862"/>
      <c r="DS123" s="862"/>
      <c r="DT123" s="862"/>
      <c r="DU123" s="863"/>
      <c r="DV123" s="909" t="s">
        <v>244</v>
      </c>
      <c r="DW123" s="910"/>
      <c r="DX123" s="910"/>
      <c r="DY123" s="910"/>
      <c r="DZ123" s="911"/>
    </row>
    <row r="124" spans="1:130" s="247" customFormat="1" ht="26.25" customHeight="1" thickBot="1" x14ac:dyDescent="0.2">
      <c r="A124" s="902"/>
      <c r="B124" s="903"/>
      <c r="C124" s="906" t="s">
        <v>466</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861" t="s">
        <v>244</v>
      </c>
      <c r="AB124" s="862"/>
      <c r="AC124" s="862"/>
      <c r="AD124" s="862"/>
      <c r="AE124" s="863"/>
      <c r="AF124" s="864" t="s">
        <v>244</v>
      </c>
      <c r="AG124" s="862"/>
      <c r="AH124" s="862"/>
      <c r="AI124" s="862"/>
      <c r="AJ124" s="863"/>
      <c r="AK124" s="864" t="s">
        <v>244</v>
      </c>
      <c r="AL124" s="862"/>
      <c r="AM124" s="862"/>
      <c r="AN124" s="862"/>
      <c r="AO124" s="863"/>
      <c r="AP124" s="909" t="s">
        <v>244</v>
      </c>
      <c r="AQ124" s="910"/>
      <c r="AR124" s="910"/>
      <c r="AS124" s="910"/>
      <c r="AT124" s="911"/>
      <c r="AU124" s="912" t="s">
        <v>481</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37.5</v>
      </c>
      <c r="BR124" s="916"/>
      <c r="BS124" s="916"/>
      <c r="BT124" s="916"/>
      <c r="BU124" s="916"/>
      <c r="BV124" s="916">
        <v>26.8</v>
      </c>
      <c r="BW124" s="916"/>
      <c r="BX124" s="916"/>
      <c r="BY124" s="916"/>
      <c r="BZ124" s="916"/>
      <c r="CA124" s="916">
        <v>25.8</v>
      </c>
      <c r="CB124" s="916"/>
      <c r="CC124" s="916"/>
      <c r="CD124" s="916"/>
      <c r="CE124" s="916"/>
      <c r="CF124" s="806"/>
      <c r="CG124" s="807"/>
      <c r="CH124" s="807"/>
      <c r="CI124" s="807"/>
      <c r="CJ124" s="947"/>
      <c r="CK124" s="955"/>
      <c r="CL124" s="955"/>
      <c r="CM124" s="955"/>
      <c r="CN124" s="955"/>
      <c r="CO124" s="956"/>
      <c r="CP124" s="920" t="s">
        <v>482</v>
      </c>
      <c r="CQ124" s="921"/>
      <c r="CR124" s="921"/>
      <c r="CS124" s="921"/>
      <c r="CT124" s="921"/>
      <c r="CU124" s="921"/>
      <c r="CV124" s="921"/>
      <c r="CW124" s="921"/>
      <c r="CX124" s="921"/>
      <c r="CY124" s="921"/>
      <c r="CZ124" s="921"/>
      <c r="DA124" s="921"/>
      <c r="DB124" s="921"/>
      <c r="DC124" s="921"/>
      <c r="DD124" s="921"/>
      <c r="DE124" s="921"/>
      <c r="DF124" s="922"/>
      <c r="DG124" s="844">
        <v>10581</v>
      </c>
      <c r="DH124" s="845"/>
      <c r="DI124" s="845"/>
      <c r="DJ124" s="845"/>
      <c r="DK124" s="846"/>
      <c r="DL124" s="847" t="s">
        <v>447</v>
      </c>
      <c r="DM124" s="845"/>
      <c r="DN124" s="845"/>
      <c r="DO124" s="845"/>
      <c r="DP124" s="846"/>
      <c r="DQ124" s="847" t="s">
        <v>244</v>
      </c>
      <c r="DR124" s="845"/>
      <c r="DS124" s="845"/>
      <c r="DT124" s="845"/>
      <c r="DU124" s="846"/>
      <c r="DV124" s="933" t="s">
        <v>244</v>
      </c>
      <c r="DW124" s="934"/>
      <c r="DX124" s="934"/>
      <c r="DY124" s="934"/>
      <c r="DZ124" s="935"/>
    </row>
    <row r="125" spans="1:130" s="247" customFormat="1" ht="26.25" customHeight="1" x14ac:dyDescent="0.15">
      <c r="A125" s="902"/>
      <c r="B125" s="903"/>
      <c r="C125" s="906" t="s">
        <v>468</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861" t="s">
        <v>447</v>
      </c>
      <c r="AB125" s="862"/>
      <c r="AC125" s="862"/>
      <c r="AD125" s="862"/>
      <c r="AE125" s="863"/>
      <c r="AF125" s="864" t="s">
        <v>447</v>
      </c>
      <c r="AG125" s="862"/>
      <c r="AH125" s="862"/>
      <c r="AI125" s="862"/>
      <c r="AJ125" s="863"/>
      <c r="AK125" s="864" t="s">
        <v>244</v>
      </c>
      <c r="AL125" s="862"/>
      <c r="AM125" s="862"/>
      <c r="AN125" s="862"/>
      <c r="AO125" s="863"/>
      <c r="AP125" s="909" t="s">
        <v>447</v>
      </c>
      <c r="AQ125" s="910"/>
      <c r="AR125" s="910"/>
      <c r="AS125" s="910"/>
      <c r="AT125" s="911"/>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936" t="s">
        <v>483</v>
      </c>
      <c r="CL125" s="937"/>
      <c r="CM125" s="937"/>
      <c r="CN125" s="937"/>
      <c r="CO125" s="938"/>
      <c r="CP125" s="945" t="s">
        <v>484</v>
      </c>
      <c r="CQ125" s="890"/>
      <c r="CR125" s="890"/>
      <c r="CS125" s="890"/>
      <c r="CT125" s="890"/>
      <c r="CU125" s="890"/>
      <c r="CV125" s="890"/>
      <c r="CW125" s="890"/>
      <c r="CX125" s="890"/>
      <c r="CY125" s="890"/>
      <c r="CZ125" s="890"/>
      <c r="DA125" s="890"/>
      <c r="DB125" s="890"/>
      <c r="DC125" s="890"/>
      <c r="DD125" s="890"/>
      <c r="DE125" s="890"/>
      <c r="DF125" s="891"/>
      <c r="DG125" s="946" t="s">
        <v>447</v>
      </c>
      <c r="DH125" s="927"/>
      <c r="DI125" s="927"/>
      <c r="DJ125" s="927"/>
      <c r="DK125" s="927"/>
      <c r="DL125" s="927" t="s">
        <v>447</v>
      </c>
      <c r="DM125" s="927"/>
      <c r="DN125" s="927"/>
      <c r="DO125" s="927"/>
      <c r="DP125" s="927"/>
      <c r="DQ125" s="927" t="s">
        <v>244</v>
      </c>
      <c r="DR125" s="927"/>
      <c r="DS125" s="927"/>
      <c r="DT125" s="927"/>
      <c r="DU125" s="927"/>
      <c r="DV125" s="928" t="s">
        <v>244</v>
      </c>
      <c r="DW125" s="928"/>
      <c r="DX125" s="928"/>
      <c r="DY125" s="928"/>
      <c r="DZ125" s="929"/>
    </row>
    <row r="126" spans="1:130" s="247" customFormat="1" ht="26.25" customHeight="1" thickBot="1" x14ac:dyDescent="0.2">
      <c r="A126" s="902"/>
      <c r="B126" s="903"/>
      <c r="C126" s="906" t="s">
        <v>470</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861">
        <v>35068</v>
      </c>
      <c r="AB126" s="862"/>
      <c r="AC126" s="862"/>
      <c r="AD126" s="862"/>
      <c r="AE126" s="863"/>
      <c r="AF126" s="864">
        <v>26442</v>
      </c>
      <c r="AG126" s="862"/>
      <c r="AH126" s="862"/>
      <c r="AI126" s="862"/>
      <c r="AJ126" s="863"/>
      <c r="AK126" s="864">
        <v>26442</v>
      </c>
      <c r="AL126" s="862"/>
      <c r="AM126" s="862"/>
      <c r="AN126" s="862"/>
      <c r="AO126" s="863"/>
      <c r="AP126" s="909">
        <v>0.3</v>
      </c>
      <c r="AQ126" s="910"/>
      <c r="AR126" s="910"/>
      <c r="AS126" s="910"/>
      <c r="AT126" s="911"/>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39"/>
      <c r="CL126" s="940"/>
      <c r="CM126" s="940"/>
      <c r="CN126" s="940"/>
      <c r="CO126" s="941"/>
      <c r="CP126" s="897" t="s">
        <v>485</v>
      </c>
      <c r="CQ126" s="832"/>
      <c r="CR126" s="832"/>
      <c r="CS126" s="832"/>
      <c r="CT126" s="832"/>
      <c r="CU126" s="832"/>
      <c r="CV126" s="832"/>
      <c r="CW126" s="832"/>
      <c r="CX126" s="832"/>
      <c r="CY126" s="832"/>
      <c r="CZ126" s="832"/>
      <c r="DA126" s="832"/>
      <c r="DB126" s="832"/>
      <c r="DC126" s="832"/>
      <c r="DD126" s="832"/>
      <c r="DE126" s="832"/>
      <c r="DF126" s="833"/>
      <c r="DG126" s="898" t="s">
        <v>244</v>
      </c>
      <c r="DH126" s="899"/>
      <c r="DI126" s="899"/>
      <c r="DJ126" s="899"/>
      <c r="DK126" s="899"/>
      <c r="DL126" s="899" t="s">
        <v>244</v>
      </c>
      <c r="DM126" s="899"/>
      <c r="DN126" s="899"/>
      <c r="DO126" s="899"/>
      <c r="DP126" s="899"/>
      <c r="DQ126" s="899" t="s">
        <v>244</v>
      </c>
      <c r="DR126" s="899"/>
      <c r="DS126" s="899"/>
      <c r="DT126" s="899"/>
      <c r="DU126" s="899"/>
      <c r="DV126" s="876" t="s">
        <v>447</v>
      </c>
      <c r="DW126" s="876"/>
      <c r="DX126" s="876"/>
      <c r="DY126" s="876"/>
      <c r="DZ126" s="877"/>
    </row>
    <row r="127" spans="1:130" s="247" customFormat="1" ht="26.25" customHeight="1" x14ac:dyDescent="0.15">
      <c r="A127" s="904"/>
      <c r="B127" s="905"/>
      <c r="C127" s="923" t="s">
        <v>486</v>
      </c>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5"/>
      <c r="AA127" s="861" t="s">
        <v>244</v>
      </c>
      <c r="AB127" s="862"/>
      <c r="AC127" s="862"/>
      <c r="AD127" s="862"/>
      <c r="AE127" s="863"/>
      <c r="AF127" s="864" t="s">
        <v>447</v>
      </c>
      <c r="AG127" s="862"/>
      <c r="AH127" s="862"/>
      <c r="AI127" s="862"/>
      <c r="AJ127" s="863"/>
      <c r="AK127" s="864" t="s">
        <v>447</v>
      </c>
      <c r="AL127" s="862"/>
      <c r="AM127" s="862"/>
      <c r="AN127" s="862"/>
      <c r="AO127" s="863"/>
      <c r="AP127" s="909" t="s">
        <v>447</v>
      </c>
      <c r="AQ127" s="910"/>
      <c r="AR127" s="910"/>
      <c r="AS127" s="910"/>
      <c r="AT127" s="911"/>
      <c r="AU127" s="283"/>
      <c r="AV127" s="283"/>
      <c r="AW127" s="283"/>
      <c r="AX127" s="926" t="s">
        <v>487</v>
      </c>
      <c r="AY127" s="894"/>
      <c r="AZ127" s="894"/>
      <c r="BA127" s="894"/>
      <c r="BB127" s="894"/>
      <c r="BC127" s="894"/>
      <c r="BD127" s="894"/>
      <c r="BE127" s="895"/>
      <c r="BF127" s="893" t="s">
        <v>488</v>
      </c>
      <c r="BG127" s="894"/>
      <c r="BH127" s="894"/>
      <c r="BI127" s="894"/>
      <c r="BJ127" s="894"/>
      <c r="BK127" s="894"/>
      <c r="BL127" s="895"/>
      <c r="BM127" s="893" t="s">
        <v>489</v>
      </c>
      <c r="BN127" s="894"/>
      <c r="BO127" s="894"/>
      <c r="BP127" s="894"/>
      <c r="BQ127" s="894"/>
      <c r="BR127" s="894"/>
      <c r="BS127" s="895"/>
      <c r="BT127" s="893" t="s">
        <v>490</v>
      </c>
      <c r="BU127" s="894"/>
      <c r="BV127" s="894"/>
      <c r="BW127" s="894"/>
      <c r="BX127" s="894"/>
      <c r="BY127" s="894"/>
      <c r="BZ127" s="896"/>
      <c r="CA127" s="283"/>
      <c r="CB127" s="283"/>
      <c r="CC127" s="283"/>
      <c r="CD127" s="284"/>
      <c r="CE127" s="284"/>
      <c r="CF127" s="284"/>
      <c r="CG127" s="281"/>
      <c r="CH127" s="281"/>
      <c r="CI127" s="281"/>
      <c r="CJ127" s="282"/>
      <c r="CK127" s="939"/>
      <c r="CL127" s="940"/>
      <c r="CM127" s="940"/>
      <c r="CN127" s="940"/>
      <c r="CO127" s="941"/>
      <c r="CP127" s="897" t="s">
        <v>491</v>
      </c>
      <c r="CQ127" s="832"/>
      <c r="CR127" s="832"/>
      <c r="CS127" s="832"/>
      <c r="CT127" s="832"/>
      <c r="CU127" s="832"/>
      <c r="CV127" s="832"/>
      <c r="CW127" s="832"/>
      <c r="CX127" s="832"/>
      <c r="CY127" s="832"/>
      <c r="CZ127" s="832"/>
      <c r="DA127" s="832"/>
      <c r="DB127" s="832"/>
      <c r="DC127" s="832"/>
      <c r="DD127" s="832"/>
      <c r="DE127" s="832"/>
      <c r="DF127" s="833"/>
      <c r="DG127" s="898" t="s">
        <v>244</v>
      </c>
      <c r="DH127" s="899"/>
      <c r="DI127" s="899"/>
      <c r="DJ127" s="899"/>
      <c r="DK127" s="899"/>
      <c r="DL127" s="899" t="s">
        <v>244</v>
      </c>
      <c r="DM127" s="899"/>
      <c r="DN127" s="899"/>
      <c r="DO127" s="899"/>
      <c r="DP127" s="899"/>
      <c r="DQ127" s="899" t="s">
        <v>244</v>
      </c>
      <c r="DR127" s="899"/>
      <c r="DS127" s="899"/>
      <c r="DT127" s="899"/>
      <c r="DU127" s="899"/>
      <c r="DV127" s="876" t="s">
        <v>447</v>
      </c>
      <c r="DW127" s="876"/>
      <c r="DX127" s="876"/>
      <c r="DY127" s="876"/>
      <c r="DZ127" s="877"/>
    </row>
    <row r="128" spans="1:130" s="247" customFormat="1" ht="26.25" customHeight="1" thickBot="1" x14ac:dyDescent="0.2">
      <c r="A128" s="878" t="s">
        <v>492</v>
      </c>
      <c r="B128" s="879"/>
      <c r="C128" s="879"/>
      <c r="D128" s="879"/>
      <c r="E128" s="879"/>
      <c r="F128" s="879"/>
      <c r="G128" s="879"/>
      <c r="H128" s="879"/>
      <c r="I128" s="879"/>
      <c r="J128" s="879"/>
      <c r="K128" s="879"/>
      <c r="L128" s="879"/>
      <c r="M128" s="879"/>
      <c r="N128" s="879"/>
      <c r="O128" s="879"/>
      <c r="P128" s="879"/>
      <c r="Q128" s="879"/>
      <c r="R128" s="879"/>
      <c r="S128" s="879"/>
      <c r="T128" s="879"/>
      <c r="U128" s="879"/>
      <c r="V128" s="879"/>
      <c r="W128" s="880" t="s">
        <v>493</v>
      </c>
      <c r="X128" s="880"/>
      <c r="Y128" s="880"/>
      <c r="Z128" s="881"/>
      <c r="AA128" s="882">
        <v>305496</v>
      </c>
      <c r="AB128" s="883"/>
      <c r="AC128" s="883"/>
      <c r="AD128" s="883"/>
      <c r="AE128" s="884"/>
      <c r="AF128" s="885">
        <v>265872</v>
      </c>
      <c r="AG128" s="883"/>
      <c r="AH128" s="883"/>
      <c r="AI128" s="883"/>
      <c r="AJ128" s="884"/>
      <c r="AK128" s="885">
        <v>261339</v>
      </c>
      <c r="AL128" s="883"/>
      <c r="AM128" s="883"/>
      <c r="AN128" s="883"/>
      <c r="AO128" s="884"/>
      <c r="AP128" s="886"/>
      <c r="AQ128" s="887"/>
      <c r="AR128" s="887"/>
      <c r="AS128" s="887"/>
      <c r="AT128" s="888"/>
      <c r="AU128" s="283"/>
      <c r="AV128" s="283"/>
      <c r="AW128" s="283"/>
      <c r="AX128" s="889" t="s">
        <v>494</v>
      </c>
      <c r="AY128" s="890"/>
      <c r="AZ128" s="890"/>
      <c r="BA128" s="890"/>
      <c r="BB128" s="890"/>
      <c r="BC128" s="890"/>
      <c r="BD128" s="890"/>
      <c r="BE128" s="891"/>
      <c r="BF128" s="868" t="s">
        <v>447</v>
      </c>
      <c r="BG128" s="869"/>
      <c r="BH128" s="869"/>
      <c r="BI128" s="869"/>
      <c r="BJ128" s="869"/>
      <c r="BK128" s="869"/>
      <c r="BL128" s="892"/>
      <c r="BM128" s="868">
        <v>13.43</v>
      </c>
      <c r="BN128" s="869"/>
      <c r="BO128" s="869"/>
      <c r="BP128" s="869"/>
      <c r="BQ128" s="869"/>
      <c r="BR128" s="869"/>
      <c r="BS128" s="892"/>
      <c r="BT128" s="868">
        <v>20</v>
      </c>
      <c r="BU128" s="869"/>
      <c r="BV128" s="869"/>
      <c r="BW128" s="869"/>
      <c r="BX128" s="869"/>
      <c r="BY128" s="869"/>
      <c r="BZ128" s="870"/>
      <c r="CA128" s="284"/>
      <c r="CB128" s="284"/>
      <c r="CC128" s="284"/>
      <c r="CD128" s="284"/>
      <c r="CE128" s="284"/>
      <c r="CF128" s="284"/>
      <c r="CG128" s="281"/>
      <c r="CH128" s="281"/>
      <c r="CI128" s="281"/>
      <c r="CJ128" s="282"/>
      <c r="CK128" s="942"/>
      <c r="CL128" s="943"/>
      <c r="CM128" s="943"/>
      <c r="CN128" s="943"/>
      <c r="CO128" s="944"/>
      <c r="CP128" s="871" t="s">
        <v>495</v>
      </c>
      <c r="CQ128" s="810"/>
      <c r="CR128" s="810"/>
      <c r="CS128" s="810"/>
      <c r="CT128" s="810"/>
      <c r="CU128" s="810"/>
      <c r="CV128" s="810"/>
      <c r="CW128" s="810"/>
      <c r="CX128" s="810"/>
      <c r="CY128" s="810"/>
      <c r="CZ128" s="810"/>
      <c r="DA128" s="810"/>
      <c r="DB128" s="810"/>
      <c r="DC128" s="810"/>
      <c r="DD128" s="810"/>
      <c r="DE128" s="810"/>
      <c r="DF128" s="811"/>
      <c r="DG128" s="872" t="s">
        <v>244</v>
      </c>
      <c r="DH128" s="873"/>
      <c r="DI128" s="873"/>
      <c r="DJ128" s="873"/>
      <c r="DK128" s="873"/>
      <c r="DL128" s="873" t="s">
        <v>244</v>
      </c>
      <c r="DM128" s="873"/>
      <c r="DN128" s="873"/>
      <c r="DO128" s="873"/>
      <c r="DP128" s="873"/>
      <c r="DQ128" s="873" t="s">
        <v>447</v>
      </c>
      <c r="DR128" s="873"/>
      <c r="DS128" s="873"/>
      <c r="DT128" s="873"/>
      <c r="DU128" s="873"/>
      <c r="DV128" s="874" t="s">
        <v>244</v>
      </c>
      <c r="DW128" s="874"/>
      <c r="DX128" s="874"/>
      <c r="DY128" s="874"/>
      <c r="DZ128" s="875"/>
    </row>
    <row r="129" spans="1:131" s="247" customFormat="1" ht="26.25" customHeight="1" x14ac:dyDescent="0.15">
      <c r="A129" s="856" t="s">
        <v>107</v>
      </c>
      <c r="B129" s="857"/>
      <c r="C129" s="857"/>
      <c r="D129" s="857"/>
      <c r="E129" s="857"/>
      <c r="F129" s="857"/>
      <c r="G129" s="857"/>
      <c r="H129" s="857"/>
      <c r="I129" s="857"/>
      <c r="J129" s="857"/>
      <c r="K129" s="857"/>
      <c r="L129" s="857"/>
      <c r="M129" s="857"/>
      <c r="N129" s="857"/>
      <c r="O129" s="857"/>
      <c r="P129" s="857"/>
      <c r="Q129" s="857"/>
      <c r="R129" s="857"/>
      <c r="S129" s="857"/>
      <c r="T129" s="857"/>
      <c r="U129" s="857"/>
      <c r="V129" s="857"/>
      <c r="W129" s="858" t="s">
        <v>496</v>
      </c>
      <c r="X129" s="859"/>
      <c r="Y129" s="859"/>
      <c r="Z129" s="860"/>
      <c r="AA129" s="861">
        <v>9460954</v>
      </c>
      <c r="AB129" s="862"/>
      <c r="AC129" s="862"/>
      <c r="AD129" s="862"/>
      <c r="AE129" s="863"/>
      <c r="AF129" s="864">
        <v>9464990</v>
      </c>
      <c r="AG129" s="862"/>
      <c r="AH129" s="862"/>
      <c r="AI129" s="862"/>
      <c r="AJ129" s="863"/>
      <c r="AK129" s="864">
        <v>9449318</v>
      </c>
      <c r="AL129" s="862"/>
      <c r="AM129" s="862"/>
      <c r="AN129" s="862"/>
      <c r="AO129" s="863"/>
      <c r="AP129" s="865"/>
      <c r="AQ129" s="866"/>
      <c r="AR129" s="866"/>
      <c r="AS129" s="866"/>
      <c r="AT129" s="867"/>
      <c r="AU129" s="285"/>
      <c r="AV129" s="285"/>
      <c r="AW129" s="285"/>
      <c r="AX129" s="831" t="s">
        <v>497</v>
      </c>
      <c r="AY129" s="832"/>
      <c r="AZ129" s="832"/>
      <c r="BA129" s="832"/>
      <c r="BB129" s="832"/>
      <c r="BC129" s="832"/>
      <c r="BD129" s="832"/>
      <c r="BE129" s="833"/>
      <c r="BF129" s="851" t="s">
        <v>244</v>
      </c>
      <c r="BG129" s="852"/>
      <c r="BH129" s="852"/>
      <c r="BI129" s="852"/>
      <c r="BJ129" s="852"/>
      <c r="BK129" s="852"/>
      <c r="BL129" s="853"/>
      <c r="BM129" s="851">
        <v>18.43</v>
      </c>
      <c r="BN129" s="852"/>
      <c r="BO129" s="852"/>
      <c r="BP129" s="852"/>
      <c r="BQ129" s="852"/>
      <c r="BR129" s="852"/>
      <c r="BS129" s="853"/>
      <c r="BT129" s="851">
        <v>30</v>
      </c>
      <c r="BU129" s="854"/>
      <c r="BV129" s="854"/>
      <c r="BW129" s="854"/>
      <c r="BX129" s="854"/>
      <c r="BY129" s="854"/>
      <c r="BZ129" s="855"/>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856" t="s">
        <v>498</v>
      </c>
      <c r="B130" s="857"/>
      <c r="C130" s="857"/>
      <c r="D130" s="857"/>
      <c r="E130" s="857"/>
      <c r="F130" s="857"/>
      <c r="G130" s="857"/>
      <c r="H130" s="857"/>
      <c r="I130" s="857"/>
      <c r="J130" s="857"/>
      <c r="K130" s="857"/>
      <c r="L130" s="857"/>
      <c r="M130" s="857"/>
      <c r="N130" s="857"/>
      <c r="O130" s="857"/>
      <c r="P130" s="857"/>
      <c r="Q130" s="857"/>
      <c r="R130" s="857"/>
      <c r="S130" s="857"/>
      <c r="T130" s="857"/>
      <c r="U130" s="857"/>
      <c r="V130" s="857"/>
      <c r="W130" s="858" t="s">
        <v>499</v>
      </c>
      <c r="X130" s="859"/>
      <c r="Y130" s="859"/>
      <c r="Z130" s="860"/>
      <c r="AA130" s="861">
        <v>1237489</v>
      </c>
      <c r="AB130" s="862"/>
      <c r="AC130" s="862"/>
      <c r="AD130" s="862"/>
      <c r="AE130" s="863"/>
      <c r="AF130" s="864">
        <v>1213926</v>
      </c>
      <c r="AG130" s="862"/>
      <c r="AH130" s="862"/>
      <c r="AI130" s="862"/>
      <c r="AJ130" s="863"/>
      <c r="AK130" s="864">
        <v>1209375</v>
      </c>
      <c r="AL130" s="862"/>
      <c r="AM130" s="862"/>
      <c r="AN130" s="862"/>
      <c r="AO130" s="863"/>
      <c r="AP130" s="865"/>
      <c r="AQ130" s="866"/>
      <c r="AR130" s="866"/>
      <c r="AS130" s="866"/>
      <c r="AT130" s="867"/>
      <c r="AU130" s="285"/>
      <c r="AV130" s="285"/>
      <c r="AW130" s="285"/>
      <c r="AX130" s="831" t="s">
        <v>500</v>
      </c>
      <c r="AY130" s="832"/>
      <c r="AZ130" s="832"/>
      <c r="BA130" s="832"/>
      <c r="BB130" s="832"/>
      <c r="BC130" s="832"/>
      <c r="BD130" s="832"/>
      <c r="BE130" s="833"/>
      <c r="BF130" s="834">
        <v>8</v>
      </c>
      <c r="BG130" s="835"/>
      <c r="BH130" s="835"/>
      <c r="BI130" s="835"/>
      <c r="BJ130" s="835"/>
      <c r="BK130" s="835"/>
      <c r="BL130" s="836"/>
      <c r="BM130" s="834">
        <v>25</v>
      </c>
      <c r="BN130" s="835"/>
      <c r="BO130" s="835"/>
      <c r="BP130" s="835"/>
      <c r="BQ130" s="835"/>
      <c r="BR130" s="835"/>
      <c r="BS130" s="836"/>
      <c r="BT130" s="834">
        <v>35</v>
      </c>
      <c r="BU130" s="837"/>
      <c r="BV130" s="837"/>
      <c r="BW130" s="837"/>
      <c r="BX130" s="837"/>
      <c r="BY130" s="837"/>
      <c r="BZ130" s="838"/>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839"/>
      <c r="B131" s="840"/>
      <c r="C131" s="840"/>
      <c r="D131" s="840"/>
      <c r="E131" s="840"/>
      <c r="F131" s="840"/>
      <c r="G131" s="840"/>
      <c r="H131" s="840"/>
      <c r="I131" s="840"/>
      <c r="J131" s="840"/>
      <c r="K131" s="840"/>
      <c r="L131" s="840"/>
      <c r="M131" s="840"/>
      <c r="N131" s="840"/>
      <c r="O131" s="840"/>
      <c r="P131" s="840"/>
      <c r="Q131" s="840"/>
      <c r="R131" s="840"/>
      <c r="S131" s="840"/>
      <c r="T131" s="840"/>
      <c r="U131" s="840"/>
      <c r="V131" s="840"/>
      <c r="W131" s="841" t="s">
        <v>501</v>
      </c>
      <c r="X131" s="842"/>
      <c r="Y131" s="842"/>
      <c r="Z131" s="843"/>
      <c r="AA131" s="844">
        <v>8223465</v>
      </c>
      <c r="AB131" s="845"/>
      <c r="AC131" s="845"/>
      <c r="AD131" s="845"/>
      <c r="AE131" s="846"/>
      <c r="AF131" s="847">
        <v>8251064</v>
      </c>
      <c r="AG131" s="845"/>
      <c r="AH131" s="845"/>
      <c r="AI131" s="845"/>
      <c r="AJ131" s="846"/>
      <c r="AK131" s="847">
        <v>8239943</v>
      </c>
      <c r="AL131" s="845"/>
      <c r="AM131" s="845"/>
      <c r="AN131" s="845"/>
      <c r="AO131" s="846"/>
      <c r="AP131" s="848"/>
      <c r="AQ131" s="849"/>
      <c r="AR131" s="849"/>
      <c r="AS131" s="849"/>
      <c r="AT131" s="850"/>
      <c r="AU131" s="285"/>
      <c r="AV131" s="285"/>
      <c r="AW131" s="285"/>
      <c r="AX131" s="809" t="s">
        <v>502</v>
      </c>
      <c r="AY131" s="810"/>
      <c r="AZ131" s="810"/>
      <c r="BA131" s="810"/>
      <c r="BB131" s="810"/>
      <c r="BC131" s="810"/>
      <c r="BD131" s="810"/>
      <c r="BE131" s="811"/>
      <c r="BF131" s="812">
        <v>25.8</v>
      </c>
      <c r="BG131" s="813"/>
      <c r="BH131" s="813"/>
      <c r="BI131" s="813"/>
      <c r="BJ131" s="813"/>
      <c r="BK131" s="813"/>
      <c r="BL131" s="814"/>
      <c r="BM131" s="812">
        <v>350</v>
      </c>
      <c r="BN131" s="813"/>
      <c r="BO131" s="813"/>
      <c r="BP131" s="813"/>
      <c r="BQ131" s="813"/>
      <c r="BR131" s="813"/>
      <c r="BS131" s="814"/>
      <c r="BT131" s="815"/>
      <c r="BU131" s="816"/>
      <c r="BV131" s="816"/>
      <c r="BW131" s="816"/>
      <c r="BX131" s="816"/>
      <c r="BY131" s="816"/>
      <c r="BZ131" s="81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818" t="s">
        <v>503</v>
      </c>
      <c r="B132" s="819"/>
      <c r="C132" s="819"/>
      <c r="D132" s="819"/>
      <c r="E132" s="819"/>
      <c r="F132" s="819"/>
      <c r="G132" s="819"/>
      <c r="H132" s="819"/>
      <c r="I132" s="819"/>
      <c r="J132" s="819"/>
      <c r="K132" s="819"/>
      <c r="L132" s="819"/>
      <c r="M132" s="819"/>
      <c r="N132" s="819"/>
      <c r="O132" s="819"/>
      <c r="P132" s="819"/>
      <c r="Q132" s="819"/>
      <c r="R132" s="819"/>
      <c r="S132" s="819"/>
      <c r="T132" s="819"/>
      <c r="U132" s="819"/>
      <c r="V132" s="822" t="s">
        <v>504</v>
      </c>
      <c r="W132" s="822"/>
      <c r="X132" s="822"/>
      <c r="Y132" s="822"/>
      <c r="Z132" s="823"/>
      <c r="AA132" s="824">
        <v>9.3910778490000002</v>
      </c>
      <c r="AB132" s="825"/>
      <c r="AC132" s="825"/>
      <c r="AD132" s="825"/>
      <c r="AE132" s="826"/>
      <c r="AF132" s="827">
        <v>6.8501832010000001</v>
      </c>
      <c r="AG132" s="825"/>
      <c r="AH132" s="825"/>
      <c r="AI132" s="825"/>
      <c r="AJ132" s="826"/>
      <c r="AK132" s="827">
        <v>7.7969956829999996</v>
      </c>
      <c r="AL132" s="825"/>
      <c r="AM132" s="825"/>
      <c r="AN132" s="825"/>
      <c r="AO132" s="826"/>
      <c r="AP132" s="828"/>
      <c r="AQ132" s="829"/>
      <c r="AR132" s="829"/>
      <c r="AS132" s="829"/>
      <c r="AT132" s="830"/>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820"/>
      <c r="B133" s="821"/>
      <c r="C133" s="821"/>
      <c r="D133" s="821"/>
      <c r="E133" s="821"/>
      <c r="F133" s="821"/>
      <c r="G133" s="821"/>
      <c r="H133" s="821"/>
      <c r="I133" s="821"/>
      <c r="J133" s="821"/>
      <c r="K133" s="821"/>
      <c r="L133" s="821"/>
      <c r="M133" s="821"/>
      <c r="N133" s="821"/>
      <c r="O133" s="821"/>
      <c r="P133" s="821"/>
      <c r="Q133" s="821"/>
      <c r="R133" s="821"/>
      <c r="S133" s="821"/>
      <c r="T133" s="821"/>
      <c r="U133" s="821"/>
      <c r="V133" s="801" t="s">
        <v>505</v>
      </c>
      <c r="W133" s="801"/>
      <c r="X133" s="801"/>
      <c r="Y133" s="801"/>
      <c r="Z133" s="802"/>
      <c r="AA133" s="803">
        <v>9.1</v>
      </c>
      <c r="AB133" s="804"/>
      <c r="AC133" s="804"/>
      <c r="AD133" s="804"/>
      <c r="AE133" s="805"/>
      <c r="AF133" s="803">
        <v>8.4</v>
      </c>
      <c r="AG133" s="804"/>
      <c r="AH133" s="804"/>
      <c r="AI133" s="804"/>
      <c r="AJ133" s="805"/>
      <c r="AK133" s="803">
        <v>8</v>
      </c>
      <c r="AL133" s="804"/>
      <c r="AM133" s="804"/>
      <c r="AN133" s="804"/>
      <c r="AO133" s="805"/>
      <c r="AP133" s="806"/>
      <c r="AQ133" s="807"/>
      <c r="AR133" s="807"/>
      <c r="AS133" s="807"/>
      <c r="AT133" s="808"/>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RUsI4yfBqOgmLkSyqKf5VNdJc8ZRO/IXygxLJKJSg31iEDU+pGbbp8zMdqTiHzTI9A1pH8rmh2BuXWtIhuKZ4Q==" saltValue="1QIXLva2/WwDV0XW6ray9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506</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dQopYjYVwgHvHGh0Us4WQiMWhIWDsgOuYbRIk5qSaM7Pwow1RwLgdFnX7grtKaTrUb5Ap/JWvSMk0b2ECDpngg==" saltValue="2oPvala9fHseWXuYMpQ3k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Zn25bJYCmjHJNpQmdk3q93NatiBDD8dhhI/wkbdxF8LDJRg308LAQqzgWF5xul6UNGN/Zt1XYmSyBXjwVxQHA==" saltValue="nhod+0z+B+eYi9ZeL44dr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4"/>
  <sheetViews>
    <sheetView showGridLines="0" view="pageBreakPreview" zoomScale="70" zoomScaleSheetLayoutView="70"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507</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508</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6" t="s">
        <v>509</v>
      </c>
      <c r="AP7" s="304"/>
      <c r="AQ7" s="305" t="s">
        <v>510</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7"/>
      <c r="AP8" s="310" t="s">
        <v>511</v>
      </c>
      <c r="AQ8" s="311" t="s">
        <v>512</v>
      </c>
      <c r="AR8" s="312" t="s">
        <v>513</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30" t="s">
        <v>514</v>
      </c>
      <c r="AL9" s="1231"/>
      <c r="AM9" s="1231"/>
      <c r="AN9" s="1232"/>
      <c r="AO9" s="313">
        <v>2292296</v>
      </c>
      <c r="AP9" s="313">
        <v>64844</v>
      </c>
      <c r="AQ9" s="314">
        <v>90613</v>
      </c>
      <c r="AR9" s="315">
        <v>-28.4</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30" t="s">
        <v>515</v>
      </c>
      <c r="AL10" s="1231"/>
      <c r="AM10" s="1231"/>
      <c r="AN10" s="1232"/>
      <c r="AO10" s="316">
        <v>85883</v>
      </c>
      <c r="AP10" s="316">
        <v>2429</v>
      </c>
      <c r="AQ10" s="317">
        <v>7525</v>
      </c>
      <c r="AR10" s="318">
        <v>-67.7</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30" t="s">
        <v>516</v>
      </c>
      <c r="AL11" s="1231"/>
      <c r="AM11" s="1231"/>
      <c r="AN11" s="1232"/>
      <c r="AO11" s="316">
        <v>414631</v>
      </c>
      <c r="AP11" s="316">
        <v>11729</v>
      </c>
      <c r="AQ11" s="317">
        <v>9582</v>
      </c>
      <c r="AR11" s="318">
        <v>22.4</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30" t="s">
        <v>517</v>
      </c>
      <c r="AL12" s="1231"/>
      <c r="AM12" s="1231"/>
      <c r="AN12" s="1232"/>
      <c r="AO12" s="316" t="s">
        <v>518</v>
      </c>
      <c r="AP12" s="316" t="s">
        <v>518</v>
      </c>
      <c r="AQ12" s="317">
        <v>1356</v>
      </c>
      <c r="AR12" s="318" t="s">
        <v>518</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30" t="s">
        <v>519</v>
      </c>
      <c r="AL13" s="1231"/>
      <c r="AM13" s="1231"/>
      <c r="AN13" s="1232"/>
      <c r="AO13" s="316" t="s">
        <v>518</v>
      </c>
      <c r="AP13" s="316" t="s">
        <v>518</v>
      </c>
      <c r="AQ13" s="317">
        <v>2</v>
      </c>
      <c r="AR13" s="318" t="s">
        <v>518</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30" t="s">
        <v>520</v>
      </c>
      <c r="AL14" s="1231"/>
      <c r="AM14" s="1231"/>
      <c r="AN14" s="1232"/>
      <c r="AO14" s="316">
        <v>107298</v>
      </c>
      <c r="AP14" s="316">
        <v>3035</v>
      </c>
      <c r="AQ14" s="317">
        <v>4182</v>
      </c>
      <c r="AR14" s="318">
        <v>-27.4</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30" t="s">
        <v>521</v>
      </c>
      <c r="AL15" s="1231"/>
      <c r="AM15" s="1231"/>
      <c r="AN15" s="1232"/>
      <c r="AO15" s="316">
        <v>84671</v>
      </c>
      <c r="AP15" s="316">
        <v>2395</v>
      </c>
      <c r="AQ15" s="317">
        <v>2331</v>
      </c>
      <c r="AR15" s="318">
        <v>2.7</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33" t="s">
        <v>522</v>
      </c>
      <c r="AL16" s="1234"/>
      <c r="AM16" s="1234"/>
      <c r="AN16" s="1235"/>
      <c r="AO16" s="316">
        <v>-213050</v>
      </c>
      <c r="AP16" s="316">
        <v>-6027</v>
      </c>
      <c r="AQ16" s="317">
        <v>-8270</v>
      </c>
      <c r="AR16" s="318">
        <v>-27.1</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33" t="s">
        <v>190</v>
      </c>
      <c r="AL17" s="1234"/>
      <c r="AM17" s="1234"/>
      <c r="AN17" s="1235"/>
      <c r="AO17" s="316">
        <v>2771729</v>
      </c>
      <c r="AP17" s="316">
        <v>78406</v>
      </c>
      <c r="AQ17" s="317">
        <v>107322</v>
      </c>
      <c r="AR17" s="318">
        <v>-26.9</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523</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524</v>
      </c>
      <c r="AP20" s="324" t="s">
        <v>525</v>
      </c>
      <c r="AQ20" s="325" t="s">
        <v>526</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27" t="s">
        <v>527</v>
      </c>
      <c r="AL21" s="1228"/>
      <c r="AM21" s="1228"/>
      <c r="AN21" s="1229"/>
      <c r="AO21" s="328">
        <v>6.76</v>
      </c>
      <c r="AP21" s="329">
        <v>10.18</v>
      </c>
      <c r="AQ21" s="330">
        <v>-3.42</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27" t="s">
        <v>528</v>
      </c>
      <c r="AL22" s="1228"/>
      <c r="AM22" s="1228"/>
      <c r="AN22" s="1229"/>
      <c r="AO22" s="333">
        <v>99.6</v>
      </c>
      <c r="AP22" s="334">
        <v>97.7</v>
      </c>
      <c r="AQ22" s="335">
        <v>1.9</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529</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530</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531</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6" t="s">
        <v>509</v>
      </c>
      <c r="AP30" s="304"/>
      <c r="AQ30" s="305" t="s">
        <v>510</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7"/>
      <c r="AP31" s="310" t="s">
        <v>511</v>
      </c>
      <c r="AQ31" s="311" t="s">
        <v>512</v>
      </c>
      <c r="AR31" s="312" t="s">
        <v>513</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18" t="s">
        <v>532</v>
      </c>
      <c r="AL32" s="1219"/>
      <c r="AM32" s="1219"/>
      <c r="AN32" s="1220"/>
      <c r="AO32" s="343">
        <v>1458001</v>
      </c>
      <c r="AP32" s="343">
        <v>41244</v>
      </c>
      <c r="AQ32" s="344">
        <v>67619</v>
      </c>
      <c r="AR32" s="345">
        <v>-39</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18" t="s">
        <v>533</v>
      </c>
      <c r="AL33" s="1219"/>
      <c r="AM33" s="1219"/>
      <c r="AN33" s="1220"/>
      <c r="AO33" s="343" t="s">
        <v>518</v>
      </c>
      <c r="AP33" s="343" t="s">
        <v>518</v>
      </c>
      <c r="AQ33" s="344" t="s">
        <v>518</v>
      </c>
      <c r="AR33" s="345" t="s">
        <v>518</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18" t="s">
        <v>534</v>
      </c>
      <c r="AL34" s="1219"/>
      <c r="AM34" s="1219"/>
      <c r="AN34" s="1220"/>
      <c r="AO34" s="343" t="s">
        <v>518</v>
      </c>
      <c r="AP34" s="343" t="s">
        <v>518</v>
      </c>
      <c r="AQ34" s="344">
        <v>3</v>
      </c>
      <c r="AR34" s="345" t="s">
        <v>518</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18" t="s">
        <v>535</v>
      </c>
      <c r="AL35" s="1219"/>
      <c r="AM35" s="1219"/>
      <c r="AN35" s="1220"/>
      <c r="AO35" s="343">
        <v>472226</v>
      </c>
      <c r="AP35" s="343">
        <v>13358</v>
      </c>
      <c r="AQ35" s="344">
        <v>17835</v>
      </c>
      <c r="AR35" s="345">
        <v>-25.1</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18" t="s">
        <v>536</v>
      </c>
      <c r="AL36" s="1219"/>
      <c r="AM36" s="1219"/>
      <c r="AN36" s="1220"/>
      <c r="AO36" s="343">
        <v>130124</v>
      </c>
      <c r="AP36" s="343">
        <v>3681</v>
      </c>
      <c r="AQ36" s="344">
        <v>2401</v>
      </c>
      <c r="AR36" s="345">
        <v>53.3</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18" t="s">
        <v>537</v>
      </c>
      <c r="AL37" s="1219"/>
      <c r="AM37" s="1219"/>
      <c r="AN37" s="1220"/>
      <c r="AO37" s="343">
        <v>52831</v>
      </c>
      <c r="AP37" s="343">
        <v>1494</v>
      </c>
      <c r="AQ37" s="344">
        <v>732</v>
      </c>
      <c r="AR37" s="345">
        <v>104.1</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21" t="s">
        <v>538</v>
      </c>
      <c r="AL38" s="1222"/>
      <c r="AM38" s="1222"/>
      <c r="AN38" s="1223"/>
      <c r="AO38" s="346" t="s">
        <v>518</v>
      </c>
      <c r="AP38" s="346" t="s">
        <v>518</v>
      </c>
      <c r="AQ38" s="347">
        <v>5</v>
      </c>
      <c r="AR38" s="335" t="s">
        <v>518</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21" t="s">
        <v>539</v>
      </c>
      <c r="AL39" s="1222"/>
      <c r="AM39" s="1222"/>
      <c r="AN39" s="1223"/>
      <c r="AO39" s="343">
        <v>-261339</v>
      </c>
      <c r="AP39" s="343">
        <v>-7393</v>
      </c>
      <c r="AQ39" s="344">
        <v>-3806</v>
      </c>
      <c r="AR39" s="345">
        <v>94.2</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18" t="s">
        <v>540</v>
      </c>
      <c r="AL40" s="1219"/>
      <c r="AM40" s="1219"/>
      <c r="AN40" s="1220"/>
      <c r="AO40" s="343">
        <v>-1209375</v>
      </c>
      <c r="AP40" s="343">
        <v>-34210</v>
      </c>
      <c r="AQ40" s="344">
        <v>-59049</v>
      </c>
      <c r="AR40" s="345">
        <v>-42.1</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24" t="s">
        <v>304</v>
      </c>
      <c r="AL41" s="1225"/>
      <c r="AM41" s="1225"/>
      <c r="AN41" s="1226"/>
      <c r="AO41" s="343">
        <v>642468</v>
      </c>
      <c r="AP41" s="343">
        <v>18174</v>
      </c>
      <c r="AQ41" s="344">
        <v>25740</v>
      </c>
      <c r="AR41" s="345">
        <v>-29.4</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541</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542</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543</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11" t="s">
        <v>509</v>
      </c>
      <c r="AN49" s="1213" t="s">
        <v>544</v>
      </c>
      <c r="AO49" s="1214"/>
      <c r="AP49" s="1214"/>
      <c r="AQ49" s="1214"/>
      <c r="AR49" s="1215"/>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12"/>
      <c r="AN50" s="359" t="s">
        <v>545</v>
      </c>
      <c r="AO50" s="360" t="s">
        <v>546</v>
      </c>
      <c r="AP50" s="361" t="s">
        <v>547</v>
      </c>
      <c r="AQ50" s="362" t="s">
        <v>548</v>
      </c>
      <c r="AR50" s="363" t="s">
        <v>549</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550</v>
      </c>
      <c r="AL51" s="356"/>
      <c r="AM51" s="364">
        <v>1947875</v>
      </c>
      <c r="AN51" s="365">
        <v>52357</v>
      </c>
      <c r="AO51" s="366">
        <v>-44.5</v>
      </c>
      <c r="AP51" s="367">
        <v>85459</v>
      </c>
      <c r="AQ51" s="368">
        <v>-19.8</v>
      </c>
      <c r="AR51" s="369">
        <v>-24.7</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551</v>
      </c>
      <c r="AM52" s="372">
        <v>1512261</v>
      </c>
      <c r="AN52" s="373">
        <v>40648</v>
      </c>
      <c r="AO52" s="374">
        <v>-10.199999999999999</v>
      </c>
      <c r="AP52" s="375">
        <v>44378</v>
      </c>
      <c r="AQ52" s="376">
        <v>-2.6</v>
      </c>
      <c r="AR52" s="377">
        <v>-7.6</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552</v>
      </c>
      <c r="AL53" s="356"/>
      <c r="AM53" s="364">
        <v>1995677</v>
      </c>
      <c r="AN53" s="365">
        <v>54283</v>
      </c>
      <c r="AO53" s="366">
        <v>3.7</v>
      </c>
      <c r="AP53" s="367">
        <v>83280</v>
      </c>
      <c r="AQ53" s="368">
        <v>-2.5</v>
      </c>
      <c r="AR53" s="369">
        <v>6.2</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551</v>
      </c>
      <c r="AM54" s="372">
        <v>1717281</v>
      </c>
      <c r="AN54" s="373">
        <v>46711</v>
      </c>
      <c r="AO54" s="374">
        <v>14.9</v>
      </c>
      <c r="AP54" s="375">
        <v>43123</v>
      </c>
      <c r="AQ54" s="376">
        <v>-2.8</v>
      </c>
      <c r="AR54" s="377">
        <v>17.7</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553</v>
      </c>
      <c r="AL55" s="356"/>
      <c r="AM55" s="364">
        <v>1587417</v>
      </c>
      <c r="AN55" s="365">
        <v>43674</v>
      </c>
      <c r="AO55" s="366">
        <v>-19.5</v>
      </c>
      <c r="AP55" s="367">
        <v>88968</v>
      </c>
      <c r="AQ55" s="368">
        <v>6.8</v>
      </c>
      <c r="AR55" s="369">
        <v>-26.3</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551</v>
      </c>
      <c r="AM56" s="372">
        <v>770662</v>
      </c>
      <c r="AN56" s="373">
        <v>21203</v>
      </c>
      <c r="AO56" s="374">
        <v>-54.6</v>
      </c>
      <c r="AP56" s="375">
        <v>45482</v>
      </c>
      <c r="AQ56" s="376">
        <v>5.5</v>
      </c>
      <c r="AR56" s="377">
        <v>-60.1</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554</v>
      </c>
      <c r="AL57" s="356"/>
      <c r="AM57" s="364">
        <v>1305010</v>
      </c>
      <c r="AN57" s="365">
        <v>36403</v>
      </c>
      <c r="AO57" s="366">
        <v>-16.600000000000001</v>
      </c>
      <c r="AP57" s="367">
        <v>85173</v>
      </c>
      <c r="AQ57" s="368">
        <v>-4.3</v>
      </c>
      <c r="AR57" s="369">
        <v>-12.3</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551</v>
      </c>
      <c r="AM58" s="372">
        <v>659747</v>
      </c>
      <c r="AN58" s="373">
        <v>18403</v>
      </c>
      <c r="AO58" s="374">
        <v>-13.2</v>
      </c>
      <c r="AP58" s="375">
        <v>43913</v>
      </c>
      <c r="AQ58" s="376">
        <v>-3.4</v>
      </c>
      <c r="AR58" s="377">
        <v>-9.8000000000000007</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555</v>
      </c>
      <c r="AL59" s="356"/>
      <c r="AM59" s="364">
        <v>2860487</v>
      </c>
      <c r="AN59" s="365">
        <v>80917</v>
      </c>
      <c r="AO59" s="366">
        <v>122.3</v>
      </c>
      <c r="AP59" s="367">
        <v>94081</v>
      </c>
      <c r="AQ59" s="368">
        <v>10.5</v>
      </c>
      <c r="AR59" s="369">
        <v>111.8</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551</v>
      </c>
      <c r="AM60" s="372">
        <v>1357239</v>
      </c>
      <c r="AN60" s="373">
        <v>38393</v>
      </c>
      <c r="AO60" s="374">
        <v>108.6</v>
      </c>
      <c r="AP60" s="375">
        <v>48949</v>
      </c>
      <c r="AQ60" s="376">
        <v>11.5</v>
      </c>
      <c r="AR60" s="377">
        <v>97.1</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556</v>
      </c>
      <c r="AL61" s="378"/>
      <c r="AM61" s="379">
        <v>1939293</v>
      </c>
      <c r="AN61" s="380">
        <v>53527</v>
      </c>
      <c r="AO61" s="381">
        <v>9.1</v>
      </c>
      <c r="AP61" s="382">
        <v>87392</v>
      </c>
      <c r="AQ61" s="383">
        <v>-1.9</v>
      </c>
      <c r="AR61" s="369">
        <v>11</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551</v>
      </c>
      <c r="AM62" s="372">
        <v>1203438</v>
      </c>
      <c r="AN62" s="373">
        <v>33072</v>
      </c>
      <c r="AO62" s="374">
        <v>9.1</v>
      </c>
      <c r="AP62" s="375">
        <v>45169</v>
      </c>
      <c r="AQ62" s="376">
        <v>1.6</v>
      </c>
      <c r="AR62" s="377">
        <v>7.5</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8y2XoPfoFqZBylIH0XXsSCZarMsv5g9m+nrv6xx245ocYcmD9KqKyIFqGw6IeVmPSr4djPhA0OPWa3wNdohOjA==" saltValue="5/yl/3xGQcR6tPsMYUcTb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5" zoomScaleNormal="5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558</v>
      </c>
    </row>
    <row r="120" spans="125:125" ht="13.5" hidden="1" customHeight="1" x14ac:dyDescent="0.15"/>
    <row r="121" spans="125:125" ht="13.5" hidden="1" customHeight="1" x14ac:dyDescent="0.15">
      <c r="DU121" s="291"/>
    </row>
  </sheetData>
  <sheetProtection algorithmName="SHA-512" hashValue="2sRf1+7aioNEzqE/nDcRXE4veIN4mZZ9wdE9sfRbZXeTgtgv52JzzwXEjzXNPiEgAs11TBWVGsD8teLDjQ+d8w==" saltValue="xIJw+RmFeqBaU8GfAl9spw=="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55" zoomScaleNormal="5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559</v>
      </c>
    </row>
  </sheetData>
  <sheetProtection algorithmName="SHA-512" hashValue="Su24pN+1ZPFHralovrZIAvdymMQ2N+sWK6lhbkkwWmoL0J+MVUpFSEzPyPYiGaj48g26o6TuERqQ96vd33md9A==" saltValue="rTXvzk4KON5jlYsSsKUyCw=="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560</v>
      </c>
      <c r="G46" s="8" t="s">
        <v>561</v>
      </c>
      <c r="H46" s="8" t="s">
        <v>562</v>
      </c>
      <c r="I46" s="8" t="s">
        <v>563</v>
      </c>
      <c r="J46" s="9" t="s">
        <v>564</v>
      </c>
    </row>
    <row r="47" spans="2:10" ht="57.75" customHeight="1" x14ac:dyDescent="0.15">
      <c r="B47" s="10"/>
      <c r="C47" s="1236" t="s">
        <v>3</v>
      </c>
      <c r="D47" s="1236"/>
      <c r="E47" s="1237"/>
      <c r="F47" s="11">
        <v>21.4</v>
      </c>
      <c r="G47" s="12">
        <v>22.37</v>
      </c>
      <c r="H47" s="12">
        <v>21.84</v>
      </c>
      <c r="I47" s="12">
        <v>22.22</v>
      </c>
      <c r="J47" s="13">
        <v>22.64</v>
      </c>
    </row>
    <row r="48" spans="2:10" ht="57.75" customHeight="1" x14ac:dyDescent="0.15">
      <c r="B48" s="14"/>
      <c r="C48" s="1238" t="s">
        <v>4</v>
      </c>
      <c r="D48" s="1238"/>
      <c r="E48" s="1239"/>
      <c r="F48" s="15">
        <v>5.78</v>
      </c>
      <c r="G48" s="16">
        <v>4.84</v>
      </c>
      <c r="H48" s="16">
        <v>7.27</v>
      </c>
      <c r="I48" s="16">
        <v>9.83</v>
      </c>
      <c r="J48" s="17">
        <v>7.89</v>
      </c>
    </row>
    <row r="49" spans="2:10" ht="57.75" customHeight="1" thickBot="1" x14ac:dyDescent="0.2">
      <c r="B49" s="18"/>
      <c r="C49" s="1240" t="s">
        <v>5</v>
      </c>
      <c r="D49" s="1240"/>
      <c r="E49" s="1241"/>
      <c r="F49" s="19">
        <v>5.68</v>
      </c>
      <c r="G49" s="20" t="s">
        <v>565</v>
      </c>
      <c r="H49" s="20">
        <v>1.86</v>
      </c>
      <c r="I49" s="20">
        <v>2.94</v>
      </c>
      <c r="J49" s="21" t="s">
        <v>566</v>
      </c>
    </row>
    <row r="50" spans="2:10" ht="13.5" customHeight="1" x14ac:dyDescent="0.15"/>
  </sheetData>
  <sheetProtection algorithmName="SHA-512" hashValue="h7h8VQc/HrzntT0DPcIaMB5l48a515PFBMsePNQYoGQDx+HM2ZQ8R0ycXF37p3Dvj705dZt6iQt7WkRvupWiEw==" saltValue="xr2lczx6b0x9I+JCmHiPc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560</v>
      </c>
      <c r="G33" s="29" t="s">
        <v>561</v>
      </c>
      <c r="H33" s="29" t="s">
        <v>562</v>
      </c>
      <c r="I33" s="29" t="s">
        <v>563</v>
      </c>
      <c r="J33" s="30" t="s">
        <v>564</v>
      </c>
      <c r="K33" s="22"/>
      <c r="L33" s="22"/>
      <c r="M33" s="22"/>
      <c r="N33" s="22"/>
      <c r="O33" s="22"/>
      <c r="P33" s="22"/>
    </row>
    <row r="34" spans="1:16" ht="39" customHeight="1" x14ac:dyDescent="0.15">
      <c r="A34" s="22"/>
      <c r="B34" s="31"/>
      <c r="C34" s="1248" t="s">
        <v>567</v>
      </c>
      <c r="D34" s="1248"/>
      <c r="E34" s="1249"/>
      <c r="F34" s="32">
        <v>11.66</v>
      </c>
      <c r="G34" s="33">
        <v>10.97</v>
      </c>
      <c r="H34" s="33">
        <v>10.15</v>
      </c>
      <c r="I34" s="33">
        <v>10.18</v>
      </c>
      <c r="J34" s="34">
        <v>11.12</v>
      </c>
      <c r="K34" s="22"/>
      <c r="L34" s="22"/>
      <c r="M34" s="22"/>
      <c r="N34" s="22"/>
      <c r="O34" s="22"/>
      <c r="P34" s="22"/>
    </row>
    <row r="35" spans="1:16" ht="39" customHeight="1" x14ac:dyDescent="0.15">
      <c r="A35" s="22"/>
      <c r="B35" s="35"/>
      <c r="C35" s="1242" t="s">
        <v>568</v>
      </c>
      <c r="D35" s="1243"/>
      <c r="E35" s="1244"/>
      <c r="F35" s="36">
        <v>5.78</v>
      </c>
      <c r="G35" s="37">
        <v>4.84</v>
      </c>
      <c r="H35" s="37">
        <v>7.26</v>
      </c>
      <c r="I35" s="37">
        <v>9.82</v>
      </c>
      <c r="J35" s="38">
        <v>7.89</v>
      </c>
      <c r="K35" s="22"/>
      <c r="L35" s="22"/>
      <c r="M35" s="22"/>
      <c r="N35" s="22"/>
      <c r="O35" s="22"/>
      <c r="P35" s="22"/>
    </row>
    <row r="36" spans="1:16" ht="39" customHeight="1" x14ac:dyDescent="0.15">
      <c r="A36" s="22"/>
      <c r="B36" s="35"/>
      <c r="C36" s="1242" t="s">
        <v>569</v>
      </c>
      <c r="D36" s="1243"/>
      <c r="E36" s="1244"/>
      <c r="F36" s="36">
        <v>2.74</v>
      </c>
      <c r="G36" s="37">
        <v>5.6</v>
      </c>
      <c r="H36" s="37">
        <v>6.21</v>
      </c>
      <c r="I36" s="37">
        <v>6.05</v>
      </c>
      <c r="J36" s="38">
        <v>5.37</v>
      </c>
      <c r="K36" s="22"/>
      <c r="L36" s="22"/>
      <c r="M36" s="22"/>
      <c r="N36" s="22"/>
      <c r="O36" s="22"/>
      <c r="P36" s="22"/>
    </row>
    <row r="37" spans="1:16" ht="39" customHeight="1" x14ac:dyDescent="0.15">
      <c r="A37" s="22"/>
      <c r="B37" s="35"/>
      <c r="C37" s="1242" t="s">
        <v>570</v>
      </c>
      <c r="D37" s="1243"/>
      <c r="E37" s="1244"/>
      <c r="F37" s="36">
        <v>1.24</v>
      </c>
      <c r="G37" s="37">
        <v>0.71</v>
      </c>
      <c r="H37" s="37">
        <v>1.05</v>
      </c>
      <c r="I37" s="37">
        <v>1.17</v>
      </c>
      <c r="J37" s="38">
        <v>0.57999999999999996</v>
      </c>
      <c r="K37" s="22"/>
      <c r="L37" s="22"/>
      <c r="M37" s="22"/>
      <c r="N37" s="22"/>
      <c r="O37" s="22"/>
      <c r="P37" s="22"/>
    </row>
    <row r="38" spans="1:16" ht="39" customHeight="1" x14ac:dyDescent="0.15">
      <c r="A38" s="22"/>
      <c r="B38" s="35"/>
      <c r="C38" s="1242" t="s">
        <v>571</v>
      </c>
      <c r="D38" s="1243"/>
      <c r="E38" s="1244"/>
      <c r="F38" s="36">
        <v>0.09</v>
      </c>
      <c r="G38" s="37">
        <v>0.09</v>
      </c>
      <c r="H38" s="37">
        <v>0.08</v>
      </c>
      <c r="I38" s="37">
        <v>0.11</v>
      </c>
      <c r="J38" s="38">
        <v>0.1</v>
      </c>
      <c r="K38" s="22"/>
      <c r="L38" s="22"/>
      <c r="M38" s="22"/>
      <c r="N38" s="22"/>
      <c r="O38" s="22"/>
      <c r="P38" s="22"/>
    </row>
    <row r="39" spans="1:16" ht="39" customHeight="1" x14ac:dyDescent="0.15">
      <c r="A39" s="22"/>
      <c r="B39" s="35"/>
      <c r="C39" s="1242" t="s">
        <v>572</v>
      </c>
      <c r="D39" s="1243"/>
      <c r="E39" s="1244"/>
      <c r="F39" s="36">
        <v>0</v>
      </c>
      <c r="G39" s="37">
        <v>0</v>
      </c>
      <c r="H39" s="37">
        <v>0</v>
      </c>
      <c r="I39" s="37">
        <v>0.02</v>
      </c>
      <c r="J39" s="38">
        <v>0.01</v>
      </c>
      <c r="K39" s="22"/>
      <c r="L39" s="22"/>
      <c r="M39" s="22"/>
      <c r="N39" s="22"/>
      <c r="O39" s="22"/>
      <c r="P39" s="22"/>
    </row>
    <row r="40" spans="1:16" ht="39" customHeight="1" x14ac:dyDescent="0.15">
      <c r="A40" s="22"/>
      <c r="B40" s="35"/>
      <c r="C40" s="1242" t="s">
        <v>573</v>
      </c>
      <c r="D40" s="1243"/>
      <c r="E40" s="1244"/>
      <c r="F40" s="36">
        <v>0</v>
      </c>
      <c r="G40" s="37">
        <v>0</v>
      </c>
      <c r="H40" s="37">
        <v>0</v>
      </c>
      <c r="I40" s="37">
        <v>0</v>
      </c>
      <c r="J40" s="38">
        <v>0.01</v>
      </c>
      <c r="K40" s="22"/>
      <c r="L40" s="22"/>
      <c r="M40" s="22"/>
      <c r="N40" s="22"/>
      <c r="O40" s="22"/>
      <c r="P40" s="22"/>
    </row>
    <row r="41" spans="1:16" ht="39" customHeight="1" x14ac:dyDescent="0.15">
      <c r="A41" s="22"/>
      <c r="B41" s="35"/>
      <c r="C41" s="1242" t="s">
        <v>574</v>
      </c>
      <c r="D41" s="1243"/>
      <c r="E41" s="1244"/>
      <c r="F41" s="36">
        <v>0.01</v>
      </c>
      <c r="G41" s="37">
        <v>0.01</v>
      </c>
      <c r="H41" s="37">
        <v>0.01</v>
      </c>
      <c r="I41" s="37">
        <v>0.01</v>
      </c>
      <c r="J41" s="38">
        <v>0.01</v>
      </c>
      <c r="K41" s="22"/>
      <c r="L41" s="22"/>
      <c r="M41" s="22"/>
      <c r="N41" s="22"/>
      <c r="O41" s="22"/>
      <c r="P41" s="22"/>
    </row>
    <row r="42" spans="1:16" ht="39" customHeight="1" x14ac:dyDescent="0.15">
      <c r="A42" s="22"/>
      <c r="B42" s="39"/>
      <c r="C42" s="1242" t="s">
        <v>575</v>
      </c>
      <c r="D42" s="1243"/>
      <c r="E42" s="1244"/>
      <c r="F42" s="36" t="s">
        <v>518</v>
      </c>
      <c r="G42" s="37" t="s">
        <v>518</v>
      </c>
      <c r="H42" s="37" t="s">
        <v>518</v>
      </c>
      <c r="I42" s="37" t="s">
        <v>518</v>
      </c>
      <c r="J42" s="38" t="s">
        <v>518</v>
      </c>
      <c r="K42" s="22"/>
      <c r="L42" s="22"/>
      <c r="M42" s="22"/>
      <c r="N42" s="22"/>
      <c r="O42" s="22"/>
      <c r="P42" s="22"/>
    </row>
    <row r="43" spans="1:16" ht="39" customHeight="1" thickBot="1" x14ac:dyDescent="0.2">
      <c r="A43" s="22"/>
      <c r="B43" s="40"/>
      <c r="C43" s="1245" t="s">
        <v>576</v>
      </c>
      <c r="D43" s="1246"/>
      <c r="E43" s="1247"/>
      <c r="F43" s="41">
        <v>0</v>
      </c>
      <c r="G43" s="42">
        <v>0</v>
      </c>
      <c r="H43" s="42">
        <v>0</v>
      </c>
      <c r="I43" s="42" t="s">
        <v>518</v>
      </c>
      <c r="J43" s="43" t="s">
        <v>518</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0Fn5vciu45otY5jd+Dw4c/NUpUrL4DhL8KjQiPqW1t7aA1Pb3CqPkVD/yW2RSFUyAokOFbexs7xyWpEmORd2Cw==" saltValue="YJaRIMnTS2mMZbEWa8pM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55" zoomScaleNormal="5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560</v>
      </c>
      <c r="L44" s="56" t="s">
        <v>561</v>
      </c>
      <c r="M44" s="56" t="s">
        <v>562</v>
      </c>
      <c r="N44" s="56" t="s">
        <v>563</v>
      </c>
      <c r="O44" s="57" t="s">
        <v>564</v>
      </c>
      <c r="P44" s="48"/>
      <c r="Q44" s="48"/>
      <c r="R44" s="48"/>
      <c r="S44" s="48"/>
      <c r="T44" s="48"/>
      <c r="U44" s="48"/>
    </row>
    <row r="45" spans="1:21" ht="30.75" customHeight="1" x14ac:dyDescent="0.15">
      <c r="A45" s="48"/>
      <c r="B45" s="1268" t="s">
        <v>10</v>
      </c>
      <c r="C45" s="1269"/>
      <c r="D45" s="58"/>
      <c r="E45" s="1274" t="s">
        <v>11</v>
      </c>
      <c r="F45" s="1274"/>
      <c r="G45" s="1274"/>
      <c r="H45" s="1274"/>
      <c r="I45" s="1274"/>
      <c r="J45" s="1275"/>
      <c r="K45" s="59">
        <v>1412</v>
      </c>
      <c r="L45" s="60">
        <v>1398</v>
      </c>
      <c r="M45" s="60">
        <v>1384</v>
      </c>
      <c r="N45" s="60">
        <v>1441</v>
      </c>
      <c r="O45" s="61">
        <v>1458</v>
      </c>
      <c r="P45" s="48"/>
      <c r="Q45" s="48"/>
      <c r="R45" s="48"/>
      <c r="S45" s="48"/>
      <c r="T45" s="48"/>
      <c r="U45" s="48"/>
    </row>
    <row r="46" spans="1:21" ht="30.75" customHeight="1" x14ac:dyDescent="0.15">
      <c r="A46" s="48"/>
      <c r="B46" s="1270"/>
      <c r="C46" s="1271"/>
      <c r="D46" s="62"/>
      <c r="E46" s="1252" t="s">
        <v>12</v>
      </c>
      <c r="F46" s="1252"/>
      <c r="G46" s="1252"/>
      <c r="H46" s="1252"/>
      <c r="I46" s="1252"/>
      <c r="J46" s="1253"/>
      <c r="K46" s="63" t="s">
        <v>518</v>
      </c>
      <c r="L46" s="64" t="s">
        <v>518</v>
      </c>
      <c r="M46" s="64" t="s">
        <v>518</v>
      </c>
      <c r="N46" s="64" t="s">
        <v>518</v>
      </c>
      <c r="O46" s="65" t="s">
        <v>518</v>
      </c>
      <c r="P46" s="48"/>
      <c r="Q46" s="48"/>
      <c r="R46" s="48"/>
      <c r="S46" s="48"/>
      <c r="T46" s="48"/>
      <c r="U46" s="48"/>
    </row>
    <row r="47" spans="1:21" ht="30.75" customHeight="1" x14ac:dyDescent="0.15">
      <c r="A47" s="48"/>
      <c r="B47" s="1270"/>
      <c r="C47" s="1271"/>
      <c r="D47" s="62"/>
      <c r="E47" s="1252" t="s">
        <v>13</v>
      </c>
      <c r="F47" s="1252"/>
      <c r="G47" s="1252"/>
      <c r="H47" s="1252"/>
      <c r="I47" s="1252"/>
      <c r="J47" s="1253"/>
      <c r="K47" s="63" t="s">
        <v>518</v>
      </c>
      <c r="L47" s="64" t="s">
        <v>518</v>
      </c>
      <c r="M47" s="64" t="s">
        <v>518</v>
      </c>
      <c r="N47" s="64" t="s">
        <v>518</v>
      </c>
      <c r="O47" s="65" t="s">
        <v>518</v>
      </c>
      <c r="P47" s="48"/>
      <c r="Q47" s="48"/>
      <c r="R47" s="48"/>
      <c r="S47" s="48"/>
      <c r="T47" s="48"/>
      <c r="U47" s="48"/>
    </row>
    <row r="48" spans="1:21" ht="30.75" customHeight="1" x14ac:dyDescent="0.15">
      <c r="A48" s="48"/>
      <c r="B48" s="1270"/>
      <c r="C48" s="1271"/>
      <c r="D48" s="62"/>
      <c r="E48" s="1252" t="s">
        <v>14</v>
      </c>
      <c r="F48" s="1252"/>
      <c r="G48" s="1252"/>
      <c r="H48" s="1252"/>
      <c r="I48" s="1252"/>
      <c r="J48" s="1253"/>
      <c r="K48" s="63">
        <v>395</v>
      </c>
      <c r="L48" s="64">
        <v>383</v>
      </c>
      <c r="M48" s="64">
        <v>475</v>
      </c>
      <c r="N48" s="64">
        <v>439</v>
      </c>
      <c r="O48" s="65">
        <v>472</v>
      </c>
      <c r="P48" s="48"/>
      <c r="Q48" s="48"/>
      <c r="R48" s="48"/>
      <c r="S48" s="48"/>
      <c r="T48" s="48"/>
      <c r="U48" s="48"/>
    </row>
    <row r="49" spans="1:21" ht="30.75" customHeight="1" x14ac:dyDescent="0.15">
      <c r="A49" s="48"/>
      <c r="B49" s="1270"/>
      <c r="C49" s="1271"/>
      <c r="D49" s="62"/>
      <c r="E49" s="1252" t="s">
        <v>15</v>
      </c>
      <c r="F49" s="1252"/>
      <c r="G49" s="1252"/>
      <c r="H49" s="1252"/>
      <c r="I49" s="1252"/>
      <c r="J49" s="1253"/>
      <c r="K49" s="63">
        <v>293</v>
      </c>
      <c r="L49" s="64">
        <v>294</v>
      </c>
      <c r="M49" s="64">
        <v>196</v>
      </c>
      <c r="N49" s="64">
        <v>112</v>
      </c>
      <c r="O49" s="65">
        <v>130</v>
      </c>
      <c r="P49" s="48"/>
      <c r="Q49" s="48"/>
      <c r="R49" s="48"/>
      <c r="S49" s="48"/>
      <c r="T49" s="48"/>
      <c r="U49" s="48"/>
    </row>
    <row r="50" spans="1:21" ht="30.75" customHeight="1" x14ac:dyDescent="0.15">
      <c r="A50" s="48"/>
      <c r="B50" s="1270"/>
      <c r="C50" s="1271"/>
      <c r="D50" s="62"/>
      <c r="E50" s="1252" t="s">
        <v>16</v>
      </c>
      <c r="F50" s="1252"/>
      <c r="G50" s="1252"/>
      <c r="H50" s="1252"/>
      <c r="I50" s="1252"/>
      <c r="J50" s="1253"/>
      <c r="K50" s="63">
        <v>303</v>
      </c>
      <c r="L50" s="64">
        <v>302</v>
      </c>
      <c r="M50" s="64">
        <v>259</v>
      </c>
      <c r="N50" s="64">
        <v>53</v>
      </c>
      <c r="O50" s="65">
        <v>53</v>
      </c>
      <c r="P50" s="48"/>
      <c r="Q50" s="48"/>
      <c r="R50" s="48"/>
      <c r="S50" s="48"/>
      <c r="T50" s="48"/>
      <c r="U50" s="48"/>
    </row>
    <row r="51" spans="1:21" ht="30.75" customHeight="1" x14ac:dyDescent="0.15">
      <c r="A51" s="48"/>
      <c r="B51" s="1272"/>
      <c r="C51" s="1273"/>
      <c r="D51" s="66"/>
      <c r="E51" s="1252" t="s">
        <v>17</v>
      </c>
      <c r="F51" s="1252"/>
      <c r="G51" s="1252"/>
      <c r="H51" s="1252"/>
      <c r="I51" s="1252"/>
      <c r="J51" s="1253"/>
      <c r="K51" s="63" t="s">
        <v>518</v>
      </c>
      <c r="L51" s="64" t="s">
        <v>518</v>
      </c>
      <c r="M51" s="64" t="s">
        <v>518</v>
      </c>
      <c r="N51" s="64" t="s">
        <v>518</v>
      </c>
      <c r="O51" s="65" t="s">
        <v>518</v>
      </c>
      <c r="P51" s="48"/>
      <c r="Q51" s="48"/>
      <c r="R51" s="48"/>
      <c r="S51" s="48"/>
      <c r="T51" s="48"/>
      <c r="U51" s="48"/>
    </row>
    <row r="52" spans="1:21" ht="30.75" customHeight="1" x14ac:dyDescent="0.15">
      <c r="A52" s="48"/>
      <c r="B52" s="1250" t="s">
        <v>18</v>
      </c>
      <c r="C52" s="1251"/>
      <c r="D52" s="66"/>
      <c r="E52" s="1252" t="s">
        <v>19</v>
      </c>
      <c r="F52" s="1252"/>
      <c r="G52" s="1252"/>
      <c r="H52" s="1252"/>
      <c r="I52" s="1252"/>
      <c r="J52" s="1253"/>
      <c r="K52" s="63">
        <v>1685</v>
      </c>
      <c r="L52" s="64">
        <v>1632</v>
      </c>
      <c r="M52" s="64">
        <v>1542</v>
      </c>
      <c r="N52" s="64">
        <v>1480</v>
      </c>
      <c r="O52" s="65">
        <v>1470</v>
      </c>
      <c r="P52" s="48"/>
      <c r="Q52" s="48"/>
      <c r="R52" s="48"/>
      <c r="S52" s="48"/>
      <c r="T52" s="48"/>
      <c r="U52" s="48"/>
    </row>
    <row r="53" spans="1:21" ht="30.75" customHeight="1" thickBot="1" x14ac:dyDescent="0.2">
      <c r="A53" s="48"/>
      <c r="B53" s="1254" t="s">
        <v>20</v>
      </c>
      <c r="C53" s="1255"/>
      <c r="D53" s="67"/>
      <c r="E53" s="1256" t="s">
        <v>21</v>
      </c>
      <c r="F53" s="1256"/>
      <c r="G53" s="1256"/>
      <c r="H53" s="1256"/>
      <c r="I53" s="1256"/>
      <c r="J53" s="1257"/>
      <c r="K53" s="68">
        <v>718</v>
      </c>
      <c r="L53" s="69">
        <v>745</v>
      </c>
      <c r="M53" s="69">
        <v>772</v>
      </c>
      <c r="N53" s="69">
        <v>565</v>
      </c>
      <c r="O53" s="70">
        <v>643</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577</v>
      </c>
      <c r="P55" s="48"/>
      <c r="Q55" s="48"/>
      <c r="R55" s="48"/>
      <c r="S55" s="48"/>
      <c r="T55" s="48"/>
      <c r="U55" s="48"/>
    </row>
    <row r="56" spans="1:21" ht="31.5" customHeight="1" thickBot="1" x14ac:dyDescent="0.2">
      <c r="A56" s="48"/>
      <c r="B56" s="76"/>
      <c r="C56" s="77"/>
      <c r="D56" s="77"/>
      <c r="E56" s="78"/>
      <c r="F56" s="78"/>
      <c r="G56" s="78"/>
      <c r="H56" s="78"/>
      <c r="I56" s="78"/>
      <c r="J56" s="79" t="s">
        <v>2</v>
      </c>
      <c r="K56" s="80" t="s">
        <v>578</v>
      </c>
      <c r="L56" s="81" t="s">
        <v>579</v>
      </c>
      <c r="M56" s="81" t="s">
        <v>580</v>
      </c>
      <c r="N56" s="81" t="s">
        <v>581</v>
      </c>
      <c r="O56" s="82" t="s">
        <v>582</v>
      </c>
      <c r="P56" s="48"/>
      <c r="Q56" s="48"/>
      <c r="R56" s="48"/>
      <c r="S56" s="48"/>
      <c r="T56" s="48"/>
      <c r="U56" s="48"/>
    </row>
    <row r="57" spans="1:21" ht="31.5" customHeight="1" x14ac:dyDescent="0.15">
      <c r="B57" s="1258" t="s">
        <v>24</v>
      </c>
      <c r="C57" s="1259"/>
      <c r="D57" s="1262" t="s">
        <v>25</v>
      </c>
      <c r="E57" s="1263"/>
      <c r="F57" s="1263"/>
      <c r="G57" s="1263"/>
      <c r="H57" s="1263"/>
      <c r="I57" s="1263"/>
      <c r="J57" s="1264"/>
      <c r="K57" s="83" t="s">
        <v>518</v>
      </c>
      <c r="L57" s="84" t="s">
        <v>518</v>
      </c>
      <c r="M57" s="84" t="s">
        <v>518</v>
      </c>
      <c r="N57" s="84" t="s">
        <v>518</v>
      </c>
      <c r="O57" s="85" t="s">
        <v>518</v>
      </c>
    </row>
    <row r="58" spans="1:21" ht="31.5" customHeight="1" thickBot="1" x14ac:dyDescent="0.2">
      <c r="B58" s="1260"/>
      <c r="C58" s="1261"/>
      <c r="D58" s="1265" t="s">
        <v>26</v>
      </c>
      <c r="E58" s="1266"/>
      <c r="F58" s="1266"/>
      <c r="G58" s="1266"/>
      <c r="H58" s="1266"/>
      <c r="I58" s="1266"/>
      <c r="J58" s="1267"/>
      <c r="K58" s="86" t="s">
        <v>518</v>
      </c>
      <c r="L58" s="87" t="s">
        <v>518</v>
      </c>
      <c r="M58" s="87" t="s">
        <v>518</v>
      </c>
      <c r="N58" s="87" t="s">
        <v>518</v>
      </c>
      <c r="O58" s="88" t="s">
        <v>518</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GRnMaSN8yf8KQB2zaxasjOoNxRDM7ZFzNA4jSzrYlzBoYvArZRGanbrlBVZ2MZlGKz+3MWm5j5Qnry8mU+9gsA==" saltValue="+cte6pE7r/JHnLJpY+Pbs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55" zoomScaleNormal="5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560</v>
      </c>
      <c r="J40" s="100" t="s">
        <v>561</v>
      </c>
      <c r="K40" s="100" t="s">
        <v>562</v>
      </c>
      <c r="L40" s="100" t="s">
        <v>563</v>
      </c>
      <c r="M40" s="101" t="s">
        <v>564</v>
      </c>
    </row>
    <row r="41" spans="2:13" ht="27.75" customHeight="1" x14ac:dyDescent="0.15">
      <c r="B41" s="1288" t="s">
        <v>29</v>
      </c>
      <c r="C41" s="1289"/>
      <c r="D41" s="102"/>
      <c r="E41" s="1290" t="s">
        <v>30</v>
      </c>
      <c r="F41" s="1290"/>
      <c r="G41" s="1290"/>
      <c r="H41" s="1291"/>
      <c r="I41" s="103">
        <v>14883</v>
      </c>
      <c r="J41" s="104">
        <v>14887</v>
      </c>
      <c r="K41" s="104">
        <v>14701</v>
      </c>
      <c r="L41" s="104">
        <v>14359</v>
      </c>
      <c r="M41" s="105">
        <v>15171</v>
      </c>
    </row>
    <row r="42" spans="2:13" ht="27.75" customHeight="1" x14ac:dyDescent="0.15">
      <c r="B42" s="1278"/>
      <c r="C42" s="1279"/>
      <c r="D42" s="106"/>
      <c r="E42" s="1282" t="s">
        <v>31</v>
      </c>
      <c r="F42" s="1282"/>
      <c r="G42" s="1282"/>
      <c r="H42" s="1283"/>
      <c r="I42" s="107">
        <v>802</v>
      </c>
      <c r="J42" s="108">
        <v>456</v>
      </c>
      <c r="K42" s="108">
        <v>259</v>
      </c>
      <c r="L42" s="108">
        <v>207</v>
      </c>
      <c r="M42" s="109">
        <v>154</v>
      </c>
    </row>
    <row r="43" spans="2:13" ht="27.75" customHeight="1" x14ac:dyDescent="0.15">
      <c r="B43" s="1278"/>
      <c r="C43" s="1279"/>
      <c r="D43" s="106"/>
      <c r="E43" s="1282" t="s">
        <v>32</v>
      </c>
      <c r="F43" s="1282"/>
      <c r="G43" s="1282"/>
      <c r="H43" s="1283"/>
      <c r="I43" s="107">
        <v>5850</v>
      </c>
      <c r="J43" s="108">
        <v>5309</v>
      </c>
      <c r="K43" s="108">
        <v>5354</v>
      </c>
      <c r="L43" s="108">
        <v>5379</v>
      </c>
      <c r="M43" s="109">
        <v>5604</v>
      </c>
    </row>
    <row r="44" spans="2:13" ht="27.75" customHeight="1" x14ac:dyDescent="0.15">
      <c r="B44" s="1278"/>
      <c r="C44" s="1279"/>
      <c r="D44" s="106"/>
      <c r="E44" s="1282" t="s">
        <v>33</v>
      </c>
      <c r="F44" s="1282"/>
      <c r="G44" s="1282"/>
      <c r="H44" s="1283"/>
      <c r="I44" s="107">
        <v>1090</v>
      </c>
      <c r="J44" s="108">
        <v>966</v>
      </c>
      <c r="K44" s="108">
        <v>877</v>
      </c>
      <c r="L44" s="108">
        <v>1043</v>
      </c>
      <c r="M44" s="109">
        <v>915</v>
      </c>
    </row>
    <row r="45" spans="2:13" ht="27.75" customHeight="1" x14ac:dyDescent="0.15">
      <c r="B45" s="1278"/>
      <c r="C45" s="1279"/>
      <c r="D45" s="106"/>
      <c r="E45" s="1282" t="s">
        <v>34</v>
      </c>
      <c r="F45" s="1282"/>
      <c r="G45" s="1282"/>
      <c r="H45" s="1283"/>
      <c r="I45" s="107">
        <v>2576</v>
      </c>
      <c r="J45" s="108">
        <v>2487</v>
      </c>
      <c r="K45" s="108">
        <v>2434</v>
      </c>
      <c r="L45" s="108">
        <v>2348</v>
      </c>
      <c r="M45" s="109">
        <v>2271</v>
      </c>
    </row>
    <row r="46" spans="2:13" ht="27.75" customHeight="1" x14ac:dyDescent="0.15">
      <c r="B46" s="1278"/>
      <c r="C46" s="1279"/>
      <c r="D46" s="110"/>
      <c r="E46" s="1282" t="s">
        <v>35</v>
      </c>
      <c r="F46" s="1282"/>
      <c r="G46" s="1282"/>
      <c r="H46" s="1283"/>
      <c r="I46" s="107" t="s">
        <v>518</v>
      </c>
      <c r="J46" s="108" t="s">
        <v>518</v>
      </c>
      <c r="K46" s="108" t="s">
        <v>518</v>
      </c>
      <c r="L46" s="108" t="s">
        <v>518</v>
      </c>
      <c r="M46" s="109" t="s">
        <v>518</v>
      </c>
    </row>
    <row r="47" spans="2:13" ht="27.75" customHeight="1" x14ac:dyDescent="0.15">
      <c r="B47" s="1278"/>
      <c r="C47" s="1279"/>
      <c r="D47" s="111"/>
      <c r="E47" s="1292" t="s">
        <v>36</v>
      </c>
      <c r="F47" s="1293"/>
      <c r="G47" s="1293"/>
      <c r="H47" s="1294"/>
      <c r="I47" s="107" t="s">
        <v>518</v>
      </c>
      <c r="J47" s="108" t="s">
        <v>518</v>
      </c>
      <c r="K47" s="108" t="s">
        <v>518</v>
      </c>
      <c r="L47" s="108" t="s">
        <v>518</v>
      </c>
      <c r="M47" s="109" t="s">
        <v>518</v>
      </c>
    </row>
    <row r="48" spans="2:13" ht="27.75" customHeight="1" x14ac:dyDescent="0.15">
      <c r="B48" s="1278"/>
      <c r="C48" s="1279"/>
      <c r="D48" s="106"/>
      <c r="E48" s="1282" t="s">
        <v>37</v>
      </c>
      <c r="F48" s="1282"/>
      <c r="G48" s="1282"/>
      <c r="H48" s="1283"/>
      <c r="I48" s="107" t="s">
        <v>518</v>
      </c>
      <c r="J48" s="108" t="s">
        <v>518</v>
      </c>
      <c r="K48" s="108" t="s">
        <v>518</v>
      </c>
      <c r="L48" s="108" t="s">
        <v>518</v>
      </c>
      <c r="M48" s="109" t="s">
        <v>518</v>
      </c>
    </row>
    <row r="49" spans="2:13" ht="27.75" customHeight="1" x14ac:dyDescent="0.15">
      <c r="B49" s="1280"/>
      <c r="C49" s="1281"/>
      <c r="D49" s="106"/>
      <c r="E49" s="1282" t="s">
        <v>38</v>
      </c>
      <c r="F49" s="1282"/>
      <c r="G49" s="1282"/>
      <c r="H49" s="1283"/>
      <c r="I49" s="107" t="s">
        <v>518</v>
      </c>
      <c r="J49" s="108" t="s">
        <v>518</v>
      </c>
      <c r="K49" s="108" t="s">
        <v>518</v>
      </c>
      <c r="L49" s="108" t="s">
        <v>518</v>
      </c>
      <c r="M49" s="109" t="s">
        <v>518</v>
      </c>
    </row>
    <row r="50" spans="2:13" ht="27.75" customHeight="1" x14ac:dyDescent="0.15">
      <c r="B50" s="1276" t="s">
        <v>39</v>
      </c>
      <c r="C50" s="1277"/>
      <c r="D50" s="112"/>
      <c r="E50" s="1282" t="s">
        <v>40</v>
      </c>
      <c r="F50" s="1282"/>
      <c r="G50" s="1282"/>
      <c r="H50" s="1283"/>
      <c r="I50" s="107">
        <v>3157</v>
      </c>
      <c r="J50" s="108">
        <v>3841</v>
      </c>
      <c r="K50" s="108">
        <v>3896</v>
      </c>
      <c r="L50" s="108">
        <v>4358</v>
      </c>
      <c r="M50" s="109">
        <v>4998</v>
      </c>
    </row>
    <row r="51" spans="2:13" ht="27.75" customHeight="1" x14ac:dyDescent="0.15">
      <c r="B51" s="1278"/>
      <c r="C51" s="1279"/>
      <c r="D51" s="106"/>
      <c r="E51" s="1282" t="s">
        <v>41</v>
      </c>
      <c r="F51" s="1282"/>
      <c r="G51" s="1282"/>
      <c r="H51" s="1283"/>
      <c r="I51" s="107">
        <v>2769</v>
      </c>
      <c r="J51" s="108">
        <v>2724</v>
      </c>
      <c r="K51" s="108">
        <v>2697</v>
      </c>
      <c r="L51" s="108">
        <v>2720</v>
      </c>
      <c r="M51" s="109">
        <v>2725</v>
      </c>
    </row>
    <row r="52" spans="2:13" ht="27.75" customHeight="1" x14ac:dyDescent="0.15">
      <c r="B52" s="1280"/>
      <c r="C52" s="1281"/>
      <c r="D52" s="106"/>
      <c r="E52" s="1282" t="s">
        <v>42</v>
      </c>
      <c r="F52" s="1282"/>
      <c r="G52" s="1282"/>
      <c r="H52" s="1283"/>
      <c r="I52" s="107">
        <v>14563</v>
      </c>
      <c r="J52" s="108">
        <v>14415</v>
      </c>
      <c r="K52" s="108">
        <v>13944</v>
      </c>
      <c r="L52" s="108">
        <v>14045</v>
      </c>
      <c r="M52" s="109">
        <v>14264</v>
      </c>
    </row>
    <row r="53" spans="2:13" ht="27.75" customHeight="1" thickBot="1" x14ac:dyDescent="0.2">
      <c r="B53" s="1284" t="s">
        <v>43</v>
      </c>
      <c r="C53" s="1285"/>
      <c r="D53" s="113"/>
      <c r="E53" s="1286" t="s">
        <v>44</v>
      </c>
      <c r="F53" s="1286"/>
      <c r="G53" s="1286"/>
      <c r="H53" s="1287"/>
      <c r="I53" s="114">
        <v>4713</v>
      </c>
      <c r="J53" s="115">
        <v>3125</v>
      </c>
      <c r="K53" s="115">
        <v>3088</v>
      </c>
      <c r="L53" s="115">
        <v>2213</v>
      </c>
      <c r="M53" s="116">
        <v>2129</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RJGFXNgHMZcecvAiMZr7Y0e9y+7TnMoKmVNzS3kIfK48Hqp6tGiCidLIbrT6GJAxJpedx0b2rs0ubWDMBZ/AGA==" saltValue="z703JsXvlghLSctGDYSWC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G23" sqref="G23"/>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562</v>
      </c>
      <c r="G54" s="125" t="s">
        <v>563</v>
      </c>
      <c r="H54" s="126" t="s">
        <v>564</v>
      </c>
    </row>
    <row r="55" spans="2:8" ht="52.5" customHeight="1" x14ac:dyDescent="0.15">
      <c r="B55" s="127"/>
      <c r="C55" s="1303" t="s">
        <v>47</v>
      </c>
      <c r="D55" s="1303"/>
      <c r="E55" s="1304"/>
      <c r="F55" s="128">
        <v>2067</v>
      </c>
      <c r="G55" s="128">
        <v>2103</v>
      </c>
      <c r="H55" s="129">
        <v>2139</v>
      </c>
    </row>
    <row r="56" spans="2:8" ht="52.5" customHeight="1" x14ac:dyDescent="0.15">
      <c r="B56" s="130"/>
      <c r="C56" s="1305" t="s">
        <v>48</v>
      </c>
      <c r="D56" s="1305"/>
      <c r="E56" s="1306"/>
      <c r="F56" s="131">
        <v>11</v>
      </c>
      <c r="G56" s="131">
        <v>16</v>
      </c>
      <c r="H56" s="132">
        <v>31</v>
      </c>
    </row>
    <row r="57" spans="2:8" ht="53.25" customHeight="1" x14ac:dyDescent="0.15">
      <c r="B57" s="130"/>
      <c r="C57" s="1307" t="s">
        <v>49</v>
      </c>
      <c r="D57" s="1307"/>
      <c r="E57" s="1308"/>
      <c r="F57" s="133">
        <v>1178</v>
      </c>
      <c r="G57" s="133">
        <v>1359</v>
      </c>
      <c r="H57" s="134">
        <v>1795</v>
      </c>
    </row>
    <row r="58" spans="2:8" ht="45.75" customHeight="1" x14ac:dyDescent="0.15">
      <c r="B58" s="135"/>
      <c r="C58" s="1295" t="s">
        <v>592</v>
      </c>
      <c r="D58" s="1296"/>
      <c r="E58" s="1297"/>
      <c r="F58" s="136">
        <v>849</v>
      </c>
      <c r="G58" s="136">
        <v>890</v>
      </c>
      <c r="H58" s="137">
        <v>1250</v>
      </c>
    </row>
    <row r="59" spans="2:8" ht="45.75" customHeight="1" x14ac:dyDescent="0.15">
      <c r="B59" s="135"/>
      <c r="C59" s="1295" t="s">
        <v>593</v>
      </c>
      <c r="D59" s="1296"/>
      <c r="E59" s="1297"/>
      <c r="F59" s="136">
        <v>222</v>
      </c>
      <c r="G59" s="136">
        <v>333</v>
      </c>
      <c r="H59" s="137">
        <v>390</v>
      </c>
    </row>
    <row r="60" spans="2:8" ht="45.75" customHeight="1" x14ac:dyDescent="0.15">
      <c r="B60" s="135"/>
      <c r="C60" s="1295" t="s">
        <v>594</v>
      </c>
      <c r="D60" s="1296"/>
      <c r="E60" s="1297"/>
      <c r="F60" s="136">
        <v>80</v>
      </c>
      <c r="G60" s="136">
        <v>100</v>
      </c>
      <c r="H60" s="137">
        <v>120</v>
      </c>
    </row>
    <row r="61" spans="2:8" ht="45.75" customHeight="1" x14ac:dyDescent="0.15">
      <c r="B61" s="135"/>
      <c r="C61" s="1295" t="s">
        <v>595</v>
      </c>
      <c r="D61" s="1296"/>
      <c r="E61" s="1297"/>
      <c r="F61" s="136">
        <v>13</v>
      </c>
      <c r="G61" s="136">
        <v>13</v>
      </c>
      <c r="H61" s="137">
        <v>23</v>
      </c>
    </row>
    <row r="62" spans="2:8" ht="45.75" customHeight="1" thickBot="1" x14ac:dyDescent="0.2">
      <c r="B62" s="138"/>
      <c r="C62" s="1298" t="s">
        <v>596</v>
      </c>
      <c r="D62" s="1299"/>
      <c r="E62" s="1300"/>
      <c r="F62" s="139">
        <v>11</v>
      </c>
      <c r="G62" s="139">
        <v>11</v>
      </c>
      <c r="H62" s="140">
        <v>11</v>
      </c>
    </row>
    <row r="63" spans="2:8" ht="52.5" customHeight="1" thickBot="1" x14ac:dyDescent="0.2">
      <c r="B63" s="141"/>
      <c r="C63" s="1301" t="s">
        <v>50</v>
      </c>
      <c r="D63" s="1301"/>
      <c r="E63" s="1302"/>
      <c r="F63" s="142">
        <v>3256</v>
      </c>
      <c r="G63" s="142">
        <v>3478</v>
      </c>
      <c r="H63" s="143">
        <v>3965</v>
      </c>
    </row>
    <row r="64" spans="2:8" ht="15" customHeight="1" x14ac:dyDescent="0.15"/>
  </sheetData>
  <sheetProtection algorithmName="SHA-512" hashValue="j+ovmflz7T8mfw1+jWW3P0ey/ObBWeeLrtQiB+gZMZnOHlTdcDkpofxFbt5tEk52a6rVtavPtfKJ9AW/utgxEw==" saltValue="qZMzYBUPVoir9lA0PImP3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07CB6-B2B7-4D5A-A308-10E2B17E806A}">
  <sheetPr>
    <pageSetUpPr fitToPage="1"/>
  </sheetPr>
  <dimension ref="A1:WZM160"/>
  <sheetViews>
    <sheetView showGridLines="0" topLeftCell="A4" zoomScale="85" zoomScaleNormal="85" zoomScaleSheetLayoutView="55" workbookViewId="0">
      <selection activeCell="AN65" sqref="AN65:DC69"/>
    </sheetView>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597</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597</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598</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599</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21" t="s">
        <v>600</v>
      </c>
      <c r="AO43" s="1322"/>
      <c r="AP43" s="1322"/>
      <c r="AQ43" s="1322"/>
      <c r="AR43" s="1322"/>
      <c r="AS43" s="1322"/>
      <c r="AT43" s="1322"/>
      <c r="AU43" s="1322"/>
      <c r="AV43" s="1322"/>
      <c r="AW43" s="1322"/>
      <c r="AX43" s="1322"/>
      <c r="AY43" s="1322"/>
      <c r="AZ43" s="1322"/>
      <c r="BA43" s="1322"/>
      <c r="BB43" s="1322"/>
      <c r="BC43" s="1322"/>
      <c r="BD43" s="1322"/>
      <c r="BE43" s="1322"/>
      <c r="BF43" s="1322"/>
      <c r="BG43" s="1322"/>
      <c r="BH43" s="1322"/>
      <c r="BI43" s="1322"/>
      <c r="BJ43" s="1322"/>
      <c r="BK43" s="1322"/>
      <c r="BL43" s="1322"/>
      <c r="BM43" s="1322"/>
      <c r="BN43" s="1322"/>
      <c r="BO43" s="1322"/>
      <c r="BP43" s="1322"/>
      <c r="BQ43" s="1322"/>
      <c r="BR43" s="1322"/>
      <c r="BS43" s="1322"/>
      <c r="BT43" s="1322"/>
      <c r="BU43" s="1322"/>
      <c r="BV43" s="1322"/>
      <c r="BW43" s="1322"/>
      <c r="BX43" s="1322"/>
      <c r="BY43" s="1322"/>
      <c r="BZ43" s="1322"/>
      <c r="CA43" s="1322"/>
      <c r="CB43" s="1322"/>
      <c r="CC43" s="1322"/>
      <c r="CD43" s="1322"/>
      <c r="CE43" s="1322"/>
      <c r="CF43" s="1322"/>
      <c r="CG43" s="1322"/>
      <c r="CH43" s="1322"/>
      <c r="CI43" s="1322"/>
      <c r="CJ43" s="1322"/>
      <c r="CK43" s="1322"/>
      <c r="CL43" s="1322"/>
      <c r="CM43" s="1322"/>
      <c r="CN43" s="1322"/>
      <c r="CO43" s="1322"/>
      <c r="CP43" s="1322"/>
      <c r="CQ43" s="1322"/>
      <c r="CR43" s="1322"/>
      <c r="CS43" s="1322"/>
      <c r="CT43" s="1322"/>
      <c r="CU43" s="1322"/>
      <c r="CV43" s="1322"/>
      <c r="CW43" s="1322"/>
      <c r="CX43" s="1322"/>
      <c r="CY43" s="1322"/>
      <c r="CZ43" s="1322"/>
      <c r="DA43" s="1322"/>
      <c r="DB43" s="1322"/>
      <c r="DC43" s="1323"/>
    </row>
    <row r="44" spans="2:109" x14ac:dyDescent="0.15">
      <c r="B44" s="395"/>
      <c r="AN44" s="1324"/>
      <c r="AO44" s="1325"/>
      <c r="AP44" s="1325"/>
      <c r="AQ44" s="1325"/>
      <c r="AR44" s="1325"/>
      <c r="AS44" s="1325"/>
      <c r="AT44" s="1325"/>
      <c r="AU44" s="1325"/>
      <c r="AV44" s="1325"/>
      <c r="AW44" s="1325"/>
      <c r="AX44" s="1325"/>
      <c r="AY44" s="1325"/>
      <c r="AZ44" s="1325"/>
      <c r="BA44" s="1325"/>
      <c r="BB44" s="1325"/>
      <c r="BC44" s="1325"/>
      <c r="BD44" s="1325"/>
      <c r="BE44" s="1325"/>
      <c r="BF44" s="1325"/>
      <c r="BG44" s="1325"/>
      <c r="BH44" s="1325"/>
      <c r="BI44" s="1325"/>
      <c r="BJ44" s="1325"/>
      <c r="BK44" s="1325"/>
      <c r="BL44" s="1325"/>
      <c r="BM44" s="1325"/>
      <c r="BN44" s="1325"/>
      <c r="BO44" s="1325"/>
      <c r="BP44" s="1325"/>
      <c r="BQ44" s="1325"/>
      <c r="BR44" s="1325"/>
      <c r="BS44" s="1325"/>
      <c r="BT44" s="1325"/>
      <c r="BU44" s="1325"/>
      <c r="BV44" s="1325"/>
      <c r="BW44" s="1325"/>
      <c r="BX44" s="1325"/>
      <c r="BY44" s="1325"/>
      <c r="BZ44" s="1325"/>
      <c r="CA44" s="1325"/>
      <c r="CB44" s="1325"/>
      <c r="CC44" s="1325"/>
      <c r="CD44" s="1325"/>
      <c r="CE44" s="1325"/>
      <c r="CF44" s="1325"/>
      <c r="CG44" s="1325"/>
      <c r="CH44" s="1325"/>
      <c r="CI44" s="1325"/>
      <c r="CJ44" s="1325"/>
      <c r="CK44" s="1325"/>
      <c r="CL44" s="1325"/>
      <c r="CM44" s="1325"/>
      <c r="CN44" s="1325"/>
      <c r="CO44" s="1325"/>
      <c r="CP44" s="1325"/>
      <c r="CQ44" s="1325"/>
      <c r="CR44" s="1325"/>
      <c r="CS44" s="1325"/>
      <c r="CT44" s="1325"/>
      <c r="CU44" s="1325"/>
      <c r="CV44" s="1325"/>
      <c r="CW44" s="1325"/>
      <c r="CX44" s="1325"/>
      <c r="CY44" s="1325"/>
      <c r="CZ44" s="1325"/>
      <c r="DA44" s="1325"/>
      <c r="DB44" s="1325"/>
      <c r="DC44" s="1326"/>
    </row>
    <row r="45" spans="2:109" x14ac:dyDescent="0.15">
      <c r="B45" s="395"/>
      <c r="AN45" s="1324"/>
      <c r="AO45" s="1325"/>
      <c r="AP45" s="1325"/>
      <c r="AQ45" s="1325"/>
      <c r="AR45" s="1325"/>
      <c r="AS45" s="1325"/>
      <c r="AT45" s="1325"/>
      <c r="AU45" s="1325"/>
      <c r="AV45" s="1325"/>
      <c r="AW45" s="1325"/>
      <c r="AX45" s="1325"/>
      <c r="AY45" s="1325"/>
      <c r="AZ45" s="1325"/>
      <c r="BA45" s="1325"/>
      <c r="BB45" s="1325"/>
      <c r="BC45" s="1325"/>
      <c r="BD45" s="1325"/>
      <c r="BE45" s="1325"/>
      <c r="BF45" s="1325"/>
      <c r="BG45" s="1325"/>
      <c r="BH45" s="1325"/>
      <c r="BI45" s="1325"/>
      <c r="BJ45" s="1325"/>
      <c r="BK45" s="1325"/>
      <c r="BL45" s="1325"/>
      <c r="BM45" s="1325"/>
      <c r="BN45" s="1325"/>
      <c r="BO45" s="1325"/>
      <c r="BP45" s="1325"/>
      <c r="BQ45" s="1325"/>
      <c r="BR45" s="1325"/>
      <c r="BS45" s="1325"/>
      <c r="BT45" s="1325"/>
      <c r="BU45" s="1325"/>
      <c r="BV45" s="1325"/>
      <c r="BW45" s="1325"/>
      <c r="BX45" s="1325"/>
      <c r="BY45" s="1325"/>
      <c r="BZ45" s="1325"/>
      <c r="CA45" s="1325"/>
      <c r="CB45" s="1325"/>
      <c r="CC45" s="1325"/>
      <c r="CD45" s="1325"/>
      <c r="CE45" s="1325"/>
      <c r="CF45" s="1325"/>
      <c r="CG45" s="1325"/>
      <c r="CH45" s="1325"/>
      <c r="CI45" s="1325"/>
      <c r="CJ45" s="1325"/>
      <c r="CK45" s="1325"/>
      <c r="CL45" s="1325"/>
      <c r="CM45" s="1325"/>
      <c r="CN45" s="1325"/>
      <c r="CO45" s="1325"/>
      <c r="CP45" s="1325"/>
      <c r="CQ45" s="1325"/>
      <c r="CR45" s="1325"/>
      <c r="CS45" s="1325"/>
      <c r="CT45" s="1325"/>
      <c r="CU45" s="1325"/>
      <c r="CV45" s="1325"/>
      <c r="CW45" s="1325"/>
      <c r="CX45" s="1325"/>
      <c r="CY45" s="1325"/>
      <c r="CZ45" s="1325"/>
      <c r="DA45" s="1325"/>
      <c r="DB45" s="1325"/>
      <c r="DC45" s="1326"/>
    </row>
    <row r="46" spans="2:109" x14ac:dyDescent="0.15">
      <c r="B46" s="395"/>
      <c r="AN46" s="1324"/>
      <c r="AO46" s="1325"/>
      <c r="AP46" s="1325"/>
      <c r="AQ46" s="1325"/>
      <c r="AR46" s="1325"/>
      <c r="AS46" s="1325"/>
      <c r="AT46" s="1325"/>
      <c r="AU46" s="1325"/>
      <c r="AV46" s="1325"/>
      <c r="AW46" s="1325"/>
      <c r="AX46" s="1325"/>
      <c r="AY46" s="1325"/>
      <c r="AZ46" s="1325"/>
      <c r="BA46" s="1325"/>
      <c r="BB46" s="1325"/>
      <c r="BC46" s="1325"/>
      <c r="BD46" s="1325"/>
      <c r="BE46" s="1325"/>
      <c r="BF46" s="1325"/>
      <c r="BG46" s="1325"/>
      <c r="BH46" s="1325"/>
      <c r="BI46" s="1325"/>
      <c r="BJ46" s="1325"/>
      <c r="BK46" s="1325"/>
      <c r="BL46" s="1325"/>
      <c r="BM46" s="1325"/>
      <c r="BN46" s="1325"/>
      <c r="BO46" s="1325"/>
      <c r="BP46" s="1325"/>
      <c r="BQ46" s="1325"/>
      <c r="BR46" s="1325"/>
      <c r="BS46" s="1325"/>
      <c r="BT46" s="1325"/>
      <c r="BU46" s="1325"/>
      <c r="BV46" s="1325"/>
      <c r="BW46" s="1325"/>
      <c r="BX46" s="1325"/>
      <c r="BY46" s="1325"/>
      <c r="BZ46" s="1325"/>
      <c r="CA46" s="1325"/>
      <c r="CB46" s="1325"/>
      <c r="CC46" s="1325"/>
      <c r="CD46" s="1325"/>
      <c r="CE46" s="1325"/>
      <c r="CF46" s="1325"/>
      <c r="CG46" s="1325"/>
      <c r="CH46" s="1325"/>
      <c r="CI46" s="1325"/>
      <c r="CJ46" s="1325"/>
      <c r="CK46" s="1325"/>
      <c r="CL46" s="1325"/>
      <c r="CM46" s="1325"/>
      <c r="CN46" s="1325"/>
      <c r="CO46" s="1325"/>
      <c r="CP46" s="1325"/>
      <c r="CQ46" s="1325"/>
      <c r="CR46" s="1325"/>
      <c r="CS46" s="1325"/>
      <c r="CT46" s="1325"/>
      <c r="CU46" s="1325"/>
      <c r="CV46" s="1325"/>
      <c r="CW46" s="1325"/>
      <c r="CX46" s="1325"/>
      <c r="CY46" s="1325"/>
      <c r="CZ46" s="1325"/>
      <c r="DA46" s="1325"/>
      <c r="DB46" s="1325"/>
      <c r="DC46" s="1326"/>
    </row>
    <row r="47" spans="2:109" x14ac:dyDescent="0.15">
      <c r="B47" s="395"/>
      <c r="AN47" s="1327"/>
      <c r="AO47" s="1328"/>
      <c r="AP47" s="1328"/>
      <c r="AQ47" s="1328"/>
      <c r="AR47" s="1328"/>
      <c r="AS47" s="1328"/>
      <c r="AT47" s="1328"/>
      <c r="AU47" s="1328"/>
      <c r="AV47" s="1328"/>
      <c r="AW47" s="1328"/>
      <c r="AX47" s="1328"/>
      <c r="AY47" s="1328"/>
      <c r="AZ47" s="1328"/>
      <c r="BA47" s="1328"/>
      <c r="BB47" s="1328"/>
      <c r="BC47" s="1328"/>
      <c r="BD47" s="1328"/>
      <c r="BE47" s="1328"/>
      <c r="BF47" s="1328"/>
      <c r="BG47" s="1328"/>
      <c r="BH47" s="1328"/>
      <c r="BI47" s="1328"/>
      <c r="BJ47" s="1328"/>
      <c r="BK47" s="1328"/>
      <c r="BL47" s="1328"/>
      <c r="BM47" s="1328"/>
      <c r="BN47" s="1328"/>
      <c r="BO47" s="1328"/>
      <c r="BP47" s="1328"/>
      <c r="BQ47" s="1328"/>
      <c r="BR47" s="1328"/>
      <c r="BS47" s="1328"/>
      <c r="BT47" s="1328"/>
      <c r="BU47" s="1328"/>
      <c r="BV47" s="1328"/>
      <c r="BW47" s="1328"/>
      <c r="BX47" s="1328"/>
      <c r="BY47" s="1328"/>
      <c r="BZ47" s="1328"/>
      <c r="CA47" s="1328"/>
      <c r="CB47" s="1328"/>
      <c r="CC47" s="1328"/>
      <c r="CD47" s="1328"/>
      <c r="CE47" s="1328"/>
      <c r="CF47" s="1328"/>
      <c r="CG47" s="1328"/>
      <c r="CH47" s="1328"/>
      <c r="CI47" s="1328"/>
      <c r="CJ47" s="1328"/>
      <c r="CK47" s="1328"/>
      <c r="CL47" s="1328"/>
      <c r="CM47" s="1328"/>
      <c r="CN47" s="1328"/>
      <c r="CO47" s="1328"/>
      <c r="CP47" s="1328"/>
      <c r="CQ47" s="1328"/>
      <c r="CR47" s="1328"/>
      <c r="CS47" s="1328"/>
      <c r="CT47" s="1328"/>
      <c r="CU47" s="1328"/>
      <c r="CV47" s="1328"/>
      <c r="CW47" s="1328"/>
      <c r="CX47" s="1328"/>
      <c r="CY47" s="1328"/>
      <c r="CZ47" s="1328"/>
      <c r="DA47" s="1328"/>
      <c r="DB47" s="1328"/>
      <c r="DC47" s="1329"/>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601</v>
      </c>
    </row>
    <row r="50" spans="1:109" x14ac:dyDescent="0.15">
      <c r="B50" s="395"/>
      <c r="G50" s="1315"/>
      <c r="H50" s="1315"/>
      <c r="I50" s="1315"/>
      <c r="J50" s="1315"/>
      <c r="K50" s="405"/>
      <c r="L50" s="405"/>
      <c r="M50" s="406"/>
      <c r="N50" s="406"/>
      <c r="AN50" s="1318"/>
      <c r="AO50" s="1319"/>
      <c r="AP50" s="1319"/>
      <c r="AQ50" s="1319"/>
      <c r="AR50" s="1319"/>
      <c r="AS50" s="1319"/>
      <c r="AT50" s="1319"/>
      <c r="AU50" s="1319"/>
      <c r="AV50" s="1319"/>
      <c r="AW50" s="1319"/>
      <c r="AX50" s="1319"/>
      <c r="AY50" s="1319"/>
      <c r="AZ50" s="1319"/>
      <c r="BA50" s="1319"/>
      <c r="BB50" s="1319"/>
      <c r="BC50" s="1319"/>
      <c r="BD50" s="1319"/>
      <c r="BE50" s="1319"/>
      <c r="BF50" s="1319"/>
      <c r="BG50" s="1319"/>
      <c r="BH50" s="1319"/>
      <c r="BI50" s="1319"/>
      <c r="BJ50" s="1319"/>
      <c r="BK50" s="1319"/>
      <c r="BL50" s="1319"/>
      <c r="BM50" s="1319"/>
      <c r="BN50" s="1319"/>
      <c r="BO50" s="1320"/>
      <c r="BP50" s="1314" t="s">
        <v>560</v>
      </c>
      <c r="BQ50" s="1314"/>
      <c r="BR50" s="1314"/>
      <c r="BS50" s="1314"/>
      <c r="BT50" s="1314"/>
      <c r="BU50" s="1314"/>
      <c r="BV50" s="1314"/>
      <c r="BW50" s="1314"/>
      <c r="BX50" s="1314" t="s">
        <v>561</v>
      </c>
      <c r="BY50" s="1314"/>
      <c r="BZ50" s="1314"/>
      <c r="CA50" s="1314"/>
      <c r="CB50" s="1314"/>
      <c r="CC50" s="1314"/>
      <c r="CD50" s="1314"/>
      <c r="CE50" s="1314"/>
      <c r="CF50" s="1314" t="s">
        <v>562</v>
      </c>
      <c r="CG50" s="1314"/>
      <c r="CH50" s="1314"/>
      <c r="CI50" s="1314"/>
      <c r="CJ50" s="1314"/>
      <c r="CK50" s="1314"/>
      <c r="CL50" s="1314"/>
      <c r="CM50" s="1314"/>
      <c r="CN50" s="1314" t="s">
        <v>563</v>
      </c>
      <c r="CO50" s="1314"/>
      <c r="CP50" s="1314"/>
      <c r="CQ50" s="1314"/>
      <c r="CR50" s="1314"/>
      <c r="CS50" s="1314"/>
      <c r="CT50" s="1314"/>
      <c r="CU50" s="1314"/>
      <c r="CV50" s="1314" t="s">
        <v>564</v>
      </c>
      <c r="CW50" s="1314"/>
      <c r="CX50" s="1314"/>
      <c r="CY50" s="1314"/>
      <c r="CZ50" s="1314"/>
      <c r="DA50" s="1314"/>
      <c r="DB50" s="1314"/>
      <c r="DC50" s="1314"/>
    </row>
    <row r="51" spans="1:109" ht="13.5" customHeight="1" x14ac:dyDescent="0.15">
      <c r="B51" s="395"/>
      <c r="G51" s="1317"/>
      <c r="H51" s="1317"/>
      <c r="I51" s="1330"/>
      <c r="J51" s="1330"/>
      <c r="K51" s="1316"/>
      <c r="L51" s="1316"/>
      <c r="M51" s="1316"/>
      <c r="N51" s="1316"/>
      <c r="AM51" s="404"/>
      <c r="AN51" s="1312" t="s">
        <v>602</v>
      </c>
      <c r="AO51" s="1312"/>
      <c r="AP51" s="1312"/>
      <c r="AQ51" s="1312"/>
      <c r="AR51" s="1312"/>
      <c r="AS51" s="1312"/>
      <c r="AT51" s="1312"/>
      <c r="AU51" s="1312"/>
      <c r="AV51" s="1312"/>
      <c r="AW51" s="1312"/>
      <c r="AX51" s="1312"/>
      <c r="AY51" s="1312"/>
      <c r="AZ51" s="1312"/>
      <c r="BA51" s="1312"/>
      <c r="BB51" s="1312" t="s">
        <v>603</v>
      </c>
      <c r="BC51" s="1312"/>
      <c r="BD51" s="1312"/>
      <c r="BE51" s="1312"/>
      <c r="BF51" s="1312"/>
      <c r="BG51" s="1312"/>
      <c r="BH51" s="1312"/>
      <c r="BI51" s="1312"/>
      <c r="BJ51" s="1312"/>
      <c r="BK51" s="1312"/>
      <c r="BL51" s="1312"/>
      <c r="BM51" s="1312"/>
      <c r="BN51" s="1312"/>
      <c r="BO51" s="1312"/>
      <c r="BP51" s="1309">
        <v>57.9</v>
      </c>
      <c r="BQ51" s="1309"/>
      <c r="BR51" s="1309"/>
      <c r="BS51" s="1309"/>
      <c r="BT51" s="1309"/>
      <c r="BU51" s="1309"/>
      <c r="BV51" s="1309"/>
      <c r="BW51" s="1309"/>
      <c r="BX51" s="1309">
        <v>38.4</v>
      </c>
      <c r="BY51" s="1309"/>
      <c r="BZ51" s="1309"/>
      <c r="CA51" s="1309"/>
      <c r="CB51" s="1309"/>
      <c r="CC51" s="1309"/>
      <c r="CD51" s="1309"/>
      <c r="CE51" s="1309"/>
      <c r="CF51" s="1309">
        <v>37.5</v>
      </c>
      <c r="CG51" s="1309"/>
      <c r="CH51" s="1309"/>
      <c r="CI51" s="1309"/>
      <c r="CJ51" s="1309"/>
      <c r="CK51" s="1309"/>
      <c r="CL51" s="1309"/>
      <c r="CM51" s="1309"/>
      <c r="CN51" s="1309">
        <v>26.8</v>
      </c>
      <c r="CO51" s="1309"/>
      <c r="CP51" s="1309"/>
      <c r="CQ51" s="1309"/>
      <c r="CR51" s="1309"/>
      <c r="CS51" s="1309"/>
      <c r="CT51" s="1309"/>
      <c r="CU51" s="1309"/>
      <c r="CV51" s="1309">
        <v>25.8</v>
      </c>
      <c r="CW51" s="1309"/>
      <c r="CX51" s="1309"/>
      <c r="CY51" s="1309"/>
      <c r="CZ51" s="1309"/>
      <c r="DA51" s="1309"/>
      <c r="DB51" s="1309"/>
      <c r="DC51" s="1309"/>
    </row>
    <row r="52" spans="1:109" x14ac:dyDescent="0.15">
      <c r="B52" s="395"/>
      <c r="G52" s="1317"/>
      <c r="H52" s="1317"/>
      <c r="I52" s="1330"/>
      <c r="J52" s="1330"/>
      <c r="K52" s="1316"/>
      <c r="L52" s="1316"/>
      <c r="M52" s="1316"/>
      <c r="N52" s="1316"/>
      <c r="AM52" s="404"/>
      <c r="AN52" s="1312"/>
      <c r="AO52" s="1312"/>
      <c r="AP52" s="1312"/>
      <c r="AQ52" s="1312"/>
      <c r="AR52" s="1312"/>
      <c r="AS52" s="1312"/>
      <c r="AT52" s="1312"/>
      <c r="AU52" s="1312"/>
      <c r="AV52" s="1312"/>
      <c r="AW52" s="1312"/>
      <c r="AX52" s="1312"/>
      <c r="AY52" s="1312"/>
      <c r="AZ52" s="1312"/>
      <c r="BA52" s="1312"/>
      <c r="BB52" s="1312"/>
      <c r="BC52" s="1312"/>
      <c r="BD52" s="1312"/>
      <c r="BE52" s="1312"/>
      <c r="BF52" s="1312"/>
      <c r="BG52" s="1312"/>
      <c r="BH52" s="1312"/>
      <c r="BI52" s="1312"/>
      <c r="BJ52" s="1312"/>
      <c r="BK52" s="1312"/>
      <c r="BL52" s="1312"/>
      <c r="BM52" s="1312"/>
      <c r="BN52" s="1312"/>
      <c r="BO52" s="1312"/>
      <c r="BP52" s="1309"/>
      <c r="BQ52" s="1309"/>
      <c r="BR52" s="1309"/>
      <c r="BS52" s="1309"/>
      <c r="BT52" s="1309"/>
      <c r="BU52" s="1309"/>
      <c r="BV52" s="1309"/>
      <c r="BW52" s="1309"/>
      <c r="BX52" s="1309"/>
      <c r="BY52" s="1309"/>
      <c r="BZ52" s="1309"/>
      <c r="CA52" s="1309"/>
      <c r="CB52" s="1309"/>
      <c r="CC52" s="1309"/>
      <c r="CD52" s="1309"/>
      <c r="CE52" s="1309"/>
      <c r="CF52" s="1309"/>
      <c r="CG52" s="1309"/>
      <c r="CH52" s="1309"/>
      <c r="CI52" s="1309"/>
      <c r="CJ52" s="1309"/>
      <c r="CK52" s="1309"/>
      <c r="CL52" s="1309"/>
      <c r="CM52" s="1309"/>
      <c r="CN52" s="1309"/>
      <c r="CO52" s="1309"/>
      <c r="CP52" s="1309"/>
      <c r="CQ52" s="1309"/>
      <c r="CR52" s="1309"/>
      <c r="CS52" s="1309"/>
      <c r="CT52" s="1309"/>
      <c r="CU52" s="1309"/>
      <c r="CV52" s="1309"/>
      <c r="CW52" s="1309"/>
      <c r="CX52" s="1309"/>
      <c r="CY52" s="1309"/>
      <c r="CZ52" s="1309"/>
      <c r="DA52" s="1309"/>
      <c r="DB52" s="1309"/>
      <c r="DC52" s="1309"/>
    </row>
    <row r="53" spans="1:109" x14ac:dyDescent="0.15">
      <c r="A53" s="403"/>
      <c r="B53" s="395"/>
      <c r="G53" s="1317"/>
      <c r="H53" s="1317"/>
      <c r="I53" s="1315"/>
      <c r="J53" s="1315"/>
      <c r="K53" s="1316"/>
      <c r="L53" s="1316"/>
      <c r="M53" s="1316"/>
      <c r="N53" s="1316"/>
      <c r="AM53" s="404"/>
      <c r="AN53" s="1312"/>
      <c r="AO53" s="1312"/>
      <c r="AP53" s="1312"/>
      <c r="AQ53" s="1312"/>
      <c r="AR53" s="1312"/>
      <c r="AS53" s="1312"/>
      <c r="AT53" s="1312"/>
      <c r="AU53" s="1312"/>
      <c r="AV53" s="1312"/>
      <c r="AW53" s="1312"/>
      <c r="AX53" s="1312"/>
      <c r="AY53" s="1312"/>
      <c r="AZ53" s="1312"/>
      <c r="BA53" s="1312"/>
      <c r="BB53" s="1312" t="s">
        <v>604</v>
      </c>
      <c r="BC53" s="1312"/>
      <c r="BD53" s="1312"/>
      <c r="BE53" s="1312"/>
      <c r="BF53" s="1312"/>
      <c r="BG53" s="1312"/>
      <c r="BH53" s="1312"/>
      <c r="BI53" s="1312"/>
      <c r="BJ53" s="1312"/>
      <c r="BK53" s="1312"/>
      <c r="BL53" s="1312"/>
      <c r="BM53" s="1312"/>
      <c r="BN53" s="1312"/>
      <c r="BO53" s="1312"/>
      <c r="BP53" s="1309">
        <v>53.5</v>
      </c>
      <c r="BQ53" s="1309"/>
      <c r="BR53" s="1309"/>
      <c r="BS53" s="1309"/>
      <c r="BT53" s="1309"/>
      <c r="BU53" s="1309"/>
      <c r="BV53" s="1309"/>
      <c r="BW53" s="1309"/>
      <c r="BX53" s="1309">
        <v>54.7</v>
      </c>
      <c r="BY53" s="1309"/>
      <c r="BZ53" s="1309"/>
      <c r="CA53" s="1309"/>
      <c r="CB53" s="1309"/>
      <c r="CC53" s="1309"/>
      <c r="CD53" s="1309"/>
      <c r="CE53" s="1309"/>
      <c r="CF53" s="1309">
        <v>56.1</v>
      </c>
      <c r="CG53" s="1309"/>
      <c r="CH53" s="1309"/>
      <c r="CI53" s="1309"/>
      <c r="CJ53" s="1309"/>
      <c r="CK53" s="1309"/>
      <c r="CL53" s="1309"/>
      <c r="CM53" s="1309"/>
      <c r="CN53" s="1309">
        <v>57.7</v>
      </c>
      <c r="CO53" s="1309"/>
      <c r="CP53" s="1309"/>
      <c r="CQ53" s="1309"/>
      <c r="CR53" s="1309"/>
      <c r="CS53" s="1309"/>
      <c r="CT53" s="1309"/>
      <c r="CU53" s="1309"/>
      <c r="CV53" s="1309">
        <v>58.8</v>
      </c>
      <c r="CW53" s="1309"/>
      <c r="CX53" s="1309"/>
      <c r="CY53" s="1309"/>
      <c r="CZ53" s="1309"/>
      <c r="DA53" s="1309"/>
      <c r="DB53" s="1309"/>
      <c r="DC53" s="1309"/>
    </row>
    <row r="54" spans="1:109" x14ac:dyDescent="0.15">
      <c r="A54" s="403"/>
      <c r="B54" s="395"/>
      <c r="G54" s="1317"/>
      <c r="H54" s="1317"/>
      <c r="I54" s="1315"/>
      <c r="J54" s="1315"/>
      <c r="K54" s="1316"/>
      <c r="L54" s="1316"/>
      <c r="M54" s="1316"/>
      <c r="N54" s="1316"/>
      <c r="AM54" s="404"/>
      <c r="AN54" s="1312"/>
      <c r="AO54" s="1312"/>
      <c r="AP54" s="1312"/>
      <c r="AQ54" s="1312"/>
      <c r="AR54" s="1312"/>
      <c r="AS54" s="1312"/>
      <c r="AT54" s="1312"/>
      <c r="AU54" s="1312"/>
      <c r="AV54" s="1312"/>
      <c r="AW54" s="1312"/>
      <c r="AX54" s="1312"/>
      <c r="AY54" s="1312"/>
      <c r="AZ54" s="1312"/>
      <c r="BA54" s="1312"/>
      <c r="BB54" s="1312"/>
      <c r="BC54" s="1312"/>
      <c r="BD54" s="1312"/>
      <c r="BE54" s="1312"/>
      <c r="BF54" s="1312"/>
      <c r="BG54" s="1312"/>
      <c r="BH54" s="1312"/>
      <c r="BI54" s="1312"/>
      <c r="BJ54" s="1312"/>
      <c r="BK54" s="1312"/>
      <c r="BL54" s="1312"/>
      <c r="BM54" s="1312"/>
      <c r="BN54" s="1312"/>
      <c r="BO54" s="1312"/>
      <c r="BP54" s="1309"/>
      <c r="BQ54" s="1309"/>
      <c r="BR54" s="1309"/>
      <c r="BS54" s="1309"/>
      <c r="BT54" s="1309"/>
      <c r="BU54" s="1309"/>
      <c r="BV54" s="1309"/>
      <c r="BW54" s="1309"/>
      <c r="BX54" s="1309"/>
      <c r="BY54" s="1309"/>
      <c r="BZ54" s="1309"/>
      <c r="CA54" s="1309"/>
      <c r="CB54" s="1309"/>
      <c r="CC54" s="1309"/>
      <c r="CD54" s="1309"/>
      <c r="CE54" s="1309"/>
      <c r="CF54" s="1309"/>
      <c r="CG54" s="1309"/>
      <c r="CH54" s="1309"/>
      <c r="CI54" s="1309"/>
      <c r="CJ54" s="1309"/>
      <c r="CK54" s="1309"/>
      <c r="CL54" s="1309"/>
      <c r="CM54" s="1309"/>
      <c r="CN54" s="1309"/>
      <c r="CO54" s="1309"/>
      <c r="CP54" s="1309"/>
      <c r="CQ54" s="1309"/>
      <c r="CR54" s="1309"/>
      <c r="CS54" s="1309"/>
      <c r="CT54" s="1309"/>
      <c r="CU54" s="1309"/>
      <c r="CV54" s="1309"/>
      <c r="CW54" s="1309"/>
      <c r="CX54" s="1309"/>
      <c r="CY54" s="1309"/>
      <c r="CZ54" s="1309"/>
      <c r="DA54" s="1309"/>
      <c r="DB54" s="1309"/>
      <c r="DC54" s="1309"/>
    </row>
    <row r="55" spans="1:109" x14ac:dyDescent="0.15">
      <c r="A55" s="403"/>
      <c r="B55" s="395"/>
      <c r="G55" s="1315"/>
      <c r="H55" s="1315"/>
      <c r="I55" s="1315"/>
      <c r="J55" s="1315"/>
      <c r="K55" s="1316"/>
      <c r="L55" s="1316"/>
      <c r="M55" s="1316"/>
      <c r="N55" s="1316"/>
      <c r="AN55" s="1314" t="s">
        <v>605</v>
      </c>
      <c r="AO55" s="1314"/>
      <c r="AP55" s="1314"/>
      <c r="AQ55" s="1314"/>
      <c r="AR55" s="1314"/>
      <c r="AS55" s="1314"/>
      <c r="AT55" s="1314"/>
      <c r="AU55" s="1314"/>
      <c r="AV55" s="1314"/>
      <c r="AW55" s="1314"/>
      <c r="AX55" s="1314"/>
      <c r="AY55" s="1314"/>
      <c r="AZ55" s="1314"/>
      <c r="BA55" s="1314"/>
      <c r="BB55" s="1312" t="s">
        <v>603</v>
      </c>
      <c r="BC55" s="1312"/>
      <c r="BD55" s="1312"/>
      <c r="BE55" s="1312"/>
      <c r="BF55" s="1312"/>
      <c r="BG55" s="1312"/>
      <c r="BH55" s="1312"/>
      <c r="BI55" s="1312"/>
      <c r="BJ55" s="1312"/>
      <c r="BK55" s="1312"/>
      <c r="BL55" s="1312"/>
      <c r="BM55" s="1312"/>
      <c r="BN55" s="1312"/>
      <c r="BO55" s="1312"/>
      <c r="BP55" s="1309">
        <v>58.5</v>
      </c>
      <c r="BQ55" s="1309"/>
      <c r="BR55" s="1309"/>
      <c r="BS55" s="1309"/>
      <c r="BT55" s="1309"/>
      <c r="BU55" s="1309"/>
      <c r="BV55" s="1309"/>
      <c r="BW55" s="1309"/>
      <c r="BX55" s="1309">
        <v>54.6</v>
      </c>
      <c r="BY55" s="1309"/>
      <c r="BZ55" s="1309"/>
      <c r="CA55" s="1309"/>
      <c r="CB55" s="1309"/>
      <c r="CC55" s="1309"/>
      <c r="CD55" s="1309"/>
      <c r="CE55" s="1309"/>
      <c r="CF55" s="1309">
        <v>53.2</v>
      </c>
      <c r="CG55" s="1309"/>
      <c r="CH55" s="1309"/>
      <c r="CI55" s="1309"/>
      <c r="CJ55" s="1309"/>
      <c r="CK55" s="1309"/>
      <c r="CL55" s="1309"/>
      <c r="CM55" s="1309"/>
      <c r="CN55" s="1309">
        <v>47.9</v>
      </c>
      <c r="CO55" s="1309"/>
      <c r="CP55" s="1309"/>
      <c r="CQ55" s="1309"/>
      <c r="CR55" s="1309"/>
      <c r="CS55" s="1309"/>
      <c r="CT55" s="1309"/>
      <c r="CU55" s="1309"/>
      <c r="CV55" s="1309">
        <v>49</v>
      </c>
      <c r="CW55" s="1309"/>
      <c r="CX55" s="1309"/>
      <c r="CY55" s="1309"/>
      <c r="CZ55" s="1309"/>
      <c r="DA55" s="1309"/>
      <c r="DB55" s="1309"/>
      <c r="DC55" s="1309"/>
    </row>
    <row r="56" spans="1:109" x14ac:dyDescent="0.15">
      <c r="A56" s="403"/>
      <c r="B56" s="395"/>
      <c r="G56" s="1315"/>
      <c r="H56" s="1315"/>
      <c r="I56" s="1315"/>
      <c r="J56" s="1315"/>
      <c r="K56" s="1316"/>
      <c r="L56" s="1316"/>
      <c r="M56" s="1316"/>
      <c r="N56" s="1316"/>
      <c r="AN56" s="1314"/>
      <c r="AO56" s="1314"/>
      <c r="AP56" s="1314"/>
      <c r="AQ56" s="1314"/>
      <c r="AR56" s="1314"/>
      <c r="AS56" s="1314"/>
      <c r="AT56" s="1314"/>
      <c r="AU56" s="1314"/>
      <c r="AV56" s="1314"/>
      <c r="AW56" s="1314"/>
      <c r="AX56" s="1314"/>
      <c r="AY56" s="1314"/>
      <c r="AZ56" s="1314"/>
      <c r="BA56" s="1314"/>
      <c r="BB56" s="1312"/>
      <c r="BC56" s="1312"/>
      <c r="BD56" s="1312"/>
      <c r="BE56" s="1312"/>
      <c r="BF56" s="1312"/>
      <c r="BG56" s="1312"/>
      <c r="BH56" s="1312"/>
      <c r="BI56" s="1312"/>
      <c r="BJ56" s="1312"/>
      <c r="BK56" s="1312"/>
      <c r="BL56" s="1312"/>
      <c r="BM56" s="1312"/>
      <c r="BN56" s="1312"/>
      <c r="BO56" s="1312"/>
      <c r="BP56" s="1309"/>
      <c r="BQ56" s="1309"/>
      <c r="BR56" s="1309"/>
      <c r="BS56" s="1309"/>
      <c r="BT56" s="1309"/>
      <c r="BU56" s="1309"/>
      <c r="BV56" s="1309"/>
      <c r="BW56" s="1309"/>
      <c r="BX56" s="1309"/>
      <c r="BY56" s="1309"/>
      <c r="BZ56" s="1309"/>
      <c r="CA56" s="1309"/>
      <c r="CB56" s="1309"/>
      <c r="CC56" s="1309"/>
      <c r="CD56" s="1309"/>
      <c r="CE56" s="1309"/>
      <c r="CF56" s="1309"/>
      <c r="CG56" s="1309"/>
      <c r="CH56" s="1309"/>
      <c r="CI56" s="1309"/>
      <c r="CJ56" s="1309"/>
      <c r="CK56" s="1309"/>
      <c r="CL56" s="1309"/>
      <c r="CM56" s="1309"/>
      <c r="CN56" s="1309"/>
      <c r="CO56" s="1309"/>
      <c r="CP56" s="1309"/>
      <c r="CQ56" s="1309"/>
      <c r="CR56" s="1309"/>
      <c r="CS56" s="1309"/>
      <c r="CT56" s="1309"/>
      <c r="CU56" s="1309"/>
      <c r="CV56" s="1309"/>
      <c r="CW56" s="1309"/>
      <c r="CX56" s="1309"/>
      <c r="CY56" s="1309"/>
      <c r="CZ56" s="1309"/>
      <c r="DA56" s="1309"/>
      <c r="DB56" s="1309"/>
      <c r="DC56" s="1309"/>
    </row>
    <row r="57" spans="1:109" s="403" customFormat="1" x14ac:dyDescent="0.15">
      <c r="B57" s="407"/>
      <c r="G57" s="1315"/>
      <c r="H57" s="1315"/>
      <c r="I57" s="1310"/>
      <c r="J57" s="1310"/>
      <c r="K57" s="1316"/>
      <c r="L57" s="1316"/>
      <c r="M57" s="1316"/>
      <c r="N57" s="1316"/>
      <c r="AM57" s="388"/>
      <c r="AN57" s="1314"/>
      <c r="AO57" s="1314"/>
      <c r="AP57" s="1314"/>
      <c r="AQ57" s="1314"/>
      <c r="AR57" s="1314"/>
      <c r="AS57" s="1314"/>
      <c r="AT57" s="1314"/>
      <c r="AU57" s="1314"/>
      <c r="AV57" s="1314"/>
      <c r="AW57" s="1314"/>
      <c r="AX57" s="1314"/>
      <c r="AY57" s="1314"/>
      <c r="AZ57" s="1314"/>
      <c r="BA57" s="1314"/>
      <c r="BB57" s="1312" t="s">
        <v>604</v>
      </c>
      <c r="BC57" s="1312"/>
      <c r="BD57" s="1312"/>
      <c r="BE57" s="1312"/>
      <c r="BF57" s="1312"/>
      <c r="BG57" s="1312"/>
      <c r="BH57" s="1312"/>
      <c r="BI57" s="1312"/>
      <c r="BJ57" s="1312"/>
      <c r="BK57" s="1312"/>
      <c r="BL57" s="1312"/>
      <c r="BM57" s="1312"/>
      <c r="BN57" s="1312"/>
      <c r="BO57" s="1312"/>
      <c r="BP57" s="1309">
        <v>52.9</v>
      </c>
      <c r="BQ57" s="1309"/>
      <c r="BR57" s="1309"/>
      <c r="BS57" s="1309"/>
      <c r="BT57" s="1309"/>
      <c r="BU57" s="1309"/>
      <c r="BV57" s="1309"/>
      <c r="BW57" s="1309"/>
      <c r="BX57" s="1309">
        <v>58.3</v>
      </c>
      <c r="BY57" s="1309"/>
      <c r="BZ57" s="1309"/>
      <c r="CA57" s="1309"/>
      <c r="CB57" s="1309"/>
      <c r="CC57" s="1309"/>
      <c r="CD57" s="1309"/>
      <c r="CE57" s="1309"/>
      <c r="CF57" s="1309">
        <v>59.6</v>
      </c>
      <c r="CG57" s="1309"/>
      <c r="CH57" s="1309"/>
      <c r="CI57" s="1309"/>
      <c r="CJ57" s="1309"/>
      <c r="CK57" s="1309"/>
      <c r="CL57" s="1309"/>
      <c r="CM57" s="1309"/>
      <c r="CN57" s="1309">
        <v>60.7</v>
      </c>
      <c r="CO57" s="1309"/>
      <c r="CP57" s="1309"/>
      <c r="CQ57" s="1309"/>
      <c r="CR57" s="1309"/>
      <c r="CS57" s="1309"/>
      <c r="CT57" s="1309"/>
      <c r="CU57" s="1309"/>
      <c r="CV57" s="1309">
        <v>62</v>
      </c>
      <c r="CW57" s="1309"/>
      <c r="CX57" s="1309"/>
      <c r="CY57" s="1309"/>
      <c r="CZ57" s="1309"/>
      <c r="DA57" s="1309"/>
      <c r="DB57" s="1309"/>
      <c r="DC57" s="1309"/>
      <c r="DD57" s="408"/>
      <c r="DE57" s="407"/>
    </row>
    <row r="58" spans="1:109" s="403" customFormat="1" x14ac:dyDescent="0.15">
      <c r="A58" s="388"/>
      <c r="B58" s="407"/>
      <c r="G58" s="1315"/>
      <c r="H58" s="1315"/>
      <c r="I58" s="1310"/>
      <c r="J58" s="1310"/>
      <c r="K58" s="1316"/>
      <c r="L58" s="1316"/>
      <c r="M58" s="1316"/>
      <c r="N58" s="1316"/>
      <c r="AM58" s="388"/>
      <c r="AN58" s="1314"/>
      <c r="AO58" s="1314"/>
      <c r="AP58" s="1314"/>
      <c r="AQ58" s="1314"/>
      <c r="AR58" s="1314"/>
      <c r="AS58" s="1314"/>
      <c r="AT58" s="1314"/>
      <c r="AU58" s="1314"/>
      <c r="AV58" s="1314"/>
      <c r="AW58" s="1314"/>
      <c r="AX58" s="1314"/>
      <c r="AY58" s="1314"/>
      <c r="AZ58" s="1314"/>
      <c r="BA58" s="1314"/>
      <c r="BB58" s="1312"/>
      <c r="BC58" s="1312"/>
      <c r="BD58" s="1312"/>
      <c r="BE58" s="1312"/>
      <c r="BF58" s="1312"/>
      <c r="BG58" s="1312"/>
      <c r="BH58" s="1312"/>
      <c r="BI58" s="1312"/>
      <c r="BJ58" s="1312"/>
      <c r="BK58" s="1312"/>
      <c r="BL58" s="1312"/>
      <c r="BM58" s="1312"/>
      <c r="BN58" s="1312"/>
      <c r="BO58" s="1312"/>
      <c r="BP58" s="1309"/>
      <c r="BQ58" s="1309"/>
      <c r="BR58" s="1309"/>
      <c r="BS58" s="1309"/>
      <c r="BT58" s="1309"/>
      <c r="BU58" s="1309"/>
      <c r="BV58" s="1309"/>
      <c r="BW58" s="1309"/>
      <c r="BX58" s="1309"/>
      <c r="BY58" s="1309"/>
      <c r="BZ58" s="1309"/>
      <c r="CA58" s="1309"/>
      <c r="CB58" s="1309"/>
      <c r="CC58" s="1309"/>
      <c r="CD58" s="1309"/>
      <c r="CE58" s="1309"/>
      <c r="CF58" s="1309"/>
      <c r="CG58" s="1309"/>
      <c r="CH58" s="1309"/>
      <c r="CI58" s="1309"/>
      <c r="CJ58" s="1309"/>
      <c r="CK58" s="1309"/>
      <c r="CL58" s="1309"/>
      <c r="CM58" s="1309"/>
      <c r="CN58" s="1309"/>
      <c r="CO58" s="1309"/>
      <c r="CP58" s="1309"/>
      <c r="CQ58" s="1309"/>
      <c r="CR58" s="1309"/>
      <c r="CS58" s="1309"/>
      <c r="CT58" s="1309"/>
      <c r="CU58" s="1309"/>
      <c r="CV58" s="1309"/>
      <c r="CW58" s="1309"/>
      <c r="CX58" s="1309"/>
      <c r="CY58" s="1309"/>
      <c r="CZ58" s="1309"/>
      <c r="DA58" s="1309"/>
      <c r="DB58" s="1309"/>
      <c r="DC58" s="1309"/>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606</v>
      </c>
    </row>
    <row r="64" spans="1:109" x14ac:dyDescent="0.15">
      <c r="B64" s="395"/>
      <c r="G64" s="402"/>
      <c r="I64" s="415"/>
      <c r="J64" s="415"/>
      <c r="K64" s="415"/>
      <c r="L64" s="415"/>
      <c r="M64" s="415"/>
      <c r="N64" s="416"/>
      <c r="AM64" s="402"/>
      <c r="AN64" s="402" t="s">
        <v>599</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21" t="s">
        <v>607</v>
      </c>
      <c r="AO65" s="1322"/>
      <c r="AP65" s="1322"/>
      <c r="AQ65" s="1322"/>
      <c r="AR65" s="1322"/>
      <c r="AS65" s="1322"/>
      <c r="AT65" s="1322"/>
      <c r="AU65" s="1322"/>
      <c r="AV65" s="1322"/>
      <c r="AW65" s="1322"/>
      <c r="AX65" s="1322"/>
      <c r="AY65" s="1322"/>
      <c r="AZ65" s="1322"/>
      <c r="BA65" s="1322"/>
      <c r="BB65" s="1322"/>
      <c r="BC65" s="1322"/>
      <c r="BD65" s="1322"/>
      <c r="BE65" s="1322"/>
      <c r="BF65" s="1322"/>
      <c r="BG65" s="1322"/>
      <c r="BH65" s="1322"/>
      <c r="BI65" s="1322"/>
      <c r="BJ65" s="1322"/>
      <c r="BK65" s="1322"/>
      <c r="BL65" s="1322"/>
      <c r="BM65" s="1322"/>
      <c r="BN65" s="1322"/>
      <c r="BO65" s="1322"/>
      <c r="BP65" s="1322"/>
      <c r="BQ65" s="1322"/>
      <c r="BR65" s="1322"/>
      <c r="BS65" s="1322"/>
      <c r="BT65" s="1322"/>
      <c r="BU65" s="1322"/>
      <c r="BV65" s="1322"/>
      <c r="BW65" s="1322"/>
      <c r="BX65" s="1322"/>
      <c r="BY65" s="1322"/>
      <c r="BZ65" s="1322"/>
      <c r="CA65" s="1322"/>
      <c r="CB65" s="1322"/>
      <c r="CC65" s="1322"/>
      <c r="CD65" s="1322"/>
      <c r="CE65" s="1322"/>
      <c r="CF65" s="1322"/>
      <c r="CG65" s="1322"/>
      <c r="CH65" s="1322"/>
      <c r="CI65" s="1322"/>
      <c r="CJ65" s="1322"/>
      <c r="CK65" s="1322"/>
      <c r="CL65" s="1322"/>
      <c r="CM65" s="1322"/>
      <c r="CN65" s="1322"/>
      <c r="CO65" s="1322"/>
      <c r="CP65" s="1322"/>
      <c r="CQ65" s="1322"/>
      <c r="CR65" s="1322"/>
      <c r="CS65" s="1322"/>
      <c r="CT65" s="1322"/>
      <c r="CU65" s="1322"/>
      <c r="CV65" s="1322"/>
      <c r="CW65" s="1322"/>
      <c r="CX65" s="1322"/>
      <c r="CY65" s="1322"/>
      <c r="CZ65" s="1322"/>
      <c r="DA65" s="1322"/>
      <c r="DB65" s="1322"/>
      <c r="DC65" s="1323"/>
    </row>
    <row r="66" spans="2:107" x14ac:dyDescent="0.15">
      <c r="B66" s="395"/>
      <c r="AN66" s="1324"/>
      <c r="AO66" s="1325"/>
      <c r="AP66" s="1325"/>
      <c r="AQ66" s="1325"/>
      <c r="AR66" s="1325"/>
      <c r="AS66" s="1325"/>
      <c r="AT66" s="1325"/>
      <c r="AU66" s="1325"/>
      <c r="AV66" s="1325"/>
      <c r="AW66" s="1325"/>
      <c r="AX66" s="1325"/>
      <c r="AY66" s="1325"/>
      <c r="AZ66" s="1325"/>
      <c r="BA66" s="1325"/>
      <c r="BB66" s="1325"/>
      <c r="BC66" s="1325"/>
      <c r="BD66" s="1325"/>
      <c r="BE66" s="1325"/>
      <c r="BF66" s="1325"/>
      <c r="BG66" s="1325"/>
      <c r="BH66" s="1325"/>
      <c r="BI66" s="1325"/>
      <c r="BJ66" s="1325"/>
      <c r="BK66" s="1325"/>
      <c r="BL66" s="1325"/>
      <c r="BM66" s="1325"/>
      <c r="BN66" s="1325"/>
      <c r="BO66" s="1325"/>
      <c r="BP66" s="1325"/>
      <c r="BQ66" s="1325"/>
      <c r="BR66" s="1325"/>
      <c r="BS66" s="1325"/>
      <c r="BT66" s="1325"/>
      <c r="BU66" s="1325"/>
      <c r="BV66" s="1325"/>
      <c r="BW66" s="1325"/>
      <c r="BX66" s="1325"/>
      <c r="BY66" s="1325"/>
      <c r="BZ66" s="1325"/>
      <c r="CA66" s="1325"/>
      <c r="CB66" s="1325"/>
      <c r="CC66" s="1325"/>
      <c r="CD66" s="1325"/>
      <c r="CE66" s="1325"/>
      <c r="CF66" s="1325"/>
      <c r="CG66" s="1325"/>
      <c r="CH66" s="1325"/>
      <c r="CI66" s="1325"/>
      <c r="CJ66" s="1325"/>
      <c r="CK66" s="1325"/>
      <c r="CL66" s="1325"/>
      <c r="CM66" s="1325"/>
      <c r="CN66" s="1325"/>
      <c r="CO66" s="1325"/>
      <c r="CP66" s="1325"/>
      <c r="CQ66" s="1325"/>
      <c r="CR66" s="1325"/>
      <c r="CS66" s="1325"/>
      <c r="CT66" s="1325"/>
      <c r="CU66" s="1325"/>
      <c r="CV66" s="1325"/>
      <c r="CW66" s="1325"/>
      <c r="CX66" s="1325"/>
      <c r="CY66" s="1325"/>
      <c r="CZ66" s="1325"/>
      <c r="DA66" s="1325"/>
      <c r="DB66" s="1325"/>
      <c r="DC66" s="1326"/>
    </row>
    <row r="67" spans="2:107" x14ac:dyDescent="0.15">
      <c r="B67" s="395"/>
      <c r="AN67" s="1324"/>
      <c r="AO67" s="1325"/>
      <c r="AP67" s="1325"/>
      <c r="AQ67" s="1325"/>
      <c r="AR67" s="1325"/>
      <c r="AS67" s="1325"/>
      <c r="AT67" s="1325"/>
      <c r="AU67" s="1325"/>
      <c r="AV67" s="1325"/>
      <c r="AW67" s="1325"/>
      <c r="AX67" s="1325"/>
      <c r="AY67" s="1325"/>
      <c r="AZ67" s="1325"/>
      <c r="BA67" s="1325"/>
      <c r="BB67" s="1325"/>
      <c r="BC67" s="1325"/>
      <c r="BD67" s="1325"/>
      <c r="BE67" s="1325"/>
      <c r="BF67" s="1325"/>
      <c r="BG67" s="1325"/>
      <c r="BH67" s="1325"/>
      <c r="BI67" s="1325"/>
      <c r="BJ67" s="1325"/>
      <c r="BK67" s="1325"/>
      <c r="BL67" s="1325"/>
      <c r="BM67" s="1325"/>
      <c r="BN67" s="1325"/>
      <c r="BO67" s="1325"/>
      <c r="BP67" s="1325"/>
      <c r="BQ67" s="1325"/>
      <c r="BR67" s="1325"/>
      <c r="BS67" s="1325"/>
      <c r="BT67" s="1325"/>
      <c r="BU67" s="1325"/>
      <c r="BV67" s="1325"/>
      <c r="BW67" s="1325"/>
      <c r="BX67" s="1325"/>
      <c r="BY67" s="1325"/>
      <c r="BZ67" s="1325"/>
      <c r="CA67" s="1325"/>
      <c r="CB67" s="1325"/>
      <c r="CC67" s="1325"/>
      <c r="CD67" s="1325"/>
      <c r="CE67" s="1325"/>
      <c r="CF67" s="1325"/>
      <c r="CG67" s="1325"/>
      <c r="CH67" s="1325"/>
      <c r="CI67" s="1325"/>
      <c r="CJ67" s="1325"/>
      <c r="CK67" s="1325"/>
      <c r="CL67" s="1325"/>
      <c r="CM67" s="1325"/>
      <c r="CN67" s="1325"/>
      <c r="CO67" s="1325"/>
      <c r="CP67" s="1325"/>
      <c r="CQ67" s="1325"/>
      <c r="CR67" s="1325"/>
      <c r="CS67" s="1325"/>
      <c r="CT67" s="1325"/>
      <c r="CU67" s="1325"/>
      <c r="CV67" s="1325"/>
      <c r="CW67" s="1325"/>
      <c r="CX67" s="1325"/>
      <c r="CY67" s="1325"/>
      <c r="CZ67" s="1325"/>
      <c r="DA67" s="1325"/>
      <c r="DB67" s="1325"/>
      <c r="DC67" s="1326"/>
    </row>
    <row r="68" spans="2:107" x14ac:dyDescent="0.15">
      <c r="B68" s="395"/>
      <c r="AN68" s="1324"/>
      <c r="AO68" s="1325"/>
      <c r="AP68" s="1325"/>
      <c r="AQ68" s="1325"/>
      <c r="AR68" s="1325"/>
      <c r="AS68" s="1325"/>
      <c r="AT68" s="1325"/>
      <c r="AU68" s="1325"/>
      <c r="AV68" s="1325"/>
      <c r="AW68" s="1325"/>
      <c r="AX68" s="1325"/>
      <c r="AY68" s="1325"/>
      <c r="AZ68" s="1325"/>
      <c r="BA68" s="1325"/>
      <c r="BB68" s="1325"/>
      <c r="BC68" s="1325"/>
      <c r="BD68" s="1325"/>
      <c r="BE68" s="1325"/>
      <c r="BF68" s="1325"/>
      <c r="BG68" s="1325"/>
      <c r="BH68" s="1325"/>
      <c r="BI68" s="1325"/>
      <c r="BJ68" s="1325"/>
      <c r="BK68" s="1325"/>
      <c r="BL68" s="1325"/>
      <c r="BM68" s="1325"/>
      <c r="BN68" s="1325"/>
      <c r="BO68" s="1325"/>
      <c r="BP68" s="1325"/>
      <c r="BQ68" s="1325"/>
      <c r="BR68" s="1325"/>
      <c r="BS68" s="1325"/>
      <c r="BT68" s="1325"/>
      <c r="BU68" s="1325"/>
      <c r="BV68" s="1325"/>
      <c r="BW68" s="1325"/>
      <c r="BX68" s="1325"/>
      <c r="BY68" s="1325"/>
      <c r="BZ68" s="1325"/>
      <c r="CA68" s="1325"/>
      <c r="CB68" s="1325"/>
      <c r="CC68" s="1325"/>
      <c r="CD68" s="1325"/>
      <c r="CE68" s="1325"/>
      <c r="CF68" s="1325"/>
      <c r="CG68" s="1325"/>
      <c r="CH68" s="1325"/>
      <c r="CI68" s="1325"/>
      <c r="CJ68" s="1325"/>
      <c r="CK68" s="1325"/>
      <c r="CL68" s="1325"/>
      <c r="CM68" s="1325"/>
      <c r="CN68" s="1325"/>
      <c r="CO68" s="1325"/>
      <c r="CP68" s="1325"/>
      <c r="CQ68" s="1325"/>
      <c r="CR68" s="1325"/>
      <c r="CS68" s="1325"/>
      <c r="CT68" s="1325"/>
      <c r="CU68" s="1325"/>
      <c r="CV68" s="1325"/>
      <c r="CW68" s="1325"/>
      <c r="CX68" s="1325"/>
      <c r="CY68" s="1325"/>
      <c r="CZ68" s="1325"/>
      <c r="DA68" s="1325"/>
      <c r="DB68" s="1325"/>
      <c r="DC68" s="1326"/>
    </row>
    <row r="69" spans="2:107" x14ac:dyDescent="0.15">
      <c r="B69" s="395"/>
      <c r="AN69" s="1327"/>
      <c r="AO69" s="1328"/>
      <c r="AP69" s="1328"/>
      <c r="AQ69" s="1328"/>
      <c r="AR69" s="1328"/>
      <c r="AS69" s="1328"/>
      <c r="AT69" s="1328"/>
      <c r="AU69" s="1328"/>
      <c r="AV69" s="1328"/>
      <c r="AW69" s="1328"/>
      <c r="AX69" s="1328"/>
      <c r="AY69" s="1328"/>
      <c r="AZ69" s="1328"/>
      <c r="BA69" s="1328"/>
      <c r="BB69" s="1328"/>
      <c r="BC69" s="1328"/>
      <c r="BD69" s="1328"/>
      <c r="BE69" s="1328"/>
      <c r="BF69" s="1328"/>
      <c r="BG69" s="1328"/>
      <c r="BH69" s="1328"/>
      <c r="BI69" s="1328"/>
      <c r="BJ69" s="1328"/>
      <c r="BK69" s="1328"/>
      <c r="BL69" s="1328"/>
      <c r="BM69" s="1328"/>
      <c r="BN69" s="1328"/>
      <c r="BO69" s="1328"/>
      <c r="BP69" s="1328"/>
      <c r="BQ69" s="1328"/>
      <c r="BR69" s="1328"/>
      <c r="BS69" s="1328"/>
      <c r="BT69" s="1328"/>
      <c r="BU69" s="1328"/>
      <c r="BV69" s="1328"/>
      <c r="BW69" s="1328"/>
      <c r="BX69" s="1328"/>
      <c r="BY69" s="1328"/>
      <c r="BZ69" s="1328"/>
      <c r="CA69" s="1328"/>
      <c r="CB69" s="1328"/>
      <c r="CC69" s="1328"/>
      <c r="CD69" s="1328"/>
      <c r="CE69" s="1328"/>
      <c r="CF69" s="1328"/>
      <c r="CG69" s="1328"/>
      <c r="CH69" s="1328"/>
      <c r="CI69" s="1328"/>
      <c r="CJ69" s="1328"/>
      <c r="CK69" s="1328"/>
      <c r="CL69" s="1328"/>
      <c r="CM69" s="1328"/>
      <c r="CN69" s="1328"/>
      <c r="CO69" s="1328"/>
      <c r="CP69" s="1328"/>
      <c r="CQ69" s="1328"/>
      <c r="CR69" s="1328"/>
      <c r="CS69" s="1328"/>
      <c r="CT69" s="1328"/>
      <c r="CU69" s="1328"/>
      <c r="CV69" s="1328"/>
      <c r="CW69" s="1328"/>
      <c r="CX69" s="1328"/>
      <c r="CY69" s="1328"/>
      <c r="CZ69" s="1328"/>
      <c r="DA69" s="1328"/>
      <c r="DB69" s="1328"/>
      <c r="DC69" s="1329"/>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601</v>
      </c>
    </row>
    <row r="72" spans="2:107" x14ac:dyDescent="0.15">
      <c r="B72" s="395"/>
      <c r="G72" s="1315"/>
      <c r="H72" s="1315"/>
      <c r="I72" s="1315"/>
      <c r="J72" s="1315"/>
      <c r="K72" s="405"/>
      <c r="L72" s="405"/>
      <c r="M72" s="406"/>
      <c r="N72" s="406"/>
      <c r="AN72" s="1318"/>
      <c r="AO72" s="1319"/>
      <c r="AP72" s="1319"/>
      <c r="AQ72" s="1319"/>
      <c r="AR72" s="1319"/>
      <c r="AS72" s="1319"/>
      <c r="AT72" s="1319"/>
      <c r="AU72" s="1319"/>
      <c r="AV72" s="1319"/>
      <c r="AW72" s="1319"/>
      <c r="AX72" s="1319"/>
      <c r="AY72" s="1319"/>
      <c r="AZ72" s="1319"/>
      <c r="BA72" s="1319"/>
      <c r="BB72" s="1319"/>
      <c r="BC72" s="1319"/>
      <c r="BD72" s="1319"/>
      <c r="BE72" s="1319"/>
      <c r="BF72" s="1319"/>
      <c r="BG72" s="1319"/>
      <c r="BH72" s="1319"/>
      <c r="BI72" s="1319"/>
      <c r="BJ72" s="1319"/>
      <c r="BK72" s="1319"/>
      <c r="BL72" s="1319"/>
      <c r="BM72" s="1319"/>
      <c r="BN72" s="1319"/>
      <c r="BO72" s="1320"/>
      <c r="BP72" s="1314" t="s">
        <v>560</v>
      </c>
      <c r="BQ72" s="1314"/>
      <c r="BR72" s="1314"/>
      <c r="BS72" s="1314"/>
      <c r="BT72" s="1314"/>
      <c r="BU72" s="1314"/>
      <c r="BV72" s="1314"/>
      <c r="BW72" s="1314"/>
      <c r="BX72" s="1314" t="s">
        <v>561</v>
      </c>
      <c r="BY72" s="1314"/>
      <c r="BZ72" s="1314"/>
      <c r="CA72" s="1314"/>
      <c r="CB72" s="1314"/>
      <c r="CC72" s="1314"/>
      <c r="CD72" s="1314"/>
      <c r="CE72" s="1314"/>
      <c r="CF72" s="1314" t="s">
        <v>562</v>
      </c>
      <c r="CG72" s="1314"/>
      <c r="CH72" s="1314"/>
      <c r="CI72" s="1314"/>
      <c r="CJ72" s="1314"/>
      <c r="CK72" s="1314"/>
      <c r="CL72" s="1314"/>
      <c r="CM72" s="1314"/>
      <c r="CN72" s="1314" t="s">
        <v>563</v>
      </c>
      <c r="CO72" s="1314"/>
      <c r="CP72" s="1314"/>
      <c r="CQ72" s="1314"/>
      <c r="CR72" s="1314"/>
      <c r="CS72" s="1314"/>
      <c r="CT72" s="1314"/>
      <c r="CU72" s="1314"/>
      <c r="CV72" s="1314" t="s">
        <v>564</v>
      </c>
      <c r="CW72" s="1314"/>
      <c r="CX72" s="1314"/>
      <c r="CY72" s="1314"/>
      <c r="CZ72" s="1314"/>
      <c r="DA72" s="1314"/>
      <c r="DB72" s="1314"/>
      <c r="DC72" s="1314"/>
    </row>
    <row r="73" spans="2:107" x14ac:dyDescent="0.15">
      <c r="B73" s="395"/>
      <c r="G73" s="1317"/>
      <c r="H73" s="1317"/>
      <c r="I73" s="1317"/>
      <c r="J73" s="1317"/>
      <c r="K73" s="1313"/>
      <c r="L73" s="1313"/>
      <c r="M73" s="1313"/>
      <c r="N73" s="1313"/>
      <c r="AM73" s="404"/>
      <c r="AN73" s="1312" t="s">
        <v>602</v>
      </c>
      <c r="AO73" s="1312"/>
      <c r="AP73" s="1312"/>
      <c r="AQ73" s="1312"/>
      <c r="AR73" s="1312"/>
      <c r="AS73" s="1312"/>
      <c r="AT73" s="1312"/>
      <c r="AU73" s="1312"/>
      <c r="AV73" s="1312"/>
      <c r="AW73" s="1312"/>
      <c r="AX73" s="1312"/>
      <c r="AY73" s="1312"/>
      <c r="AZ73" s="1312"/>
      <c r="BA73" s="1312"/>
      <c r="BB73" s="1312" t="s">
        <v>603</v>
      </c>
      <c r="BC73" s="1312"/>
      <c r="BD73" s="1312"/>
      <c r="BE73" s="1312"/>
      <c r="BF73" s="1312"/>
      <c r="BG73" s="1312"/>
      <c r="BH73" s="1312"/>
      <c r="BI73" s="1312"/>
      <c r="BJ73" s="1312"/>
      <c r="BK73" s="1312"/>
      <c r="BL73" s="1312"/>
      <c r="BM73" s="1312"/>
      <c r="BN73" s="1312"/>
      <c r="BO73" s="1312"/>
      <c r="BP73" s="1309">
        <v>57.9</v>
      </c>
      <c r="BQ73" s="1309"/>
      <c r="BR73" s="1309"/>
      <c r="BS73" s="1309"/>
      <c r="BT73" s="1309"/>
      <c r="BU73" s="1309"/>
      <c r="BV73" s="1309"/>
      <c r="BW73" s="1309"/>
      <c r="BX73" s="1309">
        <v>38.4</v>
      </c>
      <c r="BY73" s="1309"/>
      <c r="BZ73" s="1309"/>
      <c r="CA73" s="1309"/>
      <c r="CB73" s="1309"/>
      <c r="CC73" s="1309"/>
      <c r="CD73" s="1309"/>
      <c r="CE73" s="1309"/>
      <c r="CF73" s="1309">
        <v>37.5</v>
      </c>
      <c r="CG73" s="1309"/>
      <c r="CH73" s="1309"/>
      <c r="CI73" s="1309"/>
      <c r="CJ73" s="1309"/>
      <c r="CK73" s="1309"/>
      <c r="CL73" s="1309"/>
      <c r="CM73" s="1309"/>
      <c r="CN73" s="1309">
        <v>26.8</v>
      </c>
      <c r="CO73" s="1309"/>
      <c r="CP73" s="1309"/>
      <c r="CQ73" s="1309"/>
      <c r="CR73" s="1309"/>
      <c r="CS73" s="1309"/>
      <c r="CT73" s="1309"/>
      <c r="CU73" s="1309"/>
      <c r="CV73" s="1309">
        <v>25.8</v>
      </c>
      <c r="CW73" s="1309"/>
      <c r="CX73" s="1309"/>
      <c r="CY73" s="1309"/>
      <c r="CZ73" s="1309"/>
      <c r="DA73" s="1309"/>
      <c r="DB73" s="1309"/>
      <c r="DC73" s="1309"/>
    </row>
    <row r="74" spans="2:107" x14ac:dyDescent="0.15">
      <c r="B74" s="395"/>
      <c r="G74" s="1317"/>
      <c r="H74" s="1317"/>
      <c r="I74" s="1317"/>
      <c r="J74" s="1317"/>
      <c r="K74" s="1313"/>
      <c r="L74" s="1313"/>
      <c r="M74" s="1313"/>
      <c r="N74" s="1313"/>
      <c r="AM74" s="404"/>
      <c r="AN74" s="1312"/>
      <c r="AO74" s="1312"/>
      <c r="AP74" s="1312"/>
      <c r="AQ74" s="1312"/>
      <c r="AR74" s="1312"/>
      <c r="AS74" s="1312"/>
      <c r="AT74" s="1312"/>
      <c r="AU74" s="1312"/>
      <c r="AV74" s="1312"/>
      <c r="AW74" s="1312"/>
      <c r="AX74" s="1312"/>
      <c r="AY74" s="1312"/>
      <c r="AZ74" s="1312"/>
      <c r="BA74" s="1312"/>
      <c r="BB74" s="1312"/>
      <c r="BC74" s="1312"/>
      <c r="BD74" s="1312"/>
      <c r="BE74" s="1312"/>
      <c r="BF74" s="1312"/>
      <c r="BG74" s="1312"/>
      <c r="BH74" s="1312"/>
      <c r="BI74" s="1312"/>
      <c r="BJ74" s="1312"/>
      <c r="BK74" s="1312"/>
      <c r="BL74" s="1312"/>
      <c r="BM74" s="1312"/>
      <c r="BN74" s="1312"/>
      <c r="BO74" s="1312"/>
      <c r="BP74" s="1309"/>
      <c r="BQ74" s="1309"/>
      <c r="BR74" s="1309"/>
      <c r="BS74" s="1309"/>
      <c r="BT74" s="1309"/>
      <c r="BU74" s="1309"/>
      <c r="BV74" s="1309"/>
      <c r="BW74" s="1309"/>
      <c r="BX74" s="1309"/>
      <c r="BY74" s="1309"/>
      <c r="BZ74" s="1309"/>
      <c r="CA74" s="1309"/>
      <c r="CB74" s="1309"/>
      <c r="CC74" s="1309"/>
      <c r="CD74" s="1309"/>
      <c r="CE74" s="1309"/>
      <c r="CF74" s="1309"/>
      <c r="CG74" s="1309"/>
      <c r="CH74" s="1309"/>
      <c r="CI74" s="1309"/>
      <c r="CJ74" s="1309"/>
      <c r="CK74" s="1309"/>
      <c r="CL74" s="1309"/>
      <c r="CM74" s="1309"/>
      <c r="CN74" s="1309"/>
      <c r="CO74" s="1309"/>
      <c r="CP74" s="1309"/>
      <c r="CQ74" s="1309"/>
      <c r="CR74" s="1309"/>
      <c r="CS74" s="1309"/>
      <c r="CT74" s="1309"/>
      <c r="CU74" s="1309"/>
      <c r="CV74" s="1309"/>
      <c r="CW74" s="1309"/>
      <c r="CX74" s="1309"/>
      <c r="CY74" s="1309"/>
      <c r="CZ74" s="1309"/>
      <c r="DA74" s="1309"/>
      <c r="DB74" s="1309"/>
      <c r="DC74" s="1309"/>
    </row>
    <row r="75" spans="2:107" x14ac:dyDescent="0.15">
      <c r="B75" s="395"/>
      <c r="G75" s="1317"/>
      <c r="H75" s="1317"/>
      <c r="I75" s="1315"/>
      <c r="J75" s="1315"/>
      <c r="K75" s="1316"/>
      <c r="L75" s="1316"/>
      <c r="M75" s="1316"/>
      <c r="N75" s="1316"/>
      <c r="AM75" s="404"/>
      <c r="AN75" s="1312"/>
      <c r="AO75" s="1312"/>
      <c r="AP75" s="1312"/>
      <c r="AQ75" s="1312"/>
      <c r="AR75" s="1312"/>
      <c r="AS75" s="1312"/>
      <c r="AT75" s="1312"/>
      <c r="AU75" s="1312"/>
      <c r="AV75" s="1312"/>
      <c r="AW75" s="1312"/>
      <c r="AX75" s="1312"/>
      <c r="AY75" s="1312"/>
      <c r="AZ75" s="1312"/>
      <c r="BA75" s="1312"/>
      <c r="BB75" s="1312" t="s">
        <v>608</v>
      </c>
      <c r="BC75" s="1312"/>
      <c r="BD75" s="1312"/>
      <c r="BE75" s="1312"/>
      <c r="BF75" s="1312"/>
      <c r="BG75" s="1312"/>
      <c r="BH75" s="1312"/>
      <c r="BI75" s="1312"/>
      <c r="BJ75" s="1312"/>
      <c r="BK75" s="1312"/>
      <c r="BL75" s="1312"/>
      <c r="BM75" s="1312"/>
      <c r="BN75" s="1312"/>
      <c r="BO75" s="1312"/>
      <c r="BP75" s="1309">
        <v>9.6999999999999993</v>
      </c>
      <c r="BQ75" s="1309"/>
      <c r="BR75" s="1309"/>
      <c r="BS75" s="1309"/>
      <c r="BT75" s="1309"/>
      <c r="BU75" s="1309"/>
      <c r="BV75" s="1309"/>
      <c r="BW75" s="1309"/>
      <c r="BX75" s="1309">
        <v>9.1</v>
      </c>
      <c r="BY75" s="1309"/>
      <c r="BZ75" s="1309"/>
      <c r="CA75" s="1309"/>
      <c r="CB75" s="1309"/>
      <c r="CC75" s="1309"/>
      <c r="CD75" s="1309"/>
      <c r="CE75" s="1309"/>
      <c r="CF75" s="1309">
        <v>9.1</v>
      </c>
      <c r="CG75" s="1309"/>
      <c r="CH75" s="1309"/>
      <c r="CI75" s="1309"/>
      <c r="CJ75" s="1309"/>
      <c r="CK75" s="1309"/>
      <c r="CL75" s="1309"/>
      <c r="CM75" s="1309"/>
      <c r="CN75" s="1309">
        <v>8.4</v>
      </c>
      <c r="CO75" s="1309"/>
      <c r="CP75" s="1309"/>
      <c r="CQ75" s="1309"/>
      <c r="CR75" s="1309"/>
      <c r="CS75" s="1309"/>
      <c r="CT75" s="1309"/>
      <c r="CU75" s="1309"/>
      <c r="CV75" s="1309">
        <v>8</v>
      </c>
      <c r="CW75" s="1309"/>
      <c r="CX75" s="1309"/>
      <c r="CY75" s="1309"/>
      <c r="CZ75" s="1309"/>
      <c r="DA75" s="1309"/>
      <c r="DB75" s="1309"/>
      <c r="DC75" s="1309"/>
    </row>
    <row r="76" spans="2:107" x14ac:dyDescent="0.15">
      <c r="B76" s="395"/>
      <c r="G76" s="1317"/>
      <c r="H76" s="1317"/>
      <c r="I76" s="1315"/>
      <c r="J76" s="1315"/>
      <c r="K76" s="1316"/>
      <c r="L76" s="1316"/>
      <c r="M76" s="1316"/>
      <c r="N76" s="1316"/>
      <c r="AM76" s="404"/>
      <c r="AN76" s="1312"/>
      <c r="AO76" s="1312"/>
      <c r="AP76" s="1312"/>
      <c r="AQ76" s="1312"/>
      <c r="AR76" s="1312"/>
      <c r="AS76" s="1312"/>
      <c r="AT76" s="1312"/>
      <c r="AU76" s="1312"/>
      <c r="AV76" s="1312"/>
      <c r="AW76" s="1312"/>
      <c r="AX76" s="1312"/>
      <c r="AY76" s="1312"/>
      <c r="AZ76" s="1312"/>
      <c r="BA76" s="1312"/>
      <c r="BB76" s="1312"/>
      <c r="BC76" s="1312"/>
      <c r="BD76" s="1312"/>
      <c r="BE76" s="1312"/>
      <c r="BF76" s="1312"/>
      <c r="BG76" s="1312"/>
      <c r="BH76" s="1312"/>
      <c r="BI76" s="1312"/>
      <c r="BJ76" s="1312"/>
      <c r="BK76" s="1312"/>
      <c r="BL76" s="1312"/>
      <c r="BM76" s="1312"/>
      <c r="BN76" s="1312"/>
      <c r="BO76" s="1312"/>
      <c r="BP76" s="1309"/>
      <c r="BQ76" s="1309"/>
      <c r="BR76" s="1309"/>
      <c r="BS76" s="1309"/>
      <c r="BT76" s="1309"/>
      <c r="BU76" s="1309"/>
      <c r="BV76" s="1309"/>
      <c r="BW76" s="1309"/>
      <c r="BX76" s="1309"/>
      <c r="BY76" s="1309"/>
      <c r="BZ76" s="1309"/>
      <c r="CA76" s="1309"/>
      <c r="CB76" s="1309"/>
      <c r="CC76" s="1309"/>
      <c r="CD76" s="1309"/>
      <c r="CE76" s="1309"/>
      <c r="CF76" s="1309"/>
      <c r="CG76" s="1309"/>
      <c r="CH76" s="1309"/>
      <c r="CI76" s="1309"/>
      <c r="CJ76" s="1309"/>
      <c r="CK76" s="1309"/>
      <c r="CL76" s="1309"/>
      <c r="CM76" s="1309"/>
      <c r="CN76" s="1309"/>
      <c r="CO76" s="1309"/>
      <c r="CP76" s="1309"/>
      <c r="CQ76" s="1309"/>
      <c r="CR76" s="1309"/>
      <c r="CS76" s="1309"/>
      <c r="CT76" s="1309"/>
      <c r="CU76" s="1309"/>
      <c r="CV76" s="1309"/>
      <c r="CW76" s="1309"/>
      <c r="CX76" s="1309"/>
      <c r="CY76" s="1309"/>
      <c r="CZ76" s="1309"/>
      <c r="DA76" s="1309"/>
      <c r="DB76" s="1309"/>
      <c r="DC76" s="1309"/>
    </row>
    <row r="77" spans="2:107" x14ac:dyDescent="0.15">
      <c r="B77" s="395"/>
      <c r="G77" s="1315"/>
      <c r="H77" s="1315"/>
      <c r="I77" s="1315"/>
      <c r="J77" s="1315"/>
      <c r="K77" s="1313"/>
      <c r="L77" s="1313"/>
      <c r="M77" s="1313"/>
      <c r="N77" s="1313"/>
      <c r="AN77" s="1314" t="s">
        <v>605</v>
      </c>
      <c r="AO77" s="1314"/>
      <c r="AP77" s="1314"/>
      <c r="AQ77" s="1314"/>
      <c r="AR77" s="1314"/>
      <c r="AS77" s="1314"/>
      <c r="AT77" s="1314"/>
      <c r="AU77" s="1314"/>
      <c r="AV77" s="1314"/>
      <c r="AW77" s="1314"/>
      <c r="AX77" s="1314"/>
      <c r="AY77" s="1314"/>
      <c r="AZ77" s="1314"/>
      <c r="BA77" s="1314"/>
      <c r="BB77" s="1312" t="s">
        <v>603</v>
      </c>
      <c r="BC77" s="1312"/>
      <c r="BD77" s="1312"/>
      <c r="BE77" s="1312"/>
      <c r="BF77" s="1312"/>
      <c r="BG77" s="1312"/>
      <c r="BH77" s="1312"/>
      <c r="BI77" s="1312"/>
      <c r="BJ77" s="1312"/>
      <c r="BK77" s="1312"/>
      <c r="BL77" s="1312"/>
      <c r="BM77" s="1312"/>
      <c r="BN77" s="1312"/>
      <c r="BO77" s="1312"/>
      <c r="BP77" s="1309">
        <v>58.5</v>
      </c>
      <c r="BQ77" s="1309"/>
      <c r="BR77" s="1309"/>
      <c r="BS77" s="1309"/>
      <c r="BT77" s="1309"/>
      <c r="BU77" s="1309"/>
      <c r="BV77" s="1309"/>
      <c r="BW77" s="1309"/>
      <c r="BX77" s="1309">
        <v>54.6</v>
      </c>
      <c r="BY77" s="1309"/>
      <c r="BZ77" s="1309"/>
      <c r="CA77" s="1309"/>
      <c r="CB77" s="1309"/>
      <c r="CC77" s="1309"/>
      <c r="CD77" s="1309"/>
      <c r="CE77" s="1309"/>
      <c r="CF77" s="1309">
        <v>53.2</v>
      </c>
      <c r="CG77" s="1309"/>
      <c r="CH77" s="1309"/>
      <c r="CI77" s="1309"/>
      <c r="CJ77" s="1309"/>
      <c r="CK77" s="1309"/>
      <c r="CL77" s="1309"/>
      <c r="CM77" s="1309"/>
      <c r="CN77" s="1309">
        <v>47.9</v>
      </c>
      <c r="CO77" s="1309"/>
      <c r="CP77" s="1309"/>
      <c r="CQ77" s="1309"/>
      <c r="CR77" s="1309"/>
      <c r="CS77" s="1309"/>
      <c r="CT77" s="1309"/>
      <c r="CU77" s="1309"/>
      <c r="CV77" s="1309">
        <v>49</v>
      </c>
      <c r="CW77" s="1309"/>
      <c r="CX77" s="1309"/>
      <c r="CY77" s="1309"/>
      <c r="CZ77" s="1309"/>
      <c r="DA77" s="1309"/>
      <c r="DB77" s="1309"/>
      <c r="DC77" s="1309"/>
    </row>
    <row r="78" spans="2:107" x14ac:dyDescent="0.15">
      <c r="B78" s="395"/>
      <c r="G78" s="1315"/>
      <c r="H78" s="1315"/>
      <c r="I78" s="1315"/>
      <c r="J78" s="1315"/>
      <c r="K78" s="1313"/>
      <c r="L78" s="1313"/>
      <c r="M78" s="1313"/>
      <c r="N78" s="1313"/>
      <c r="AN78" s="1314"/>
      <c r="AO78" s="1314"/>
      <c r="AP78" s="1314"/>
      <c r="AQ78" s="1314"/>
      <c r="AR78" s="1314"/>
      <c r="AS78" s="1314"/>
      <c r="AT78" s="1314"/>
      <c r="AU78" s="1314"/>
      <c r="AV78" s="1314"/>
      <c r="AW78" s="1314"/>
      <c r="AX78" s="1314"/>
      <c r="AY78" s="1314"/>
      <c r="AZ78" s="1314"/>
      <c r="BA78" s="1314"/>
      <c r="BB78" s="1312"/>
      <c r="BC78" s="1312"/>
      <c r="BD78" s="1312"/>
      <c r="BE78" s="1312"/>
      <c r="BF78" s="1312"/>
      <c r="BG78" s="1312"/>
      <c r="BH78" s="1312"/>
      <c r="BI78" s="1312"/>
      <c r="BJ78" s="1312"/>
      <c r="BK78" s="1312"/>
      <c r="BL78" s="1312"/>
      <c r="BM78" s="1312"/>
      <c r="BN78" s="1312"/>
      <c r="BO78" s="1312"/>
      <c r="BP78" s="1309"/>
      <c r="BQ78" s="1309"/>
      <c r="BR78" s="1309"/>
      <c r="BS78" s="1309"/>
      <c r="BT78" s="1309"/>
      <c r="BU78" s="1309"/>
      <c r="BV78" s="1309"/>
      <c r="BW78" s="1309"/>
      <c r="BX78" s="1309"/>
      <c r="BY78" s="1309"/>
      <c r="BZ78" s="1309"/>
      <c r="CA78" s="1309"/>
      <c r="CB78" s="1309"/>
      <c r="CC78" s="1309"/>
      <c r="CD78" s="1309"/>
      <c r="CE78" s="1309"/>
      <c r="CF78" s="1309"/>
      <c r="CG78" s="1309"/>
      <c r="CH78" s="1309"/>
      <c r="CI78" s="1309"/>
      <c r="CJ78" s="1309"/>
      <c r="CK78" s="1309"/>
      <c r="CL78" s="1309"/>
      <c r="CM78" s="1309"/>
      <c r="CN78" s="1309"/>
      <c r="CO78" s="1309"/>
      <c r="CP78" s="1309"/>
      <c r="CQ78" s="1309"/>
      <c r="CR78" s="1309"/>
      <c r="CS78" s="1309"/>
      <c r="CT78" s="1309"/>
      <c r="CU78" s="1309"/>
      <c r="CV78" s="1309"/>
      <c r="CW78" s="1309"/>
      <c r="CX78" s="1309"/>
      <c r="CY78" s="1309"/>
      <c r="CZ78" s="1309"/>
      <c r="DA78" s="1309"/>
      <c r="DB78" s="1309"/>
      <c r="DC78" s="1309"/>
    </row>
    <row r="79" spans="2:107" x14ac:dyDescent="0.15">
      <c r="B79" s="395"/>
      <c r="G79" s="1315"/>
      <c r="H79" s="1315"/>
      <c r="I79" s="1310"/>
      <c r="J79" s="1310"/>
      <c r="K79" s="1311"/>
      <c r="L79" s="1311"/>
      <c r="M79" s="1311"/>
      <c r="N79" s="1311"/>
      <c r="AN79" s="1314"/>
      <c r="AO79" s="1314"/>
      <c r="AP79" s="1314"/>
      <c r="AQ79" s="1314"/>
      <c r="AR79" s="1314"/>
      <c r="AS79" s="1314"/>
      <c r="AT79" s="1314"/>
      <c r="AU79" s="1314"/>
      <c r="AV79" s="1314"/>
      <c r="AW79" s="1314"/>
      <c r="AX79" s="1314"/>
      <c r="AY79" s="1314"/>
      <c r="AZ79" s="1314"/>
      <c r="BA79" s="1314"/>
      <c r="BB79" s="1312" t="s">
        <v>608</v>
      </c>
      <c r="BC79" s="1312"/>
      <c r="BD79" s="1312"/>
      <c r="BE79" s="1312"/>
      <c r="BF79" s="1312"/>
      <c r="BG79" s="1312"/>
      <c r="BH79" s="1312"/>
      <c r="BI79" s="1312"/>
      <c r="BJ79" s="1312"/>
      <c r="BK79" s="1312"/>
      <c r="BL79" s="1312"/>
      <c r="BM79" s="1312"/>
      <c r="BN79" s="1312"/>
      <c r="BO79" s="1312"/>
      <c r="BP79" s="1309">
        <v>10.7</v>
      </c>
      <c r="BQ79" s="1309"/>
      <c r="BR79" s="1309"/>
      <c r="BS79" s="1309"/>
      <c r="BT79" s="1309"/>
      <c r="BU79" s="1309"/>
      <c r="BV79" s="1309"/>
      <c r="BW79" s="1309"/>
      <c r="BX79" s="1309">
        <v>10</v>
      </c>
      <c r="BY79" s="1309"/>
      <c r="BZ79" s="1309"/>
      <c r="CA79" s="1309"/>
      <c r="CB79" s="1309"/>
      <c r="CC79" s="1309"/>
      <c r="CD79" s="1309"/>
      <c r="CE79" s="1309"/>
      <c r="CF79" s="1309">
        <v>9.8000000000000007</v>
      </c>
      <c r="CG79" s="1309"/>
      <c r="CH79" s="1309"/>
      <c r="CI79" s="1309"/>
      <c r="CJ79" s="1309"/>
      <c r="CK79" s="1309"/>
      <c r="CL79" s="1309"/>
      <c r="CM79" s="1309"/>
      <c r="CN79" s="1309">
        <v>9.6</v>
      </c>
      <c r="CO79" s="1309"/>
      <c r="CP79" s="1309"/>
      <c r="CQ79" s="1309"/>
      <c r="CR79" s="1309"/>
      <c r="CS79" s="1309"/>
      <c r="CT79" s="1309"/>
      <c r="CU79" s="1309"/>
      <c r="CV79" s="1309">
        <v>9.5</v>
      </c>
      <c r="CW79" s="1309"/>
      <c r="CX79" s="1309"/>
      <c r="CY79" s="1309"/>
      <c r="CZ79" s="1309"/>
      <c r="DA79" s="1309"/>
      <c r="DB79" s="1309"/>
      <c r="DC79" s="1309"/>
    </row>
    <row r="80" spans="2:107" x14ac:dyDescent="0.15">
      <c r="B80" s="395"/>
      <c r="G80" s="1315"/>
      <c r="H80" s="1315"/>
      <c r="I80" s="1310"/>
      <c r="J80" s="1310"/>
      <c r="K80" s="1311"/>
      <c r="L80" s="1311"/>
      <c r="M80" s="1311"/>
      <c r="N80" s="1311"/>
      <c r="AN80" s="1314"/>
      <c r="AO80" s="1314"/>
      <c r="AP80" s="1314"/>
      <c r="AQ80" s="1314"/>
      <c r="AR80" s="1314"/>
      <c r="AS80" s="1314"/>
      <c r="AT80" s="1314"/>
      <c r="AU80" s="1314"/>
      <c r="AV80" s="1314"/>
      <c r="AW80" s="1314"/>
      <c r="AX80" s="1314"/>
      <c r="AY80" s="1314"/>
      <c r="AZ80" s="1314"/>
      <c r="BA80" s="1314"/>
      <c r="BB80" s="1312"/>
      <c r="BC80" s="1312"/>
      <c r="BD80" s="1312"/>
      <c r="BE80" s="1312"/>
      <c r="BF80" s="1312"/>
      <c r="BG80" s="1312"/>
      <c r="BH80" s="1312"/>
      <c r="BI80" s="1312"/>
      <c r="BJ80" s="1312"/>
      <c r="BK80" s="1312"/>
      <c r="BL80" s="1312"/>
      <c r="BM80" s="1312"/>
      <c r="BN80" s="1312"/>
      <c r="BO80" s="1312"/>
      <c r="BP80" s="1309"/>
      <c r="BQ80" s="1309"/>
      <c r="BR80" s="1309"/>
      <c r="BS80" s="1309"/>
      <c r="BT80" s="1309"/>
      <c r="BU80" s="1309"/>
      <c r="BV80" s="1309"/>
      <c r="BW80" s="1309"/>
      <c r="BX80" s="1309"/>
      <c r="BY80" s="1309"/>
      <c r="BZ80" s="1309"/>
      <c r="CA80" s="1309"/>
      <c r="CB80" s="1309"/>
      <c r="CC80" s="1309"/>
      <c r="CD80" s="1309"/>
      <c r="CE80" s="1309"/>
      <c r="CF80" s="1309"/>
      <c r="CG80" s="1309"/>
      <c r="CH80" s="1309"/>
      <c r="CI80" s="1309"/>
      <c r="CJ80" s="1309"/>
      <c r="CK80" s="1309"/>
      <c r="CL80" s="1309"/>
      <c r="CM80" s="1309"/>
      <c r="CN80" s="1309"/>
      <c r="CO80" s="1309"/>
      <c r="CP80" s="1309"/>
      <c r="CQ80" s="1309"/>
      <c r="CR80" s="1309"/>
      <c r="CS80" s="1309"/>
      <c r="CT80" s="1309"/>
      <c r="CU80" s="1309"/>
      <c r="CV80" s="1309"/>
      <c r="CW80" s="1309"/>
      <c r="CX80" s="1309"/>
      <c r="CY80" s="1309"/>
      <c r="CZ80" s="1309"/>
      <c r="DA80" s="1309"/>
      <c r="DB80" s="1309"/>
      <c r="DC80" s="1309"/>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2v1ZQHwD7F6r7hr6ZvfqRv4K4e9hrcylDwPrQZhLvoqTEWxaU3OTiuRfmUsGVrks79uK4jA2Xt99DLeM0redkQ==" saltValue="Mh78wilqSYzhvW3iGqVPY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1FEA9-9CC7-466F-870F-E392B668D420}">
  <sheetPr>
    <pageSetUpPr fitToPage="1"/>
  </sheetPr>
  <dimension ref="A1:DR125"/>
  <sheetViews>
    <sheetView showGridLines="0" tabSelected="1" topLeftCell="A68" zoomScale="55" zoomScaleNormal="55" zoomScaleSheetLayoutView="70" workbookViewId="0">
      <selection activeCell="BK96" sqref="BK96"/>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506</v>
      </c>
    </row>
  </sheetData>
  <sheetProtection algorithmName="SHA-512" hashValue="P9tbrAC8mvFBaWopukIU3UHZpEWPgpej2pYuRUvKrFRa5R3gxMJrhfyo8qgDUYiMDp9McTGE3bQUFojskqDuEw==" saltValue="XAmatpj35sbQsmsGpaWC2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AF0D0-D397-4F56-A703-D093E63F954B}">
  <sheetPr>
    <pageSetUpPr fitToPage="1"/>
  </sheetPr>
  <dimension ref="A1:DR125"/>
  <sheetViews>
    <sheetView showGridLines="0" topLeftCell="A89" zoomScale="70" zoomScaleNormal="70" zoomScaleSheetLayoutView="55" workbookViewId="0">
      <selection activeCell="AN65" sqref="AN65:DC69"/>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506</v>
      </c>
    </row>
  </sheetData>
  <sheetProtection algorithmName="SHA-512" hashValue="kWn9IErUTeznOTWGBOqL8NqXcVXnsYbm2o6yIuyG66K2sNcmenZaeW/Zue2Pxl1ixygr2LVgvIBWYAUR9NgY3A==" saltValue="HuH4+M7JiTdPebwUBEnS0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557</v>
      </c>
      <c r="G2" s="157"/>
      <c r="H2" s="158"/>
    </row>
    <row r="3" spans="1:8" x14ac:dyDescent="0.15">
      <c r="A3" s="154" t="s">
        <v>550</v>
      </c>
      <c r="B3" s="159"/>
      <c r="C3" s="160"/>
      <c r="D3" s="161">
        <v>52357</v>
      </c>
      <c r="E3" s="162"/>
      <c r="F3" s="163">
        <v>85459</v>
      </c>
      <c r="G3" s="164"/>
      <c r="H3" s="165"/>
    </row>
    <row r="4" spans="1:8" x14ac:dyDescent="0.15">
      <c r="A4" s="166"/>
      <c r="B4" s="167"/>
      <c r="C4" s="168"/>
      <c r="D4" s="169">
        <v>40648</v>
      </c>
      <c r="E4" s="170"/>
      <c r="F4" s="171">
        <v>44378</v>
      </c>
      <c r="G4" s="172"/>
      <c r="H4" s="173"/>
    </row>
    <row r="5" spans="1:8" x14ac:dyDescent="0.15">
      <c r="A5" s="154" t="s">
        <v>552</v>
      </c>
      <c r="B5" s="159"/>
      <c r="C5" s="160"/>
      <c r="D5" s="161">
        <v>54283</v>
      </c>
      <c r="E5" s="162"/>
      <c r="F5" s="163">
        <v>83280</v>
      </c>
      <c r="G5" s="164"/>
      <c r="H5" s="165"/>
    </row>
    <row r="6" spans="1:8" x14ac:dyDescent="0.15">
      <c r="A6" s="166"/>
      <c r="B6" s="167"/>
      <c r="C6" s="168"/>
      <c r="D6" s="169">
        <v>46711</v>
      </c>
      <c r="E6" s="170"/>
      <c r="F6" s="171">
        <v>43123</v>
      </c>
      <c r="G6" s="172"/>
      <c r="H6" s="173"/>
    </row>
    <row r="7" spans="1:8" x14ac:dyDescent="0.15">
      <c r="A7" s="154" t="s">
        <v>553</v>
      </c>
      <c r="B7" s="159"/>
      <c r="C7" s="160"/>
      <c r="D7" s="161">
        <v>43674</v>
      </c>
      <c r="E7" s="162"/>
      <c r="F7" s="163">
        <v>88968</v>
      </c>
      <c r="G7" s="164"/>
      <c r="H7" s="165"/>
    </row>
    <row r="8" spans="1:8" x14ac:dyDescent="0.15">
      <c r="A8" s="166"/>
      <c r="B8" s="167"/>
      <c r="C8" s="168"/>
      <c r="D8" s="169">
        <v>21203</v>
      </c>
      <c r="E8" s="170"/>
      <c r="F8" s="171">
        <v>45482</v>
      </c>
      <c r="G8" s="172"/>
      <c r="H8" s="173"/>
    </row>
    <row r="9" spans="1:8" x14ac:dyDescent="0.15">
      <c r="A9" s="154" t="s">
        <v>554</v>
      </c>
      <c r="B9" s="159"/>
      <c r="C9" s="160"/>
      <c r="D9" s="161">
        <v>36403</v>
      </c>
      <c r="E9" s="162"/>
      <c r="F9" s="163">
        <v>85173</v>
      </c>
      <c r="G9" s="164"/>
      <c r="H9" s="165"/>
    </row>
    <row r="10" spans="1:8" x14ac:dyDescent="0.15">
      <c r="A10" s="166"/>
      <c r="B10" s="167"/>
      <c r="C10" s="168"/>
      <c r="D10" s="169">
        <v>18403</v>
      </c>
      <c r="E10" s="170"/>
      <c r="F10" s="171">
        <v>43913</v>
      </c>
      <c r="G10" s="172"/>
      <c r="H10" s="173"/>
    </row>
    <row r="11" spans="1:8" x14ac:dyDescent="0.15">
      <c r="A11" s="154" t="s">
        <v>555</v>
      </c>
      <c r="B11" s="159"/>
      <c r="C11" s="160"/>
      <c r="D11" s="161">
        <v>80917</v>
      </c>
      <c r="E11" s="162"/>
      <c r="F11" s="163">
        <v>94081</v>
      </c>
      <c r="G11" s="164"/>
      <c r="H11" s="165"/>
    </row>
    <row r="12" spans="1:8" x14ac:dyDescent="0.15">
      <c r="A12" s="166"/>
      <c r="B12" s="167"/>
      <c r="C12" s="174"/>
      <c r="D12" s="169">
        <v>38393</v>
      </c>
      <c r="E12" s="170"/>
      <c r="F12" s="171">
        <v>48949</v>
      </c>
      <c r="G12" s="172"/>
      <c r="H12" s="173"/>
    </row>
    <row r="13" spans="1:8" x14ac:dyDescent="0.15">
      <c r="A13" s="154"/>
      <c r="B13" s="159"/>
      <c r="C13" s="175"/>
      <c r="D13" s="176">
        <v>53527</v>
      </c>
      <c r="E13" s="177"/>
      <c r="F13" s="178">
        <v>87392</v>
      </c>
      <c r="G13" s="179"/>
      <c r="H13" s="165"/>
    </row>
    <row r="14" spans="1:8" x14ac:dyDescent="0.15">
      <c r="A14" s="166"/>
      <c r="B14" s="167"/>
      <c r="C14" s="168"/>
      <c r="D14" s="169">
        <v>33072</v>
      </c>
      <c r="E14" s="170"/>
      <c r="F14" s="171">
        <v>45169</v>
      </c>
      <c r="G14" s="172"/>
      <c r="H14" s="173"/>
    </row>
    <row r="17" spans="1:11" x14ac:dyDescent="0.15">
      <c r="A17" s="150" t="s">
        <v>52</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53</v>
      </c>
      <c r="B19" s="180">
        <f>ROUND(VALUE(SUBSTITUTE(実質収支比率等に係る経年分析!F$48,"▲","-")),2)</f>
        <v>5.78</v>
      </c>
      <c r="C19" s="180">
        <f>ROUND(VALUE(SUBSTITUTE(実質収支比率等に係る経年分析!G$48,"▲","-")),2)</f>
        <v>4.84</v>
      </c>
      <c r="D19" s="180">
        <f>ROUND(VALUE(SUBSTITUTE(実質収支比率等に係る経年分析!H$48,"▲","-")),2)</f>
        <v>7.27</v>
      </c>
      <c r="E19" s="180">
        <f>ROUND(VALUE(SUBSTITUTE(実質収支比率等に係る経年分析!I$48,"▲","-")),2)</f>
        <v>9.83</v>
      </c>
      <c r="F19" s="180">
        <f>ROUND(VALUE(SUBSTITUTE(実質収支比率等に係る経年分析!J$48,"▲","-")),2)</f>
        <v>7.89</v>
      </c>
    </row>
    <row r="20" spans="1:11" x14ac:dyDescent="0.15">
      <c r="A20" s="180" t="s">
        <v>54</v>
      </c>
      <c r="B20" s="180">
        <f>ROUND(VALUE(SUBSTITUTE(実質収支比率等に係る経年分析!F$47,"▲","-")),2)</f>
        <v>21.4</v>
      </c>
      <c r="C20" s="180">
        <f>ROUND(VALUE(SUBSTITUTE(実質収支比率等に係る経年分析!G$47,"▲","-")),2)</f>
        <v>22.37</v>
      </c>
      <c r="D20" s="180">
        <f>ROUND(VALUE(SUBSTITUTE(実質収支比率等に係る経年分析!H$47,"▲","-")),2)</f>
        <v>21.84</v>
      </c>
      <c r="E20" s="180">
        <f>ROUND(VALUE(SUBSTITUTE(実質収支比率等に係る経年分析!I$47,"▲","-")),2)</f>
        <v>22.22</v>
      </c>
      <c r="F20" s="180">
        <f>ROUND(VALUE(SUBSTITUTE(実質収支比率等に係る経年分析!J$47,"▲","-")),2)</f>
        <v>22.64</v>
      </c>
    </row>
    <row r="21" spans="1:11" x14ac:dyDescent="0.15">
      <c r="A21" s="180" t="s">
        <v>55</v>
      </c>
      <c r="B21" s="180">
        <f>IF(ISNUMBER(VALUE(SUBSTITUTE(実質収支比率等に係る経年分析!F$49,"▲","-"))),ROUND(VALUE(SUBSTITUTE(実質収支比率等に係る経年分析!F$49,"▲","-")),2),NA())</f>
        <v>5.68</v>
      </c>
      <c r="C21" s="180">
        <f>IF(ISNUMBER(VALUE(SUBSTITUTE(実質収支比率等に係る経年分析!G$49,"▲","-"))),ROUND(VALUE(SUBSTITUTE(実質収支比率等に係る経年分析!G$49,"▲","-")),2),NA())</f>
        <v>-0.12</v>
      </c>
      <c r="D21" s="180">
        <f>IF(ISNUMBER(VALUE(SUBSTITUTE(実質収支比率等に係る経年分析!H$49,"▲","-"))),ROUND(VALUE(SUBSTITUTE(実質収支比率等に係る経年分析!H$49,"▲","-")),2),NA())</f>
        <v>1.86</v>
      </c>
      <c r="E21" s="180">
        <f>IF(ISNUMBER(VALUE(SUBSTITUTE(実質収支比率等に係る経年分析!I$49,"▲","-"))),ROUND(VALUE(SUBSTITUTE(実質収支比率等に係る経年分析!I$49,"▲","-")),2),NA())</f>
        <v>2.94</v>
      </c>
      <c r="F21" s="180">
        <f>IF(ISNUMBER(VALUE(SUBSTITUTE(実質収支比率等に係る経年分析!J$49,"▲","-"))),ROUND(VALUE(SUBSTITUTE(実質収支比率等に係る経年分析!J$49,"▲","-")),2),NA())</f>
        <v>-1.28</v>
      </c>
    </row>
    <row r="24" spans="1:11" x14ac:dyDescent="0.15">
      <c r="A24" s="150" t="s">
        <v>56</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公共下水道事業特別会計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0.01</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0.01</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0.01</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0.01</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0.01</v>
      </c>
    </row>
    <row r="30" spans="1:11" x14ac:dyDescent="0.15">
      <c r="A30" s="181" t="str">
        <f>IF(連結実質赤字比率に係る赤字・黒字の構成分析!C$40="",NA(),連結実質赤字比率に係る赤字・黒字の構成分析!C$40)</f>
        <v>農業集落排水事業特別会計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0.01</v>
      </c>
    </row>
    <row r="31" spans="1:11" x14ac:dyDescent="0.15">
      <c r="A31" s="181" t="str">
        <f>IF(連結実質赤字比率に係る赤字・黒字の構成分析!C$39="",NA(),連結実質赤字比率に係る赤字・黒字の構成分析!C$39)</f>
        <v>交通災害共済事業特別会計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0.02</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0.01</v>
      </c>
    </row>
    <row r="32" spans="1:11" x14ac:dyDescent="0.15">
      <c r="A32" s="181" t="str">
        <f>IF(連結実質赤字比率に係る赤字・黒字の構成分析!C$38="",NA(),連結実質赤字比率に係る赤字・黒字の構成分析!C$38)</f>
        <v>後期高齢者医療事業特別会計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0.09</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0.09</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0.08</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0.11</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0.1</v>
      </c>
    </row>
    <row r="33" spans="1:16" x14ac:dyDescent="0.15">
      <c r="A33" s="181" t="str">
        <f>IF(連結実質赤字比率に係る赤字・黒字の構成分析!C$37="",NA(),連結実質赤字比率に係る赤字・黒字の構成分析!C$37)</f>
        <v>介護保険事業特別会計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1.24</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0.71</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1.05</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1.17</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0.57999999999999996</v>
      </c>
    </row>
    <row r="34" spans="1:16" x14ac:dyDescent="0.15">
      <c r="A34" s="181" t="str">
        <f>IF(連結実質赤字比率に係る赤字・黒字の構成分析!C$36="",NA(),連結実質赤字比率に係る赤字・黒字の構成分析!C$36)</f>
        <v>国民健康保険事業特別会計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2.74</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5.6</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6.21</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6.05</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5.37</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5.78</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4.84</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7.26</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9.82</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7.89</v>
      </c>
    </row>
    <row r="36" spans="1:16" x14ac:dyDescent="0.15">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11.66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10.97</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10.15</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10.18</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11.12</v>
      </c>
    </row>
    <row r="39" spans="1:16" x14ac:dyDescent="0.15">
      <c r="A39" s="150" t="s">
        <v>59</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1685</v>
      </c>
      <c r="E42" s="182"/>
      <c r="F42" s="182"/>
      <c r="G42" s="182">
        <f>'実質公債費比率（分子）の構造'!L$52</f>
        <v>1632</v>
      </c>
      <c r="H42" s="182"/>
      <c r="I42" s="182"/>
      <c r="J42" s="182">
        <f>'実質公債費比率（分子）の構造'!M$52</f>
        <v>1542</v>
      </c>
      <c r="K42" s="182"/>
      <c r="L42" s="182"/>
      <c r="M42" s="182">
        <f>'実質公債費比率（分子）の構造'!N$52</f>
        <v>1480</v>
      </c>
      <c r="N42" s="182"/>
      <c r="O42" s="182"/>
      <c r="P42" s="182">
        <f>'実質公債費比率（分子）の構造'!O$52</f>
        <v>1470</v>
      </c>
    </row>
    <row r="43" spans="1:16" x14ac:dyDescent="0.15">
      <c r="A43" s="182" t="s">
        <v>63</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64</v>
      </c>
      <c r="B44" s="182">
        <f>'実質公債費比率（分子）の構造'!K$50</f>
        <v>303</v>
      </c>
      <c r="C44" s="182"/>
      <c r="D44" s="182"/>
      <c r="E44" s="182">
        <f>'実質公債費比率（分子）の構造'!L$50</f>
        <v>302</v>
      </c>
      <c r="F44" s="182"/>
      <c r="G44" s="182"/>
      <c r="H44" s="182">
        <f>'実質公債費比率（分子）の構造'!M$50</f>
        <v>259</v>
      </c>
      <c r="I44" s="182"/>
      <c r="J44" s="182"/>
      <c r="K44" s="182">
        <f>'実質公債費比率（分子）の構造'!N$50</f>
        <v>53</v>
      </c>
      <c r="L44" s="182"/>
      <c r="M44" s="182"/>
      <c r="N44" s="182">
        <f>'実質公債費比率（分子）の構造'!O$50</f>
        <v>53</v>
      </c>
      <c r="O44" s="182"/>
      <c r="P44" s="182"/>
    </row>
    <row r="45" spans="1:16" x14ac:dyDescent="0.15">
      <c r="A45" s="182" t="s">
        <v>65</v>
      </c>
      <c r="B45" s="182">
        <f>'実質公債費比率（分子）の構造'!K$49</f>
        <v>293</v>
      </c>
      <c r="C45" s="182"/>
      <c r="D45" s="182"/>
      <c r="E45" s="182">
        <f>'実質公債費比率（分子）の構造'!L$49</f>
        <v>294</v>
      </c>
      <c r="F45" s="182"/>
      <c r="G45" s="182"/>
      <c r="H45" s="182">
        <f>'実質公債費比率（分子）の構造'!M$49</f>
        <v>196</v>
      </c>
      <c r="I45" s="182"/>
      <c r="J45" s="182"/>
      <c r="K45" s="182">
        <f>'実質公債費比率（分子）の構造'!N$49</f>
        <v>112</v>
      </c>
      <c r="L45" s="182"/>
      <c r="M45" s="182"/>
      <c r="N45" s="182">
        <f>'実質公債費比率（分子）の構造'!O$49</f>
        <v>130</v>
      </c>
      <c r="O45" s="182"/>
      <c r="P45" s="182"/>
    </row>
    <row r="46" spans="1:16" x14ac:dyDescent="0.15">
      <c r="A46" s="182" t="s">
        <v>66</v>
      </c>
      <c r="B46" s="182">
        <f>'実質公債費比率（分子）の構造'!K$48</f>
        <v>395</v>
      </c>
      <c r="C46" s="182"/>
      <c r="D46" s="182"/>
      <c r="E46" s="182">
        <f>'実質公債費比率（分子）の構造'!L$48</f>
        <v>383</v>
      </c>
      <c r="F46" s="182"/>
      <c r="G46" s="182"/>
      <c r="H46" s="182">
        <f>'実質公債費比率（分子）の構造'!M$48</f>
        <v>475</v>
      </c>
      <c r="I46" s="182"/>
      <c r="J46" s="182"/>
      <c r="K46" s="182">
        <f>'実質公債費比率（分子）の構造'!N$48</f>
        <v>439</v>
      </c>
      <c r="L46" s="182"/>
      <c r="M46" s="182"/>
      <c r="N46" s="182">
        <f>'実質公債費比率（分子）の構造'!O$48</f>
        <v>472</v>
      </c>
      <c r="O46" s="182"/>
      <c r="P46" s="182"/>
    </row>
    <row r="47" spans="1:16" x14ac:dyDescent="0.15">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1412</v>
      </c>
      <c r="C49" s="182"/>
      <c r="D49" s="182"/>
      <c r="E49" s="182">
        <f>'実質公債費比率（分子）の構造'!L$45</f>
        <v>1398</v>
      </c>
      <c r="F49" s="182"/>
      <c r="G49" s="182"/>
      <c r="H49" s="182">
        <f>'実質公債費比率（分子）の構造'!M$45</f>
        <v>1384</v>
      </c>
      <c r="I49" s="182"/>
      <c r="J49" s="182"/>
      <c r="K49" s="182">
        <f>'実質公債費比率（分子）の構造'!N$45</f>
        <v>1441</v>
      </c>
      <c r="L49" s="182"/>
      <c r="M49" s="182"/>
      <c r="N49" s="182">
        <f>'実質公債費比率（分子）の構造'!O$45</f>
        <v>1458</v>
      </c>
      <c r="O49" s="182"/>
      <c r="P49" s="182"/>
    </row>
    <row r="50" spans="1:16" x14ac:dyDescent="0.15">
      <c r="A50" s="182" t="s">
        <v>70</v>
      </c>
      <c r="B50" s="182" t="e">
        <f>NA()</f>
        <v>#N/A</v>
      </c>
      <c r="C50" s="182">
        <f>IF(ISNUMBER('実質公債費比率（分子）の構造'!K$53),'実質公債費比率（分子）の構造'!K$53,NA())</f>
        <v>718</v>
      </c>
      <c r="D50" s="182" t="e">
        <f>NA()</f>
        <v>#N/A</v>
      </c>
      <c r="E50" s="182" t="e">
        <f>NA()</f>
        <v>#N/A</v>
      </c>
      <c r="F50" s="182">
        <f>IF(ISNUMBER('実質公債費比率（分子）の構造'!L$53),'実質公債費比率（分子）の構造'!L$53,NA())</f>
        <v>745</v>
      </c>
      <c r="G50" s="182" t="e">
        <f>NA()</f>
        <v>#N/A</v>
      </c>
      <c r="H50" s="182" t="e">
        <f>NA()</f>
        <v>#N/A</v>
      </c>
      <c r="I50" s="182">
        <f>IF(ISNUMBER('実質公債費比率（分子）の構造'!M$53),'実質公債費比率（分子）の構造'!M$53,NA())</f>
        <v>772</v>
      </c>
      <c r="J50" s="182" t="e">
        <f>NA()</f>
        <v>#N/A</v>
      </c>
      <c r="K50" s="182" t="e">
        <f>NA()</f>
        <v>#N/A</v>
      </c>
      <c r="L50" s="182">
        <f>IF(ISNUMBER('実質公債費比率（分子）の構造'!N$53),'実質公債費比率（分子）の構造'!N$53,NA())</f>
        <v>565</v>
      </c>
      <c r="M50" s="182" t="e">
        <f>NA()</f>
        <v>#N/A</v>
      </c>
      <c r="N50" s="182" t="e">
        <f>NA()</f>
        <v>#N/A</v>
      </c>
      <c r="O50" s="182">
        <f>IF(ISNUMBER('実質公債費比率（分子）の構造'!O$53),'実質公債費比率（分子）の構造'!O$53,NA())</f>
        <v>643</v>
      </c>
      <c r="P50" s="182" t="e">
        <f>NA()</f>
        <v>#N/A</v>
      </c>
    </row>
    <row r="53" spans="1:16" x14ac:dyDescent="0.15">
      <c r="A53" s="150" t="s">
        <v>71</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14563</v>
      </c>
      <c r="E56" s="181"/>
      <c r="F56" s="181"/>
      <c r="G56" s="181">
        <f>'将来負担比率（分子）の構造'!J$52</f>
        <v>14415</v>
      </c>
      <c r="H56" s="181"/>
      <c r="I56" s="181"/>
      <c r="J56" s="181">
        <f>'将来負担比率（分子）の構造'!K$52</f>
        <v>13944</v>
      </c>
      <c r="K56" s="181"/>
      <c r="L56" s="181"/>
      <c r="M56" s="181">
        <f>'将来負担比率（分子）の構造'!L$52</f>
        <v>14045</v>
      </c>
      <c r="N56" s="181"/>
      <c r="O56" s="181"/>
      <c r="P56" s="181">
        <f>'将来負担比率（分子）の構造'!M$52</f>
        <v>14264</v>
      </c>
    </row>
    <row r="57" spans="1:16" x14ac:dyDescent="0.15">
      <c r="A57" s="181" t="s">
        <v>41</v>
      </c>
      <c r="B57" s="181"/>
      <c r="C57" s="181"/>
      <c r="D57" s="181">
        <f>'将来負担比率（分子）の構造'!I$51</f>
        <v>2769</v>
      </c>
      <c r="E57" s="181"/>
      <c r="F57" s="181"/>
      <c r="G57" s="181">
        <f>'将来負担比率（分子）の構造'!J$51</f>
        <v>2724</v>
      </c>
      <c r="H57" s="181"/>
      <c r="I57" s="181"/>
      <c r="J57" s="181">
        <f>'将来負担比率（分子）の構造'!K$51</f>
        <v>2697</v>
      </c>
      <c r="K57" s="181"/>
      <c r="L57" s="181"/>
      <c r="M57" s="181">
        <f>'将来負担比率（分子）の構造'!L$51</f>
        <v>2720</v>
      </c>
      <c r="N57" s="181"/>
      <c r="O57" s="181"/>
      <c r="P57" s="181">
        <f>'将来負担比率（分子）の構造'!M$51</f>
        <v>2725</v>
      </c>
    </row>
    <row r="58" spans="1:16" x14ac:dyDescent="0.15">
      <c r="A58" s="181" t="s">
        <v>40</v>
      </c>
      <c r="B58" s="181"/>
      <c r="C58" s="181"/>
      <c r="D58" s="181">
        <f>'将来負担比率（分子）の構造'!I$50</f>
        <v>3157</v>
      </c>
      <c r="E58" s="181"/>
      <c r="F58" s="181"/>
      <c r="G58" s="181">
        <f>'将来負担比率（分子）の構造'!J$50</f>
        <v>3841</v>
      </c>
      <c r="H58" s="181"/>
      <c r="I58" s="181"/>
      <c r="J58" s="181">
        <f>'将来負担比率（分子）の構造'!K$50</f>
        <v>3896</v>
      </c>
      <c r="K58" s="181"/>
      <c r="L58" s="181"/>
      <c r="M58" s="181">
        <f>'将来負担比率（分子）の構造'!L$50</f>
        <v>4358</v>
      </c>
      <c r="N58" s="181"/>
      <c r="O58" s="181"/>
      <c r="P58" s="181">
        <f>'将来負担比率（分子）の構造'!M$50</f>
        <v>4998</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34</v>
      </c>
      <c r="B62" s="181">
        <f>'将来負担比率（分子）の構造'!I$45</f>
        <v>2576</v>
      </c>
      <c r="C62" s="181"/>
      <c r="D62" s="181"/>
      <c r="E62" s="181">
        <f>'将来負担比率（分子）の構造'!J$45</f>
        <v>2487</v>
      </c>
      <c r="F62" s="181"/>
      <c r="G62" s="181"/>
      <c r="H62" s="181">
        <f>'将来負担比率（分子）の構造'!K$45</f>
        <v>2434</v>
      </c>
      <c r="I62" s="181"/>
      <c r="J62" s="181"/>
      <c r="K62" s="181">
        <f>'将来負担比率（分子）の構造'!L$45</f>
        <v>2348</v>
      </c>
      <c r="L62" s="181"/>
      <c r="M62" s="181"/>
      <c r="N62" s="181">
        <f>'将来負担比率（分子）の構造'!M$45</f>
        <v>2271</v>
      </c>
      <c r="O62" s="181"/>
      <c r="P62" s="181"/>
    </row>
    <row r="63" spans="1:16" x14ac:dyDescent="0.15">
      <c r="A63" s="181" t="s">
        <v>33</v>
      </c>
      <c r="B63" s="181">
        <f>'将来負担比率（分子）の構造'!I$44</f>
        <v>1090</v>
      </c>
      <c r="C63" s="181"/>
      <c r="D63" s="181"/>
      <c r="E63" s="181">
        <f>'将来負担比率（分子）の構造'!J$44</f>
        <v>966</v>
      </c>
      <c r="F63" s="181"/>
      <c r="G63" s="181"/>
      <c r="H63" s="181">
        <f>'将来負担比率（分子）の構造'!K$44</f>
        <v>877</v>
      </c>
      <c r="I63" s="181"/>
      <c r="J63" s="181"/>
      <c r="K63" s="181">
        <f>'将来負担比率（分子）の構造'!L$44</f>
        <v>1043</v>
      </c>
      <c r="L63" s="181"/>
      <c r="M63" s="181"/>
      <c r="N63" s="181">
        <f>'将来負担比率（分子）の構造'!M$44</f>
        <v>915</v>
      </c>
      <c r="O63" s="181"/>
      <c r="P63" s="181"/>
    </row>
    <row r="64" spans="1:16" x14ac:dyDescent="0.15">
      <c r="A64" s="181" t="s">
        <v>32</v>
      </c>
      <c r="B64" s="181">
        <f>'将来負担比率（分子）の構造'!I$43</f>
        <v>5850</v>
      </c>
      <c r="C64" s="181"/>
      <c r="D64" s="181"/>
      <c r="E64" s="181">
        <f>'将来負担比率（分子）の構造'!J$43</f>
        <v>5309</v>
      </c>
      <c r="F64" s="181"/>
      <c r="G64" s="181"/>
      <c r="H64" s="181">
        <f>'将来負担比率（分子）の構造'!K$43</f>
        <v>5354</v>
      </c>
      <c r="I64" s="181"/>
      <c r="J64" s="181"/>
      <c r="K64" s="181">
        <f>'将来負担比率（分子）の構造'!L$43</f>
        <v>5379</v>
      </c>
      <c r="L64" s="181"/>
      <c r="M64" s="181"/>
      <c r="N64" s="181">
        <f>'将来負担比率（分子）の構造'!M$43</f>
        <v>5604</v>
      </c>
      <c r="O64" s="181"/>
      <c r="P64" s="181"/>
    </row>
    <row r="65" spans="1:16" x14ac:dyDescent="0.15">
      <c r="A65" s="181" t="s">
        <v>31</v>
      </c>
      <c r="B65" s="181">
        <f>'将来負担比率（分子）の構造'!I$42</f>
        <v>802</v>
      </c>
      <c r="C65" s="181"/>
      <c r="D65" s="181"/>
      <c r="E65" s="181">
        <f>'将来負担比率（分子）の構造'!J$42</f>
        <v>456</v>
      </c>
      <c r="F65" s="181"/>
      <c r="G65" s="181"/>
      <c r="H65" s="181">
        <f>'将来負担比率（分子）の構造'!K$42</f>
        <v>259</v>
      </c>
      <c r="I65" s="181"/>
      <c r="J65" s="181"/>
      <c r="K65" s="181">
        <f>'将来負担比率（分子）の構造'!L$42</f>
        <v>207</v>
      </c>
      <c r="L65" s="181"/>
      <c r="M65" s="181"/>
      <c r="N65" s="181">
        <f>'将来負担比率（分子）の構造'!M$42</f>
        <v>154</v>
      </c>
      <c r="O65" s="181"/>
      <c r="P65" s="181"/>
    </row>
    <row r="66" spans="1:16" x14ac:dyDescent="0.15">
      <c r="A66" s="181" t="s">
        <v>30</v>
      </c>
      <c r="B66" s="181">
        <f>'将来負担比率（分子）の構造'!I$41</f>
        <v>14883</v>
      </c>
      <c r="C66" s="181"/>
      <c r="D66" s="181"/>
      <c r="E66" s="181">
        <f>'将来負担比率（分子）の構造'!J$41</f>
        <v>14887</v>
      </c>
      <c r="F66" s="181"/>
      <c r="G66" s="181"/>
      <c r="H66" s="181">
        <f>'将来負担比率（分子）の構造'!K$41</f>
        <v>14701</v>
      </c>
      <c r="I66" s="181"/>
      <c r="J66" s="181"/>
      <c r="K66" s="181">
        <f>'将来負担比率（分子）の構造'!L$41</f>
        <v>14359</v>
      </c>
      <c r="L66" s="181"/>
      <c r="M66" s="181"/>
      <c r="N66" s="181">
        <f>'将来負担比率（分子）の構造'!M$41</f>
        <v>15171</v>
      </c>
      <c r="O66" s="181"/>
      <c r="P66" s="181"/>
    </row>
    <row r="67" spans="1:16" x14ac:dyDescent="0.15">
      <c r="A67" s="181" t="s">
        <v>74</v>
      </c>
      <c r="B67" s="181" t="e">
        <f>NA()</f>
        <v>#N/A</v>
      </c>
      <c r="C67" s="181">
        <f>IF(ISNUMBER('将来負担比率（分子）の構造'!I$53), IF('将来負担比率（分子）の構造'!I$53 &lt; 0, 0, '将来負担比率（分子）の構造'!I$53), NA())</f>
        <v>4713</v>
      </c>
      <c r="D67" s="181" t="e">
        <f>NA()</f>
        <v>#N/A</v>
      </c>
      <c r="E67" s="181" t="e">
        <f>NA()</f>
        <v>#N/A</v>
      </c>
      <c r="F67" s="181">
        <f>IF(ISNUMBER('将来負担比率（分子）の構造'!J$53), IF('将来負担比率（分子）の構造'!J$53 &lt; 0, 0, '将来負担比率（分子）の構造'!J$53), NA())</f>
        <v>3125</v>
      </c>
      <c r="G67" s="181" t="e">
        <f>NA()</f>
        <v>#N/A</v>
      </c>
      <c r="H67" s="181" t="e">
        <f>NA()</f>
        <v>#N/A</v>
      </c>
      <c r="I67" s="181">
        <f>IF(ISNUMBER('将来負担比率（分子）の構造'!K$53), IF('将来負担比率（分子）の構造'!K$53 &lt; 0, 0, '将来負担比率（分子）の構造'!K$53), NA())</f>
        <v>3088</v>
      </c>
      <c r="J67" s="181" t="e">
        <f>NA()</f>
        <v>#N/A</v>
      </c>
      <c r="K67" s="181" t="e">
        <f>NA()</f>
        <v>#N/A</v>
      </c>
      <c r="L67" s="181">
        <f>IF(ISNUMBER('将来負担比率（分子）の構造'!L$53), IF('将来負担比率（分子）の構造'!L$53 &lt; 0, 0, '将来負担比率（分子）の構造'!L$53), NA())</f>
        <v>2213</v>
      </c>
      <c r="M67" s="181" t="e">
        <f>NA()</f>
        <v>#N/A</v>
      </c>
      <c r="N67" s="181" t="e">
        <f>NA()</f>
        <v>#N/A</v>
      </c>
      <c r="O67" s="181">
        <f>IF(ISNUMBER('将来負担比率（分子）の構造'!M$53), IF('将来負担比率（分子）の構造'!M$53 &lt; 0, 0, '将来負担比率（分子）の構造'!M$53), NA())</f>
        <v>2129</v>
      </c>
      <c r="P67" s="181" t="e">
        <f>NA()</f>
        <v>#N/A</v>
      </c>
    </row>
    <row r="70" spans="1:16" x14ac:dyDescent="0.15">
      <c r="A70" s="183" t="s">
        <v>75</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76</v>
      </c>
      <c r="B72" s="185">
        <f>基金残高に係る経年分析!F55</f>
        <v>2067</v>
      </c>
      <c r="C72" s="185">
        <f>基金残高に係る経年分析!G55</f>
        <v>2103</v>
      </c>
      <c r="D72" s="185">
        <f>基金残高に係る経年分析!H55</f>
        <v>2139</v>
      </c>
    </row>
    <row r="73" spans="1:16" x14ac:dyDescent="0.15">
      <c r="A73" s="184" t="s">
        <v>77</v>
      </c>
      <c r="B73" s="185">
        <f>基金残高に係る経年分析!F56</f>
        <v>11</v>
      </c>
      <c r="C73" s="185">
        <f>基金残高に係る経年分析!G56</f>
        <v>16</v>
      </c>
      <c r="D73" s="185">
        <f>基金残高に係る経年分析!H56</f>
        <v>31</v>
      </c>
    </row>
    <row r="74" spans="1:16" x14ac:dyDescent="0.15">
      <c r="A74" s="184" t="s">
        <v>78</v>
      </c>
      <c r="B74" s="185">
        <f>基金残高に係る経年分析!F57</f>
        <v>1178</v>
      </c>
      <c r="C74" s="185">
        <f>基金残高に係る経年分析!G57</f>
        <v>1359</v>
      </c>
      <c r="D74" s="185">
        <f>基金残高に係る経年分析!H57</f>
        <v>1795</v>
      </c>
    </row>
  </sheetData>
  <sheetProtection algorithmName="SHA-512" hashValue="zFkvhWMHcRp+VeCqA1yW/5NRgRjkMilTLJ+UxrSA0E5hHWb9aWzcTHKFLUrNoPl2lpcqpM5O4NMQrnDdliYrXg==" saltValue="aYQyyjr3WGaSHwfcmrSiu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2021-03-09T01:21:39Z</cp:lastPrinted>
  <dcterms:created xsi:type="dcterms:W3CDTF">2021-02-05T01:11:54Z</dcterms:created>
  <dcterms:modified xsi:type="dcterms:W3CDTF">2021-10-06T01:33:54Z</dcterms:modified>
  <cp:category/>
</cp:coreProperties>
</file>