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d\New_R\02　公営企業\02　公営企業決算統計\00　総括\R2\16_経営比較分析表\20210108_経営比較分析表の分析等について（R01決算分）\03 経営比較分析表の公表\08_★完成版★（HPアップロード用）\01_水道事業（簡水含む）\"/>
    </mc:Choice>
  </mc:AlternateContent>
  <workbookProtection workbookAlgorithmName="SHA-512" workbookHashValue="DYnmb3osi6u+hz+IYd8M80rfNqGJH2L77wtfvJAHZQoE4OuvGafG2exR7JB0xFdRT+bZ+C7p99lSchTcPgfbMw==" workbookSaltValue="M8ZfWbt1GSTCXhXwS63P0g==" workbookSpinCount="100000" lockStructure="1"/>
  <bookViews>
    <workbookView xWindow="-120" yWindow="-120" windowWidth="29040" windowHeight="1584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AL8" i="4" s="1"/>
  <c r="Q6" i="5"/>
  <c r="P6" i="5"/>
  <c r="P10" i="4" s="1"/>
  <c r="O6" i="5"/>
  <c r="N6" i="5"/>
  <c r="M6" i="5"/>
  <c r="L6" i="5"/>
  <c r="K6" i="5"/>
  <c r="P8" i="4" s="1"/>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I10" i="4"/>
  <c r="B10" i="4"/>
  <c r="BB8" i="4"/>
  <c r="AD8" i="4"/>
  <c r="W8" i="4"/>
  <c r="B8" i="4"/>
  <c r="B6" i="4"/>
</calcChain>
</file>

<file path=xl/sharedStrings.xml><?xml version="1.0" encoding="utf-8"?>
<sst xmlns="http://schemas.openxmlformats.org/spreadsheetml/2006/main" count="228" uniqueCount="113">
  <si>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</si>
  <si>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</si>
  <si>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</si>
  <si>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</si>
  <si>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</si>
  <si>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</si>
  <si>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</si>
  <si>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</si>
  <si>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</si>
  <si>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</si>
  <si>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</si>
  <si>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</si>
  <si>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</si>
  <si>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</si>
  <si>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</si>
  <si>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</si>
  <si>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</si>
  <si>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</si>
  <si>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</si>
  <si>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</si>
  <si>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</si>
  <si>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</si>
  <si>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</si>
  <si>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</si>
  <si>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</si>
  <si>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</si>
  <si>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</si>
  <si>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</si>
  <si>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</si>
  <si>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</si>
  <si>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</si>
  <si>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</si>
  <si>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</si>
  <si>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</si>
  <si>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</si>
  <si>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</si>
  <si>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</si>
  <si>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</si>
  <si>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</si>
  <si>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</si>
  <si>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</si>
  <si>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</si>
  <si>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</si>
  <si>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</si>
  <si>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</si>
  <si>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</si>
  <si>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</si>
  <si>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</si>
  <si>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</si>
  <si>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</si>
  <si>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</si>
  <si>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</si>
  <si>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</si>
  <si>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</si>
  <si>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</si>
  <si>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</si>
  <si>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</si>
  <si>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</si>
  <si>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</si>
  <si>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</si>
  <si>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</si>
  <si>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</si>
  <si>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</si>
  <si>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</si>
  <si>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</si>
  <si>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</si>
  <si>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</si>
  <si>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</si>
  <si>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</si>
  <si>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</si>
  <si>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</si>
  <si>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</si>
  <si>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</si>
  <si>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</si>
  <si>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</si>
  <si>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</si>
  <si>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</si>
  <si>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</si>
  <si>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</si>
  <si>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</si>
  <si>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</si>
  <si>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</si>
  <si>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</si>
  <si>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</si>
  <si>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</si>
  <si>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</si>
  <si>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</si>
  <si>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</si>
  <si>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</si>
  <si>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</si>
  <si>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</si>
  <si>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</si>
  <si>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最上町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</si>
  <si>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</si>
  <si>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</si>
  <si>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</si>
  <si>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</si>
  <si>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</si>
  <si>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</si>
  <si>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</si>
  <si>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</si>
  <si>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</si>
  <si>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</si>
  <si>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</si>
  <si>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</si>
  <si>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</si>
  <si>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</si>
  <si>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</si>
  <si>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</si>
  <si>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</si>
  <si>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経常収支比率については、平成29年より簡易水道と統合し維持管理費が増加しているのに対し、旧簡易水道区域が管渠の長さや施設の数に見合うほどの人口密度ではないため、維持管理費の増加分を料金収入で賄えていない状況である。
　また料金収入については、給水区域内の人口が減少している為、大幅な増加は見込めない。
　現在は旧簡易水道の建設改良費に伴う元利償還金部分を一般会計の繰入金に頼っている状態であるが、今後元利償還金の減少に伴い繰入金の額も減少していく為、今後その部分をどうしていくか料金改定も考えて行かなければならない。
　流動比率については、簡易水道分の負債が増えたが、それに見合う分の料金収入の増加がない為、流動資産が年々減少傾向にある。
　施設利用率については、旧簡易水道地区において接続率の低い地区等がある為、接続への啓蒙などを行って施設利用率及び料金収入の増加に努めて行きたい。</t>
    <rPh sb="1" eb="3">
      <t>ケイジョウ</t>
    </rPh>
    <rPh sb="3" eb="5">
      <t>シュウシ</t>
    </rPh>
    <rPh sb="5" eb="7">
      <t>ヒリツ</t>
    </rPh>
    <rPh sb="13" eb="15">
      <t>ヘイセイ</t>
    </rPh>
    <rPh sb="17" eb="18">
      <t>ネン</t>
    </rPh>
    <rPh sb="20" eb="22">
      <t>カンイ</t>
    </rPh>
    <rPh sb="22" eb="24">
      <t>スイドウ</t>
    </rPh>
    <rPh sb="25" eb="27">
      <t>トウゴウ</t>
    </rPh>
    <rPh sb="28" eb="30">
      <t>イジ</t>
    </rPh>
    <rPh sb="30" eb="33">
      <t>カンリヒ</t>
    </rPh>
    <rPh sb="34" eb="36">
      <t>ゾウカ</t>
    </rPh>
    <rPh sb="42" eb="43">
      <t>タイ</t>
    </rPh>
    <rPh sb="45" eb="46">
      <t>キュウ</t>
    </rPh>
    <rPh sb="46" eb="48">
      <t>カンイ</t>
    </rPh>
    <rPh sb="48" eb="50">
      <t>スイドウ</t>
    </rPh>
    <rPh sb="50" eb="52">
      <t>クイキ</t>
    </rPh>
    <rPh sb="53" eb="55">
      <t>カンキョ</t>
    </rPh>
    <rPh sb="56" eb="57">
      <t>ナガ</t>
    </rPh>
    <rPh sb="59" eb="61">
      <t>シセツ</t>
    </rPh>
    <rPh sb="62" eb="63">
      <t>カズ</t>
    </rPh>
    <rPh sb="64" eb="66">
      <t>ミア</t>
    </rPh>
    <rPh sb="70" eb="72">
      <t>ジンコウ</t>
    </rPh>
    <rPh sb="72" eb="74">
      <t>ミツド</t>
    </rPh>
    <rPh sb="81" eb="83">
      <t>イジ</t>
    </rPh>
    <rPh sb="83" eb="86">
      <t>カンリヒ</t>
    </rPh>
    <rPh sb="87" eb="89">
      <t>ゾウカ</t>
    </rPh>
    <rPh sb="89" eb="90">
      <t>ブン</t>
    </rPh>
    <rPh sb="91" eb="93">
      <t>リョウキン</t>
    </rPh>
    <rPh sb="93" eb="95">
      <t>シュウニュウ</t>
    </rPh>
    <rPh sb="96" eb="97">
      <t>マカナ</t>
    </rPh>
    <rPh sb="102" eb="104">
      <t>ジョウキョウ</t>
    </rPh>
    <rPh sb="112" eb="114">
      <t>リョウキン</t>
    </rPh>
    <rPh sb="114" eb="116">
      <t>シュウニュウ</t>
    </rPh>
    <rPh sb="122" eb="124">
      <t>キュウスイ</t>
    </rPh>
    <rPh sb="124" eb="126">
      <t>クイキ</t>
    </rPh>
    <rPh sb="126" eb="127">
      <t>ナイ</t>
    </rPh>
    <rPh sb="128" eb="130">
      <t>ジンコウ</t>
    </rPh>
    <rPh sb="131" eb="133">
      <t>ゲンショウ</t>
    </rPh>
    <rPh sb="137" eb="138">
      <t>タメ</t>
    </rPh>
    <rPh sb="139" eb="141">
      <t>オオハバ</t>
    </rPh>
    <rPh sb="142" eb="144">
      <t>ゾウカ</t>
    </rPh>
    <rPh sb="145" eb="147">
      <t>ミコ</t>
    </rPh>
    <rPh sb="153" eb="155">
      <t>ゲンザイ</t>
    </rPh>
    <rPh sb="156" eb="157">
      <t>キュウ</t>
    </rPh>
    <rPh sb="157" eb="159">
      <t>カンイ</t>
    </rPh>
    <rPh sb="159" eb="161">
      <t>スイドウ</t>
    </rPh>
    <rPh sb="162" eb="164">
      <t>ケンセツ</t>
    </rPh>
    <rPh sb="164" eb="166">
      <t>カイリョウ</t>
    </rPh>
    <rPh sb="166" eb="167">
      <t>ヒ</t>
    </rPh>
    <rPh sb="168" eb="169">
      <t>トモナ</t>
    </rPh>
    <rPh sb="170" eb="172">
      <t>ガンリ</t>
    </rPh>
    <rPh sb="172" eb="175">
      <t>ショウカンキン</t>
    </rPh>
    <rPh sb="175" eb="177">
      <t>ブブン</t>
    </rPh>
    <rPh sb="178" eb="180">
      <t>イッパン</t>
    </rPh>
    <rPh sb="180" eb="182">
      <t>カイケイ</t>
    </rPh>
    <rPh sb="183" eb="185">
      <t>クリイレ</t>
    </rPh>
    <rPh sb="185" eb="186">
      <t>キン</t>
    </rPh>
    <rPh sb="187" eb="188">
      <t>タヨ</t>
    </rPh>
    <rPh sb="192" eb="194">
      <t>ジョウタイ</t>
    </rPh>
    <rPh sb="199" eb="201">
      <t>コンゴ</t>
    </rPh>
    <rPh sb="201" eb="203">
      <t>ガンリ</t>
    </rPh>
    <rPh sb="203" eb="206">
      <t>ショウカンキン</t>
    </rPh>
    <rPh sb="207" eb="209">
      <t>ゲンショウ</t>
    </rPh>
    <rPh sb="210" eb="211">
      <t>トモナ</t>
    </rPh>
    <rPh sb="212" eb="214">
      <t>クリイレ</t>
    </rPh>
    <rPh sb="214" eb="215">
      <t>キン</t>
    </rPh>
    <rPh sb="216" eb="217">
      <t>ガク</t>
    </rPh>
    <rPh sb="218" eb="220">
      <t>ゲンショウ</t>
    </rPh>
    <rPh sb="224" eb="225">
      <t>タメ</t>
    </rPh>
    <rPh sb="226" eb="228">
      <t>コンゴ</t>
    </rPh>
    <rPh sb="230" eb="232">
      <t>ブブン</t>
    </rPh>
    <rPh sb="240" eb="242">
      <t>リョウキン</t>
    </rPh>
    <rPh sb="242" eb="244">
      <t>カイテイ</t>
    </rPh>
    <rPh sb="245" eb="246">
      <t>カンガ</t>
    </rPh>
    <rPh sb="248" eb="249">
      <t>イ</t>
    </rPh>
    <rPh sb="261" eb="263">
      <t>リュウドウ</t>
    </rPh>
    <rPh sb="263" eb="265">
      <t>ヒリツ</t>
    </rPh>
    <rPh sb="271" eb="273">
      <t>カンイ</t>
    </rPh>
    <rPh sb="273" eb="275">
      <t>スイドウ</t>
    </rPh>
    <rPh sb="275" eb="276">
      <t>ブン</t>
    </rPh>
    <rPh sb="277" eb="279">
      <t>フサイ</t>
    </rPh>
    <rPh sb="280" eb="281">
      <t>フ</t>
    </rPh>
    <rPh sb="288" eb="290">
      <t>ミア</t>
    </rPh>
    <rPh sb="291" eb="292">
      <t>ブン</t>
    </rPh>
    <rPh sb="293" eb="295">
      <t>リョウキン</t>
    </rPh>
    <rPh sb="295" eb="297">
      <t>シュウニュウ</t>
    </rPh>
    <rPh sb="298" eb="300">
      <t>ゾウカ</t>
    </rPh>
    <rPh sb="303" eb="304">
      <t>タメ</t>
    </rPh>
    <rPh sb="305" eb="307">
      <t>リュウドウ</t>
    </rPh>
    <rPh sb="307" eb="309">
      <t>シサン</t>
    </rPh>
    <rPh sb="310" eb="312">
      <t>ネンネン</t>
    </rPh>
    <rPh sb="312" eb="314">
      <t>ゲンショウ</t>
    </rPh>
    <rPh sb="314" eb="316">
      <t>ケイコウ</t>
    </rPh>
    <rPh sb="322" eb="324">
      <t>シセツ</t>
    </rPh>
    <rPh sb="324" eb="327">
      <t>リヨウリツ</t>
    </rPh>
    <rPh sb="333" eb="334">
      <t>キュウ</t>
    </rPh>
    <rPh sb="334" eb="336">
      <t>カンイ</t>
    </rPh>
    <rPh sb="336" eb="338">
      <t>スイドウ</t>
    </rPh>
    <rPh sb="338" eb="340">
      <t>チク</t>
    </rPh>
    <rPh sb="344" eb="346">
      <t>セツゾク</t>
    </rPh>
    <rPh sb="346" eb="347">
      <t>リツ</t>
    </rPh>
    <rPh sb="348" eb="349">
      <t>ヒク</t>
    </rPh>
    <rPh sb="350" eb="352">
      <t>チク</t>
    </rPh>
    <rPh sb="352" eb="353">
      <t>ナド</t>
    </rPh>
    <rPh sb="356" eb="357">
      <t>タメ</t>
    </rPh>
    <rPh sb="358" eb="360">
      <t>セツゾク</t>
    </rPh>
    <rPh sb="362" eb="364">
      <t>ケイモウ</t>
    </rPh>
    <rPh sb="367" eb="368">
      <t>オコナ</t>
    </rPh>
    <rPh sb="370" eb="372">
      <t>シセツ</t>
    </rPh>
    <rPh sb="372" eb="375">
      <t>リヨウリツ</t>
    </rPh>
    <rPh sb="375" eb="376">
      <t>オヨ</t>
    </rPh>
    <rPh sb="377" eb="379">
      <t>リョウキン</t>
    </rPh>
    <rPh sb="379" eb="381">
      <t>シュウニュウ</t>
    </rPh>
    <rPh sb="382" eb="384">
      <t>ゾウカ</t>
    </rPh>
    <rPh sb="385" eb="386">
      <t>ツト</t>
    </rPh>
    <rPh sb="388" eb="389">
      <t>イ</t>
    </rPh>
    <phoneticPr fontId="4"/>
  </si>
  <si>
    <t>　道路改良時に管渠の更新を行ってきた為、現在40年を経過している管路は無い。また、旧簡易水道区域は平成10年辺りに整備されている地区も多く、あまり年数が経っていない状態である。ただ機械設備等については、更新の時期を迎えるものもある為、今後の給水人口の減少も踏まえ、アセットマネジメントを行い、更新する前に統廃合できる所はないか等検討していきたい。</t>
    <rPh sb="1" eb="3">
      <t>ドウロ</t>
    </rPh>
    <rPh sb="3" eb="5">
      <t>カイリョウ</t>
    </rPh>
    <rPh sb="5" eb="6">
      <t>ジ</t>
    </rPh>
    <rPh sb="7" eb="9">
      <t>カンキョ</t>
    </rPh>
    <rPh sb="10" eb="12">
      <t>コウシン</t>
    </rPh>
    <rPh sb="13" eb="14">
      <t>オコナ</t>
    </rPh>
    <rPh sb="18" eb="19">
      <t>タメ</t>
    </rPh>
    <rPh sb="20" eb="22">
      <t>ゲンザイ</t>
    </rPh>
    <rPh sb="24" eb="25">
      <t>ネン</t>
    </rPh>
    <rPh sb="26" eb="28">
      <t>ケイカ</t>
    </rPh>
    <rPh sb="32" eb="34">
      <t>カンロ</t>
    </rPh>
    <rPh sb="35" eb="36">
      <t>ナ</t>
    </rPh>
    <rPh sb="41" eb="42">
      <t>キュウ</t>
    </rPh>
    <rPh sb="42" eb="44">
      <t>カンイ</t>
    </rPh>
    <rPh sb="44" eb="46">
      <t>スイドウ</t>
    </rPh>
    <rPh sb="46" eb="48">
      <t>クイキ</t>
    </rPh>
    <rPh sb="49" eb="51">
      <t>ヘイセイ</t>
    </rPh>
    <rPh sb="53" eb="54">
      <t>ネン</t>
    </rPh>
    <rPh sb="54" eb="55">
      <t>アタ</t>
    </rPh>
    <rPh sb="57" eb="59">
      <t>セイビ</t>
    </rPh>
    <rPh sb="64" eb="66">
      <t>チク</t>
    </rPh>
    <rPh sb="67" eb="68">
      <t>オオ</t>
    </rPh>
    <rPh sb="73" eb="75">
      <t>ネンスウ</t>
    </rPh>
    <rPh sb="76" eb="77">
      <t>タ</t>
    </rPh>
    <rPh sb="82" eb="84">
      <t>ジョウタイ</t>
    </rPh>
    <rPh sb="90" eb="92">
      <t>キカイ</t>
    </rPh>
    <rPh sb="92" eb="94">
      <t>セツビ</t>
    </rPh>
    <rPh sb="94" eb="95">
      <t>トウ</t>
    </rPh>
    <rPh sb="101" eb="103">
      <t>コウシン</t>
    </rPh>
    <rPh sb="104" eb="106">
      <t>ジキ</t>
    </rPh>
    <rPh sb="107" eb="108">
      <t>ムカ</t>
    </rPh>
    <rPh sb="115" eb="116">
      <t>タメ</t>
    </rPh>
    <rPh sb="117" eb="119">
      <t>コンゴ</t>
    </rPh>
    <rPh sb="120" eb="122">
      <t>キュウスイ</t>
    </rPh>
    <rPh sb="122" eb="124">
      <t>ジンコウ</t>
    </rPh>
    <rPh sb="125" eb="127">
      <t>ゲンショウ</t>
    </rPh>
    <rPh sb="128" eb="129">
      <t>フ</t>
    </rPh>
    <rPh sb="143" eb="144">
      <t>オコナ</t>
    </rPh>
    <rPh sb="146" eb="148">
      <t>コウシン</t>
    </rPh>
    <rPh sb="150" eb="151">
      <t>マエ</t>
    </rPh>
    <rPh sb="152" eb="155">
      <t>トウハイゴウ</t>
    </rPh>
    <rPh sb="158" eb="159">
      <t>トコロ</t>
    </rPh>
    <rPh sb="163" eb="164">
      <t>ナド</t>
    </rPh>
    <rPh sb="164" eb="166">
      <t>ケントウ</t>
    </rPh>
    <phoneticPr fontId="4"/>
  </si>
  <si>
    <t>　旧簡易水道と統合した事により、簡易水道分の維持管理費が増加しているが、その増加分を給水収益で賄われていない状態である。
　要因としては、旧簡易水道地区においては、地理的要因が大きく影響しており、管渠等が長く、水源施設も点在している事から維持管理費等の経常費用のウエイトが大きく、現在はその不足分を一般会計からの繰入金で賄われている。だが、旧簡易水道の建設改良に伴う元利償還金に対する一般会計からの繰入金も年々減少していく事が考えられる。そのため、今後修繕工事を行う際に施設の統廃合やダウンサイジングも検討して、維持管理費の削減に努めつつ、料金改定も見据えて行かなければならない。</t>
    <rPh sb="1" eb="2">
      <t>キュウ</t>
    </rPh>
    <rPh sb="2" eb="4">
      <t>カンイ</t>
    </rPh>
    <rPh sb="4" eb="6">
      <t>スイドウ</t>
    </rPh>
    <rPh sb="7" eb="9">
      <t>トウゴウ</t>
    </rPh>
    <rPh sb="11" eb="12">
      <t>コト</t>
    </rPh>
    <rPh sb="16" eb="18">
      <t>カンイ</t>
    </rPh>
    <rPh sb="18" eb="20">
      <t>スイドウ</t>
    </rPh>
    <rPh sb="20" eb="21">
      <t>ブン</t>
    </rPh>
    <rPh sb="22" eb="24">
      <t>イジ</t>
    </rPh>
    <rPh sb="24" eb="27">
      <t>カンリヒ</t>
    </rPh>
    <rPh sb="28" eb="30">
      <t>ゾウカ</t>
    </rPh>
    <rPh sb="38" eb="40">
      <t>ゾウカ</t>
    </rPh>
    <rPh sb="40" eb="41">
      <t>ブン</t>
    </rPh>
    <rPh sb="42" eb="44">
      <t>キュウスイ</t>
    </rPh>
    <rPh sb="44" eb="46">
      <t>シュウエキ</t>
    </rPh>
    <rPh sb="47" eb="48">
      <t>マカナ</t>
    </rPh>
    <rPh sb="54" eb="56">
      <t>ジョウタイ</t>
    </rPh>
    <rPh sb="62" eb="64">
      <t>ヨウイン</t>
    </rPh>
    <rPh sb="69" eb="70">
      <t>キュウ</t>
    </rPh>
    <rPh sb="70" eb="72">
      <t>カンイ</t>
    </rPh>
    <rPh sb="72" eb="74">
      <t>スイドウ</t>
    </rPh>
    <rPh sb="74" eb="76">
      <t>チク</t>
    </rPh>
    <rPh sb="82" eb="85">
      <t>チリテキ</t>
    </rPh>
    <rPh sb="85" eb="87">
      <t>ヨウイン</t>
    </rPh>
    <rPh sb="88" eb="89">
      <t>オオ</t>
    </rPh>
    <rPh sb="91" eb="93">
      <t>エイキョウ</t>
    </rPh>
    <rPh sb="98" eb="100">
      <t>カンキョ</t>
    </rPh>
    <rPh sb="100" eb="101">
      <t>トウ</t>
    </rPh>
    <rPh sb="102" eb="103">
      <t>ナガ</t>
    </rPh>
    <rPh sb="105" eb="107">
      <t>スイゲン</t>
    </rPh>
    <rPh sb="107" eb="109">
      <t>シセツ</t>
    </rPh>
    <rPh sb="110" eb="112">
      <t>テンザイ</t>
    </rPh>
    <rPh sb="233" eb="234">
      <t>サイ</t>
    </rPh>
    <rPh sb="270" eb="272">
      <t>リョウキン</t>
    </rPh>
    <rPh sb="272" eb="274">
      <t>カイテイ</t>
    </rPh>
    <rPh sb="275" eb="277">
      <t>ミス</t>
    </rPh>
    <rPh sb="279" eb="280">
      <t>イ</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</si>
</sst>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7">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
      <patternFill patternType="solid">
        <fgColor rgb="FFFFFFCC"/>
      </patternFill>
    </fill>
  </fills>
  <borders count="2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
      <left style="thin">
        <color auto="1"/>
      </left>
      <right style="thin">
        <color rgb="FFB2B2B2"/>
      </right>
      <top style="thin">
        <color auto="1"/>
      </top>
      <bottom style="thin">
        <color rgb="FFB2B2B2"/>
      </bottom>
      <diagonal/>
    </border>
    <border>
      <left style="thin">
        <color rgb="FFB2B2B2"/>
      </left>
      <right style="thin">
        <color rgb="FFB2B2B2"/>
      </right>
      <top style="thin">
        <color auto="1"/>
      </top>
      <bottom style="thin">
        <color rgb="FFB2B2B2"/>
      </bottom>
      <diagonal/>
    </border>
    <border>
      <left style="thin">
        <color rgb="FFB2B2B2"/>
      </left>
      <right style="thin">
        <color auto="1"/>
      </right>
      <top style="thin">
        <color auto="1"/>
      </top>
      <bottom style="thin">
        <color rgb="FFB2B2B2"/>
      </bottom>
      <diagonal/>
    </border>
    <border>
      <left style="thin">
        <color auto="1"/>
      </left>
      <right style="thin">
        <color rgb="FFB2B2B2"/>
      </right>
      <top style="thin">
        <color rgb="FFB2B2B2"/>
      </top>
      <bottom/>
      <diagonal/>
    </border>
    <border>
      <left style="thin">
        <color rgb="FFB2B2B2"/>
      </left>
      <right style="thin">
        <color rgb="FFB2B2B2"/>
      </right>
      <top style="thin">
        <color rgb="FFB2B2B2"/>
      </top>
      <bottom/>
      <diagonal/>
    </border>
    <border>
      <left style="thin">
        <color rgb="FFB2B2B2"/>
      </left>
      <right style="thin">
        <color auto="1"/>
      </right>
      <top style="thin">
        <color rgb="FFB2B2B2"/>
      </top>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6" borderId="16" applyNumberFormat="0" applyFont="0" applyAlignment="0" applyProtection="0">
      <alignment vertical="center"/>
    </xf>
  </cellStyleXfs>
  <cellXfs count="10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2" fillId="0" borderId="17" xfId="2" applyFont="1" applyFill="1" applyBorder="1" applyAlignment="1">
      <alignment horizontal="left" vertical="center"/>
    </xf>
    <xf numFmtId="0" fontId="12" fillId="0" borderId="18" xfId="2" applyFont="1" applyFill="1" applyBorder="1" applyAlignment="1">
      <alignment horizontal="left" vertical="center"/>
    </xf>
    <xf numFmtId="0" fontId="12" fillId="0" borderId="19" xfId="2" applyFont="1" applyFill="1" applyBorder="1" applyAlignment="1">
      <alignment horizontal="left" vertical="center"/>
    </xf>
    <xf numFmtId="0" fontId="12" fillId="0" borderId="20" xfId="2" applyFont="1" applyFill="1" applyBorder="1" applyAlignment="1">
      <alignment horizontal="left" vertical="center"/>
    </xf>
    <xf numFmtId="0" fontId="12" fillId="0" borderId="21" xfId="2" applyFont="1" applyFill="1" applyBorder="1" applyAlignment="1">
      <alignment horizontal="left" vertical="center"/>
    </xf>
    <xf numFmtId="0" fontId="12" fillId="0" borderId="22" xfId="2" applyFont="1" applyFill="1" applyBorder="1" applyAlignment="1">
      <alignment horizontal="left" vertical="center"/>
    </xf>
  </cellXfs>
  <cellStyles count="3">
    <cellStyle name="メモ" xfId="2" builtinId="10"/>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formatCode="#,##0.00;&quot;△&quot;#,##0.00;&quot;-&quot;">
                  <c:v>1.42</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F855-43D5-9BD1-8CCC38943040}"/>
            </c:ext>
          </c:extLst>
        </c:ser>
        <c:dLbls>
          <c:showLegendKey val="0"/>
          <c:showVal val="0"/>
          <c:showCatName val="0"/>
          <c:showSerName val="0"/>
          <c:showPercent val="0"/>
          <c:showBubbleSize val="0"/>
        </c:dLbls>
        <c:gapWidth val="150"/>
        <c:axId val="571311312"/>
        <c:axId val="571309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0.28999999999999998</c:v>
                </c:pt>
                <c:pt idx="1">
                  <c:v>0.41</c:v>
                </c:pt>
                <c:pt idx="2">
                  <c:v>0.44</c:v>
                </c:pt>
                <c:pt idx="3">
                  <c:v>0.52</c:v>
                </c:pt>
                <c:pt idx="4">
                  <c:v>0.47</c:v>
                </c:pt>
              </c:numCache>
            </c:numRef>
          </c:val>
          <c:smooth val="0"/>
          <c:extLst xmlns:c16r2="http://schemas.microsoft.com/office/drawing/2015/06/chart">
            <c:ext xmlns:c16="http://schemas.microsoft.com/office/drawing/2014/chart" uri="{C3380CC4-5D6E-409C-BE32-E72D297353CC}">
              <c16:uniqueId val="{00000001-F855-43D5-9BD1-8CCC38943040}"/>
            </c:ext>
          </c:extLst>
        </c:ser>
        <c:dLbls>
          <c:showLegendKey val="0"/>
          <c:showVal val="0"/>
          <c:showCatName val="0"/>
          <c:showSerName val="0"/>
          <c:showPercent val="0"/>
          <c:showBubbleSize val="0"/>
        </c:dLbls>
        <c:marker val="1"/>
        <c:smooth val="0"/>
        <c:axId val="571311312"/>
        <c:axId val="571309352"/>
      </c:lineChart>
      <c:dateAx>
        <c:axId val="571311312"/>
        <c:scaling>
          <c:orientation val="minMax"/>
        </c:scaling>
        <c:delete val="1"/>
        <c:axPos val="b"/>
        <c:numFmt formatCode="&quot;H&quot;yy" sourceLinked="1"/>
        <c:majorTickMark val="none"/>
        <c:minorTickMark val="none"/>
        <c:tickLblPos val="none"/>
        <c:crossAx val="571309352"/>
        <c:crosses val="autoZero"/>
        <c:auto val="1"/>
        <c:lblOffset val="100"/>
        <c:baseTimeUnit val="years"/>
      </c:dateAx>
      <c:valAx>
        <c:axId val="571309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71311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111.21</c:v>
                </c:pt>
                <c:pt idx="1">
                  <c:v>109.17</c:v>
                </c:pt>
                <c:pt idx="2">
                  <c:v>93.35</c:v>
                </c:pt>
                <c:pt idx="3">
                  <c:v>101.14</c:v>
                </c:pt>
                <c:pt idx="4">
                  <c:v>100.21</c:v>
                </c:pt>
              </c:numCache>
            </c:numRef>
          </c:val>
          <c:extLst xmlns:c16r2="http://schemas.microsoft.com/office/drawing/2015/06/chart">
            <c:ext xmlns:c16="http://schemas.microsoft.com/office/drawing/2014/chart" uri="{C3380CC4-5D6E-409C-BE32-E72D297353CC}">
              <c16:uniqueId val="{00000000-A116-4F61-8780-10A251C0FB41}"/>
            </c:ext>
          </c:extLst>
        </c:ser>
        <c:dLbls>
          <c:showLegendKey val="0"/>
          <c:showVal val="0"/>
          <c:showCatName val="0"/>
          <c:showSerName val="0"/>
          <c:showPercent val="0"/>
          <c:showBubbleSize val="0"/>
        </c:dLbls>
        <c:gapWidth val="150"/>
        <c:axId val="571306608"/>
        <c:axId val="5713050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108.35</c:v>
                </c:pt>
                <c:pt idx="1">
                  <c:v>114.74</c:v>
                </c:pt>
                <c:pt idx="2">
                  <c:v>104.47</c:v>
                </c:pt>
                <c:pt idx="3">
                  <c:v>103.81</c:v>
                </c:pt>
                <c:pt idx="4">
                  <c:v>104.35</c:v>
                </c:pt>
              </c:numCache>
            </c:numRef>
          </c:val>
          <c:smooth val="0"/>
          <c:extLst xmlns:c16r2="http://schemas.microsoft.com/office/drawing/2015/06/chart">
            <c:ext xmlns:c16="http://schemas.microsoft.com/office/drawing/2014/chart" uri="{C3380CC4-5D6E-409C-BE32-E72D297353CC}">
              <c16:uniqueId val="{00000001-A116-4F61-8780-10A251C0FB41}"/>
            </c:ext>
          </c:extLst>
        </c:ser>
        <c:dLbls>
          <c:showLegendKey val="0"/>
          <c:showVal val="0"/>
          <c:showCatName val="0"/>
          <c:showSerName val="0"/>
          <c:showPercent val="0"/>
          <c:showBubbleSize val="0"/>
        </c:dLbls>
        <c:marker val="1"/>
        <c:smooth val="0"/>
        <c:axId val="571306608"/>
        <c:axId val="571305040"/>
      </c:lineChart>
      <c:dateAx>
        <c:axId val="571306608"/>
        <c:scaling>
          <c:orientation val="minMax"/>
        </c:scaling>
        <c:delete val="1"/>
        <c:axPos val="b"/>
        <c:numFmt formatCode="&quot;H&quot;yy" sourceLinked="1"/>
        <c:majorTickMark val="none"/>
        <c:minorTickMark val="none"/>
        <c:tickLblPos val="none"/>
        <c:crossAx val="571305040"/>
        <c:crosses val="autoZero"/>
        <c:auto val="1"/>
        <c:lblOffset val="100"/>
        <c:baseTimeUnit val="years"/>
      </c:dateAx>
      <c:valAx>
        <c:axId val="5713050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713066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43.56</c:v>
                </c:pt>
                <c:pt idx="1">
                  <c:v>45.55</c:v>
                </c:pt>
                <c:pt idx="2">
                  <c:v>21.88</c:v>
                </c:pt>
                <c:pt idx="3">
                  <c:v>25.04</c:v>
                </c:pt>
                <c:pt idx="4">
                  <c:v>28.01</c:v>
                </c:pt>
              </c:numCache>
            </c:numRef>
          </c:val>
          <c:extLst xmlns:c16r2="http://schemas.microsoft.com/office/drawing/2015/06/chart">
            <c:ext xmlns:c16="http://schemas.microsoft.com/office/drawing/2014/chart" uri="{C3380CC4-5D6E-409C-BE32-E72D297353CC}">
              <c16:uniqueId val="{00000000-21A6-42D9-A057-FDFAABBA384F}"/>
            </c:ext>
          </c:extLst>
        </c:ser>
        <c:dLbls>
          <c:showLegendKey val="0"/>
          <c:showVal val="0"/>
          <c:showCatName val="0"/>
          <c:showSerName val="0"/>
          <c:showPercent val="0"/>
          <c:showBubbleSize val="0"/>
        </c:dLbls>
        <c:gapWidth val="150"/>
        <c:axId val="571305432"/>
        <c:axId val="5713077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51.44</c:v>
                </c:pt>
                <c:pt idx="1">
                  <c:v>52.4</c:v>
                </c:pt>
                <c:pt idx="2">
                  <c:v>45.14</c:v>
                </c:pt>
                <c:pt idx="3">
                  <c:v>45.85</c:v>
                </c:pt>
                <c:pt idx="4">
                  <c:v>47.31</c:v>
                </c:pt>
              </c:numCache>
            </c:numRef>
          </c:val>
          <c:smooth val="0"/>
          <c:extLst xmlns:c16r2="http://schemas.microsoft.com/office/drawing/2015/06/chart">
            <c:ext xmlns:c16="http://schemas.microsoft.com/office/drawing/2014/chart" uri="{C3380CC4-5D6E-409C-BE32-E72D297353CC}">
              <c16:uniqueId val="{00000001-21A6-42D9-A057-FDFAABBA384F}"/>
            </c:ext>
          </c:extLst>
        </c:ser>
        <c:dLbls>
          <c:showLegendKey val="0"/>
          <c:showVal val="0"/>
          <c:showCatName val="0"/>
          <c:showSerName val="0"/>
          <c:showPercent val="0"/>
          <c:showBubbleSize val="0"/>
        </c:dLbls>
        <c:marker val="1"/>
        <c:smooth val="0"/>
        <c:axId val="571305432"/>
        <c:axId val="571307784"/>
      </c:lineChart>
      <c:dateAx>
        <c:axId val="571305432"/>
        <c:scaling>
          <c:orientation val="minMax"/>
        </c:scaling>
        <c:delete val="1"/>
        <c:axPos val="b"/>
        <c:numFmt formatCode="&quot;H&quot;yy" sourceLinked="1"/>
        <c:majorTickMark val="none"/>
        <c:minorTickMark val="none"/>
        <c:tickLblPos val="none"/>
        <c:crossAx val="571307784"/>
        <c:crosses val="autoZero"/>
        <c:auto val="1"/>
        <c:lblOffset val="100"/>
        <c:baseTimeUnit val="years"/>
      </c:dateAx>
      <c:valAx>
        <c:axId val="5713077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71305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3E67-4421-931F-639FCB55F319}"/>
            </c:ext>
          </c:extLst>
        </c:ser>
        <c:dLbls>
          <c:showLegendKey val="0"/>
          <c:showVal val="0"/>
          <c:showCatName val="0"/>
          <c:showSerName val="0"/>
          <c:showPercent val="0"/>
          <c:showBubbleSize val="0"/>
        </c:dLbls>
        <c:gapWidth val="150"/>
        <c:axId val="571306216"/>
        <c:axId val="571308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11.68</c:v>
                </c:pt>
                <c:pt idx="1">
                  <c:v>14.01</c:v>
                </c:pt>
                <c:pt idx="2">
                  <c:v>13.58</c:v>
                </c:pt>
                <c:pt idx="3">
                  <c:v>14.13</c:v>
                </c:pt>
                <c:pt idx="4">
                  <c:v>16.77</c:v>
                </c:pt>
              </c:numCache>
            </c:numRef>
          </c:val>
          <c:smooth val="0"/>
          <c:extLst xmlns:c16r2="http://schemas.microsoft.com/office/drawing/2015/06/chart">
            <c:ext xmlns:c16="http://schemas.microsoft.com/office/drawing/2014/chart" uri="{C3380CC4-5D6E-409C-BE32-E72D297353CC}">
              <c16:uniqueId val="{00000001-3E67-4421-931F-639FCB55F319}"/>
            </c:ext>
          </c:extLst>
        </c:ser>
        <c:dLbls>
          <c:showLegendKey val="0"/>
          <c:showVal val="0"/>
          <c:showCatName val="0"/>
          <c:showSerName val="0"/>
          <c:showPercent val="0"/>
          <c:showBubbleSize val="0"/>
        </c:dLbls>
        <c:marker val="1"/>
        <c:smooth val="0"/>
        <c:axId val="571306216"/>
        <c:axId val="571308568"/>
      </c:lineChart>
      <c:dateAx>
        <c:axId val="571306216"/>
        <c:scaling>
          <c:orientation val="minMax"/>
        </c:scaling>
        <c:delete val="1"/>
        <c:axPos val="b"/>
        <c:numFmt formatCode="&quot;H&quot;yy" sourceLinked="1"/>
        <c:majorTickMark val="none"/>
        <c:minorTickMark val="none"/>
        <c:tickLblPos val="none"/>
        <c:crossAx val="571308568"/>
        <c:crosses val="autoZero"/>
        <c:auto val="1"/>
        <c:lblOffset val="100"/>
        <c:baseTimeUnit val="years"/>
      </c:dateAx>
      <c:valAx>
        <c:axId val="571308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71306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1965-4492-B387-1D224C396FDD}"/>
            </c:ext>
          </c:extLst>
        </c:ser>
        <c:dLbls>
          <c:showLegendKey val="0"/>
          <c:showVal val="0"/>
          <c:showCatName val="0"/>
          <c:showSerName val="0"/>
          <c:showPercent val="0"/>
          <c:showBubbleSize val="0"/>
        </c:dLbls>
        <c:gapWidth val="150"/>
        <c:axId val="426129136"/>
        <c:axId val="4261303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26.85</c:v>
                </c:pt>
                <c:pt idx="1">
                  <c:v>27.19</c:v>
                </c:pt>
                <c:pt idx="2">
                  <c:v>16.399999999999999</c:v>
                </c:pt>
                <c:pt idx="3">
                  <c:v>25.66</c:v>
                </c:pt>
                <c:pt idx="4">
                  <c:v>21.69</c:v>
                </c:pt>
              </c:numCache>
            </c:numRef>
          </c:val>
          <c:smooth val="0"/>
          <c:extLst xmlns:c16r2="http://schemas.microsoft.com/office/drawing/2015/06/chart">
            <c:ext xmlns:c16="http://schemas.microsoft.com/office/drawing/2014/chart" uri="{C3380CC4-5D6E-409C-BE32-E72D297353CC}">
              <c16:uniqueId val="{00000001-1965-4492-B387-1D224C396FDD}"/>
            </c:ext>
          </c:extLst>
        </c:ser>
        <c:dLbls>
          <c:showLegendKey val="0"/>
          <c:showVal val="0"/>
          <c:showCatName val="0"/>
          <c:showSerName val="0"/>
          <c:showPercent val="0"/>
          <c:showBubbleSize val="0"/>
        </c:dLbls>
        <c:marker val="1"/>
        <c:smooth val="0"/>
        <c:axId val="426129136"/>
        <c:axId val="426130312"/>
      </c:lineChart>
      <c:dateAx>
        <c:axId val="426129136"/>
        <c:scaling>
          <c:orientation val="minMax"/>
        </c:scaling>
        <c:delete val="1"/>
        <c:axPos val="b"/>
        <c:numFmt formatCode="&quot;H&quot;yy" sourceLinked="1"/>
        <c:majorTickMark val="none"/>
        <c:minorTickMark val="none"/>
        <c:tickLblPos val="none"/>
        <c:crossAx val="426130312"/>
        <c:crosses val="autoZero"/>
        <c:auto val="1"/>
        <c:lblOffset val="100"/>
        <c:baseTimeUnit val="years"/>
      </c:dateAx>
      <c:valAx>
        <c:axId val="4261303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261291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307.57</c:v>
                </c:pt>
                <c:pt idx="1">
                  <c:v>411</c:v>
                </c:pt>
                <c:pt idx="2">
                  <c:v>212.44</c:v>
                </c:pt>
                <c:pt idx="3">
                  <c:v>203.32</c:v>
                </c:pt>
                <c:pt idx="4">
                  <c:v>189.74</c:v>
                </c:pt>
              </c:numCache>
            </c:numRef>
          </c:val>
          <c:extLst xmlns:c16r2="http://schemas.microsoft.com/office/drawing/2015/06/chart">
            <c:ext xmlns:c16="http://schemas.microsoft.com/office/drawing/2014/chart" uri="{C3380CC4-5D6E-409C-BE32-E72D297353CC}">
              <c16:uniqueId val="{00000000-53E6-4E3C-8E91-6AEF6FF0CD45}"/>
            </c:ext>
          </c:extLst>
        </c:ser>
        <c:dLbls>
          <c:showLegendKey val="0"/>
          <c:showVal val="0"/>
          <c:showCatName val="0"/>
          <c:showSerName val="0"/>
          <c:showPercent val="0"/>
          <c:showBubbleSize val="0"/>
        </c:dLbls>
        <c:gapWidth val="150"/>
        <c:axId val="426420624"/>
        <c:axId val="426418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527.82000000000005</c:v>
                </c:pt>
                <c:pt idx="1">
                  <c:v>477.44</c:v>
                </c:pt>
                <c:pt idx="2">
                  <c:v>293.23</c:v>
                </c:pt>
                <c:pt idx="3">
                  <c:v>300.14</c:v>
                </c:pt>
                <c:pt idx="4">
                  <c:v>301.04000000000002</c:v>
                </c:pt>
              </c:numCache>
            </c:numRef>
          </c:val>
          <c:smooth val="0"/>
          <c:extLst xmlns:c16r2="http://schemas.microsoft.com/office/drawing/2015/06/chart">
            <c:ext xmlns:c16="http://schemas.microsoft.com/office/drawing/2014/chart" uri="{C3380CC4-5D6E-409C-BE32-E72D297353CC}">
              <c16:uniqueId val="{00000001-53E6-4E3C-8E91-6AEF6FF0CD45}"/>
            </c:ext>
          </c:extLst>
        </c:ser>
        <c:dLbls>
          <c:showLegendKey val="0"/>
          <c:showVal val="0"/>
          <c:showCatName val="0"/>
          <c:showSerName val="0"/>
          <c:showPercent val="0"/>
          <c:showBubbleSize val="0"/>
        </c:dLbls>
        <c:marker val="1"/>
        <c:smooth val="0"/>
        <c:axId val="426420624"/>
        <c:axId val="426418664"/>
      </c:lineChart>
      <c:dateAx>
        <c:axId val="426420624"/>
        <c:scaling>
          <c:orientation val="minMax"/>
        </c:scaling>
        <c:delete val="1"/>
        <c:axPos val="b"/>
        <c:numFmt formatCode="&quot;H&quot;yy" sourceLinked="1"/>
        <c:majorTickMark val="none"/>
        <c:minorTickMark val="none"/>
        <c:tickLblPos val="none"/>
        <c:crossAx val="426418664"/>
        <c:crosses val="autoZero"/>
        <c:auto val="1"/>
        <c:lblOffset val="100"/>
        <c:baseTimeUnit val="years"/>
      </c:dateAx>
      <c:valAx>
        <c:axId val="4264186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26420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c:v>1021.83</c:v>
                </c:pt>
                <c:pt idx="1">
                  <c:v>969.44</c:v>
                </c:pt>
                <c:pt idx="2">
                  <c:v>999.67</c:v>
                </c:pt>
                <c:pt idx="3">
                  <c:v>906.45</c:v>
                </c:pt>
                <c:pt idx="4">
                  <c:v>861.99</c:v>
                </c:pt>
              </c:numCache>
            </c:numRef>
          </c:val>
          <c:extLst xmlns:c16r2="http://schemas.microsoft.com/office/drawing/2015/06/chart">
            <c:ext xmlns:c16="http://schemas.microsoft.com/office/drawing/2014/chart" uri="{C3380CC4-5D6E-409C-BE32-E72D297353CC}">
              <c16:uniqueId val="{00000000-3EF8-4840-A4D9-939A47B5A50E}"/>
            </c:ext>
          </c:extLst>
        </c:ser>
        <c:dLbls>
          <c:showLegendKey val="0"/>
          <c:showVal val="0"/>
          <c:showCatName val="0"/>
          <c:showSerName val="0"/>
          <c:showPercent val="0"/>
          <c:showBubbleSize val="0"/>
        </c:dLbls>
        <c:gapWidth val="150"/>
        <c:axId val="131956512"/>
        <c:axId val="131958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488.5</c:v>
                </c:pt>
                <c:pt idx="1">
                  <c:v>485.75</c:v>
                </c:pt>
                <c:pt idx="2">
                  <c:v>542.29999999999995</c:v>
                </c:pt>
                <c:pt idx="3">
                  <c:v>566.65</c:v>
                </c:pt>
                <c:pt idx="4">
                  <c:v>551.62</c:v>
                </c:pt>
              </c:numCache>
            </c:numRef>
          </c:val>
          <c:smooth val="0"/>
          <c:extLst xmlns:c16r2="http://schemas.microsoft.com/office/drawing/2015/06/chart">
            <c:ext xmlns:c16="http://schemas.microsoft.com/office/drawing/2014/chart" uri="{C3380CC4-5D6E-409C-BE32-E72D297353CC}">
              <c16:uniqueId val="{00000001-3EF8-4840-A4D9-939A47B5A50E}"/>
            </c:ext>
          </c:extLst>
        </c:ser>
        <c:dLbls>
          <c:showLegendKey val="0"/>
          <c:showVal val="0"/>
          <c:showCatName val="0"/>
          <c:showSerName val="0"/>
          <c:showPercent val="0"/>
          <c:showBubbleSize val="0"/>
        </c:dLbls>
        <c:marker val="1"/>
        <c:smooth val="0"/>
        <c:axId val="131956512"/>
        <c:axId val="131958864"/>
      </c:lineChart>
      <c:dateAx>
        <c:axId val="131956512"/>
        <c:scaling>
          <c:orientation val="minMax"/>
        </c:scaling>
        <c:delete val="1"/>
        <c:axPos val="b"/>
        <c:numFmt formatCode="&quot;H&quot;yy" sourceLinked="1"/>
        <c:majorTickMark val="none"/>
        <c:minorTickMark val="none"/>
        <c:tickLblPos val="none"/>
        <c:crossAx val="131958864"/>
        <c:crosses val="autoZero"/>
        <c:auto val="1"/>
        <c:lblOffset val="100"/>
        <c:baseTimeUnit val="years"/>
      </c:dateAx>
      <c:valAx>
        <c:axId val="13195886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31956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99.59</c:v>
                </c:pt>
                <c:pt idx="1">
                  <c:v>94.52</c:v>
                </c:pt>
                <c:pt idx="2">
                  <c:v>77.91</c:v>
                </c:pt>
                <c:pt idx="3">
                  <c:v>88.55</c:v>
                </c:pt>
                <c:pt idx="4">
                  <c:v>89.27</c:v>
                </c:pt>
              </c:numCache>
            </c:numRef>
          </c:val>
          <c:extLst xmlns:c16r2="http://schemas.microsoft.com/office/drawing/2015/06/chart">
            <c:ext xmlns:c16="http://schemas.microsoft.com/office/drawing/2014/chart" uri="{C3380CC4-5D6E-409C-BE32-E72D297353CC}">
              <c16:uniqueId val="{00000000-FF3D-419B-B99B-4521BC5207CD}"/>
            </c:ext>
          </c:extLst>
        </c:ser>
        <c:dLbls>
          <c:showLegendKey val="0"/>
          <c:showVal val="0"/>
          <c:showCatName val="0"/>
          <c:showSerName val="0"/>
          <c:showPercent val="0"/>
          <c:showBubbleSize val="0"/>
        </c:dLbls>
        <c:gapWidth val="150"/>
        <c:axId val="429168048"/>
        <c:axId val="4291684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82.42</c:v>
                </c:pt>
                <c:pt idx="1">
                  <c:v>83.59</c:v>
                </c:pt>
                <c:pt idx="2">
                  <c:v>87.51</c:v>
                </c:pt>
                <c:pt idx="3">
                  <c:v>84.77</c:v>
                </c:pt>
                <c:pt idx="4">
                  <c:v>87.11</c:v>
                </c:pt>
              </c:numCache>
            </c:numRef>
          </c:val>
          <c:smooth val="0"/>
          <c:extLst xmlns:c16r2="http://schemas.microsoft.com/office/drawing/2015/06/chart">
            <c:ext xmlns:c16="http://schemas.microsoft.com/office/drawing/2014/chart" uri="{C3380CC4-5D6E-409C-BE32-E72D297353CC}">
              <c16:uniqueId val="{00000001-FF3D-419B-B99B-4521BC5207CD}"/>
            </c:ext>
          </c:extLst>
        </c:ser>
        <c:dLbls>
          <c:showLegendKey val="0"/>
          <c:showVal val="0"/>
          <c:showCatName val="0"/>
          <c:showSerName val="0"/>
          <c:showPercent val="0"/>
          <c:showBubbleSize val="0"/>
        </c:dLbls>
        <c:marker val="1"/>
        <c:smooth val="0"/>
        <c:axId val="429168048"/>
        <c:axId val="429168440"/>
      </c:lineChart>
      <c:dateAx>
        <c:axId val="429168048"/>
        <c:scaling>
          <c:orientation val="minMax"/>
        </c:scaling>
        <c:delete val="1"/>
        <c:axPos val="b"/>
        <c:numFmt formatCode="&quot;H&quot;yy" sourceLinked="1"/>
        <c:majorTickMark val="none"/>
        <c:minorTickMark val="none"/>
        <c:tickLblPos val="none"/>
        <c:crossAx val="429168440"/>
        <c:crosses val="autoZero"/>
        <c:auto val="1"/>
        <c:lblOffset val="100"/>
        <c:baseTimeUnit val="years"/>
      </c:dateAx>
      <c:valAx>
        <c:axId val="429168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29168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215.13</c:v>
                </c:pt>
                <c:pt idx="1">
                  <c:v>218.79</c:v>
                </c:pt>
                <c:pt idx="2">
                  <c:v>273.81</c:v>
                </c:pt>
                <c:pt idx="3">
                  <c:v>233.41</c:v>
                </c:pt>
                <c:pt idx="4">
                  <c:v>229.66</c:v>
                </c:pt>
              </c:numCache>
            </c:numRef>
          </c:val>
          <c:extLst xmlns:c16r2="http://schemas.microsoft.com/office/drawing/2015/06/chart">
            <c:ext xmlns:c16="http://schemas.microsoft.com/office/drawing/2014/chart" uri="{C3380CC4-5D6E-409C-BE32-E72D297353CC}">
              <c16:uniqueId val="{00000000-365D-4C41-B45A-E890BC614EC1}"/>
            </c:ext>
          </c:extLst>
        </c:ser>
        <c:dLbls>
          <c:showLegendKey val="0"/>
          <c:showVal val="0"/>
          <c:showCatName val="0"/>
          <c:showSerName val="0"/>
          <c:showPercent val="0"/>
          <c:showBubbleSize val="0"/>
        </c:dLbls>
        <c:gapWidth val="150"/>
        <c:axId val="631681408"/>
        <c:axId val="631683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226.99</c:v>
                </c:pt>
                <c:pt idx="1">
                  <c:v>230.22</c:v>
                </c:pt>
                <c:pt idx="2">
                  <c:v>218.42</c:v>
                </c:pt>
                <c:pt idx="3">
                  <c:v>227.27</c:v>
                </c:pt>
                <c:pt idx="4">
                  <c:v>223.98</c:v>
                </c:pt>
              </c:numCache>
            </c:numRef>
          </c:val>
          <c:smooth val="0"/>
          <c:extLst xmlns:c16r2="http://schemas.microsoft.com/office/drawing/2015/06/chart">
            <c:ext xmlns:c16="http://schemas.microsoft.com/office/drawing/2014/chart" uri="{C3380CC4-5D6E-409C-BE32-E72D297353CC}">
              <c16:uniqueId val="{00000001-365D-4C41-B45A-E890BC614EC1}"/>
            </c:ext>
          </c:extLst>
        </c:ser>
        <c:dLbls>
          <c:showLegendKey val="0"/>
          <c:showVal val="0"/>
          <c:showCatName val="0"/>
          <c:showSerName val="0"/>
          <c:showPercent val="0"/>
          <c:showBubbleSize val="0"/>
        </c:dLbls>
        <c:marker val="1"/>
        <c:smooth val="0"/>
        <c:axId val="631681408"/>
        <c:axId val="631683368"/>
      </c:lineChart>
      <c:dateAx>
        <c:axId val="631681408"/>
        <c:scaling>
          <c:orientation val="minMax"/>
        </c:scaling>
        <c:delete val="1"/>
        <c:axPos val="b"/>
        <c:numFmt formatCode="&quot;H&quot;yy" sourceLinked="1"/>
        <c:majorTickMark val="none"/>
        <c:minorTickMark val="none"/>
        <c:tickLblPos val="none"/>
        <c:crossAx val="631683368"/>
        <c:crosses val="autoZero"/>
        <c:auto val="1"/>
        <c:lblOffset val="100"/>
        <c:baseTimeUnit val="years"/>
      </c:dateAx>
      <c:valAx>
        <c:axId val="631683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31681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51.4</c:v>
                </c:pt>
                <c:pt idx="1">
                  <c:v>51.42</c:v>
                </c:pt>
                <c:pt idx="2">
                  <c:v>43.05</c:v>
                </c:pt>
                <c:pt idx="3">
                  <c:v>58.78</c:v>
                </c:pt>
                <c:pt idx="4">
                  <c:v>46.85</c:v>
                </c:pt>
              </c:numCache>
            </c:numRef>
          </c:val>
          <c:extLst xmlns:c16r2="http://schemas.microsoft.com/office/drawing/2015/06/chart">
            <c:ext xmlns:c16="http://schemas.microsoft.com/office/drawing/2014/chart" uri="{C3380CC4-5D6E-409C-BE32-E72D297353CC}">
              <c16:uniqueId val="{00000000-C689-4733-85AC-9601CCF780DE}"/>
            </c:ext>
          </c:extLst>
        </c:ser>
        <c:dLbls>
          <c:showLegendKey val="0"/>
          <c:showVal val="0"/>
          <c:showCatName val="0"/>
          <c:showSerName val="0"/>
          <c:showPercent val="0"/>
          <c:showBubbleSize val="0"/>
        </c:dLbls>
        <c:gapWidth val="150"/>
        <c:axId val="631688464"/>
        <c:axId val="631686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39.909999999999997</c:v>
                </c:pt>
                <c:pt idx="1">
                  <c:v>41.09</c:v>
                </c:pt>
                <c:pt idx="2">
                  <c:v>50.24</c:v>
                </c:pt>
                <c:pt idx="3">
                  <c:v>50.29</c:v>
                </c:pt>
                <c:pt idx="4">
                  <c:v>49.64</c:v>
                </c:pt>
              </c:numCache>
            </c:numRef>
          </c:val>
          <c:smooth val="0"/>
          <c:extLst xmlns:c16r2="http://schemas.microsoft.com/office/drawing/2015/06/chart">
            <c:ext xmlns:c16="http://schemas.microsoft.com/office/drawing/2014/chart" uri="{C3380CC4-5D6E-409C-BE32-E72D297353CC}">
              <c16:uniqueId val="{00000001-C689-4733-85AC-9601CCF780DE}"/>
            </c:ext>
          </c:extLst>
        </c:ser>
        <c:dLbls>
          <c:showLegendKey val="0"/>
          <c:showVal val="0"/>
          <c:showCatName val="0"/>
          <c:showSerName val="0"/>
          <c:showPercent val="0"/>
          <c:showBubbleSize val="0"/>
        </c:dLbls>
        <c:marker val="1"/>
        <c:smooth val="0"/>
        <c:axId val="631688464"/>
        <c:axId val="631686896"/>
      </c:lineChart>
      <c:dateAx>
        <c:axId val="631688464"/>
        <c:scaling>
          <c:orientation val="minMax"/>
        </c:scaling>
        <c:delete val="1"/>
        <c:axPos val="b"/>
        <c:numFmt formatCode="&quot;H&quot;yy" sourceLinked="1"/>
        <c:majorTickMark val="none"/>
        <c:minorTickMark val="none"/>
        <c:tickLblPos val="none"/>
        <c:crossAx val="631686896"/>
        <c:crosses val="autoZero"/>
        <c:auto val="1"/>
        <c:lblOffset val="100"/>
        <c:baseTimeUnit val="years"/>
      </c:dateAx>
      <c:valAx>
        <c:axId val="631686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31688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89.14</c:v>
                </c:pt>
                <c:pt idx="1">
                  <c:v>91.29</c:v>
                </c:pt>
                <c:pt idx="2">
                  <c:v>88.82</c:v>
                </c:pt>
                <c:pt idx="3">
                  <c:v>68.13</c:v>
                </c:pt>
                <c:pt idx="4">
                  <c:v>82.61</c:v>
                </c:pt>
              </c:numCache>
            </c:numRef>
          </c:val>
          <c:extLst xmlns:c16r2="http://schemas.microsoft.com/office/drawing/2015/06/chart">
            <c:ext xmlns:c16="http://schemas.microsoft.com/office/drawing/2014/chart" uri="{C3380CC4-5D6E-409C-BE32-E72D297353CC}">
              <c16:uniqueId val="{00000000-299D-45BF-A7A8-E7F540321C56}"/>
            </c:ext>
          </c:extLst>
        </c:ser>
        <c:dLbls>
          <c:showLegendKey val="0"/>
          <c:showVal val="0"/>
          <c:showCatName val="0"/>
          <c:showSerName val="0"/>
          <c:showPercent val="0"/>
          <c:showBubbleSize val="0"/>
        </c:dLbls>
        <c:gapWidth val="150"/>
        <c:axId val="631683760"/>
        <c:axId val="6316880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75.62</c:v>
                </c:pt>
                <c:pt idx="1">
                  <c:v>75.91</c:v>
                </c:pt>
                <c:pt idx="2">
                  <c:v>78.650000000000006</c:v>
                </c:pt>
                <c:pt idx="3">
                  <c:v>77.73</c:v>
                </c:pt>
                <c:pt idx="4">
                  <c:v>78.09</c:v>
                </c:pt>
              </c:numCache>
            </c:numRef>
          </c:val>
          <c:smooth val="0"/>
          <c:extLst xmlns:c16r2="http://schemas.microsoft.com/office/drawing/2015/06/chart">
            <c:ext xmlns:c16="http://schemas.microsoft.com/office/drawing/2014/chart" uri="{C3380CC4-5D6E-409C-BE32-E72D297353CC}">
              <c16:uniqueId val="{00000001-299D-45BF-A7A8-E7F540321C56}"/>
            </c:ext>
          </c:extLst>
        </c:ser>
        <c:dLbls>
          <c:showLegendKey val="0"/>
          <c:showVal val="0"/>
          <c:showCatName val="0"/>
          <c:showSerName val="0"/>
          <c:showPercent val="0"/>
          <c:showBubbleSize val="0"/>
        </c:dLbls>
        <c:marker val="1"/>
        <c:smooth val="0"/>
        <c:axId val="631683760"/>
        <c:axId val="631688072"/>
      </c:lineChart>
      <c:dateAx>
        <c:axId val="631683760"/>
        <c:scaling>
          <c:orientation val="minMax"/>
        </c:scaling>
        <c:delete val="1"/>
        <c:axPos val="b"/>
        <c:numFmt formatCode="&quot;H&quot;yy" sourceLinked="1"/>
        <c:majorTickMark val="none"/>
        <c:minorTickMark val="none"/>
        <c:tickLblPos val="none"/>
        <c:crossAx val="631688072"/>
        <c:crosses val="autoZero"/>
        <c:auto val="1"/>
        <c:lblOffset val="100"/>
        <c:baseTimeUnit val="years"/>
      </c:dateAx>
      <c:valAx>
        <c:axId val="6316880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316837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O13" zoomScaleNormal="100" workbookViewId="0">
      <selection activeCell="BJ49" sqref="BJ49"/>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4" t="s">
        <v>0</v>
      </c>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c r="AT2" s="84"/>
      <c r="AU2" s="84"/>
      <c r="AV2" s="84"/>
      <c r="AW2" s="84"/>
      <c r="AX2" s="84"/>
      <c r="AY2" s="84"/>
      <c r="AZ2" s="84"/>
      <c r="BA2" s="84"/>
      <c r="BB2" s="84"/>
      <c r="BC2" s="84"/>
      <c r="BD2" s="84"/>
      <c r="BE2" s="84"/>
      <c r="BF2" s="84"/>
      <c r="BG2" s="84"/>
      <c r="BH2" s="84"/>
      <c r="BI2" s="84"/>
      <c r="BJ2" s="84"/>
      <c r="BK2" s="84"/>
      <c r="BL2" s="84"/>
      <c r="BM2" s="84"/>
      <c r="BN2" s="84"/>
      <c r="BO2" s="84"/>
      <c r="BP2" s="84"/>
      <c r="BQ2" s="84"/>
      <c r="BR2" s="84"/>
      <c r="BS2" s="84"/>
      <c r="BT2" s="84"/>
      <c r="BU2" s="84"/>
      <c r="BV2" s="84"/>
      <c r="BW2" s="84"/>
      <c r="BX2" s="84"/>
      <c r="BY2" s="84"/>
      <c r="BZ2" s="84"/>
    </row>
    <row r="3" spans="1:78" ht="9.75" customHeight="1" x14ac:dyDescent="0.15">
      <c r="A3" s="2"/>
      <c r="B3" s="84"/>
      <c r="C3" s="84"/>
      <c r="D3" s="84"/>
      <c r="E3" s="84"/>
      <c r="F3" s="84"/>
      <c r="G3" s="84"/>
      <c r="H3" s="84"/>
      <c r="I3" s="84"/>
      <c r="J3" s="84"/>
      <c r="K3" s="84"/>
      <c r="L3" s="84"/>
      <c r="M3" s="84"/>
      <c r="N3" s="84"/>
      <c r="O3" s="84"/>
      <c r="P3" s="84"/>
      <c r="Q3" s="84"/>
      <c r="R3" s="84"/>
      <c r="S3" s="84"/>
      <c r="T3" s="84"/>
      <c r="U3" s="84"/>
      <c r="V3" s="84"/>
      <c r="W3" s="84"/>
      <c r="X3" s="84"/>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row>
    <row r="4" spans="1:78" ht="9.75" customHeight="1" x14ac:dyDescent="0.15">
      <c r="A4" s="2"/>
      <c r="B4" s="84"/>
      <c r="C4" s="84"/>
      <c r="D4" s="84"/>
      <c r="E4" s="84"/>
      <c r="F4" s="84"/>
      <c r="G4" s="84"/>
      <c r="H4" s="84"/>
      <c r="I4" s="84"/>
      <c r="J4" s="84"/>
      <c r="K4" s="84"/>
      <c r="L4" s="84"/>
      <c r="M4" s="84"/>
      <c r="N4" s="84"/>
      <c r="O4" s="84"/>
      <c r="P4" s="84"/>
      <c r="Q4" s="84"/>
      <c r="R4" s="84"/>
      <c r="S4" s="84"/>
      <c r="T4" s="84"/>
      <c r="U4" s="84"/>
      <c r="V4" s="84"/>
      <c r="W4" s="84"/>
      <c r="X4" s="84"/>
      <c r="Y4" s="84"/>
      <c r="Z4" s="84"/>
      <c r="AA4" s="84"/>
      <c r="AB4" s="84"/>
      <c r="AC4" s="84"/>
      <c r="AD4" s="84"/>
      <c r="AE4" s="84"/>
      <c r="AF4" s="84"/>
      <c r="AG4" s="84"/>
      <c r="AH4" s="84"/>
      <c r="AI4" s="84"/>
      <c r="AJ4" s="84"/>
      <c r="AK4" s="84"/>
      <c r="AL4" s="84"/>
      <c r="AM4" s="84"/>
      <c r="AN4" s="84"/>
      <c r="AO4" s="84"/>
      <c r="AP4" s="84"/>
      <c r="AQ4" s="84"/>
      <c r="AR4" s="84"/>
      <c r="AS4" s="84"/>
      <c r="AT4" s="84"/>
      <c r="AU4" s="84"/>
      <c r="AV4" s="84"/>
      <c r="AW4" s="84"/>
      <c r="AX4" s="84"/>
      <c r="AY4" s="84"/>
      <c r="AZ4" s="84"/>
      <c r="BA4" s="84"/>
      <c r="BB4" s="84"/>
      <c r="BC4" s="84"/>
      <c r="BD4" s="84"/>
      <c r="BE4" s="84"/>
      <c r="BF4" s="84"/>
      <c r="BG4" s="84"/>
      <c r="BH4" s="84"/>
      <c r="BI4" s="84"/>
      <c r="BJ4" s="84"/>
      <c r="BK4" s="84"/>
      <c r="BL4" s="84"/>
      <c r="BM4" s="84"/>
      <c r="BN4" s="84"/>
      <c r="BO4" s="84"/>
      <c r="BP4" s="84"/>
      <c r="BQ4" s="84"/>
      <c r="BR4" s="84"/>
      <c r="BS4" s="84"/>
      <c r="BT4" s="84"/>
      <c r="BU4" s="84"/>
      <c r="BV4" s="84"/>
      <c r="BW4" s="84"/>
      <c r="BX4" s="84"/>
      <c r="BY4" s="84"/>
      <c r="BZ4" s="84"/>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5" t="str">
        <f>データ!H6</f>
        <v>山形県　最上町</v>
      </c>
      <c r="C6" s="85"/>
      <c r="D6" s="85"/>
      <c r="E6" s="85"/>
      <c r="F6" s="85"/>
      <c r="G6" s="85"/>
      <c r="H6" s="85"/>
      <c r="I6" s="85"/>
      <c r="J6" s="85"/>
      <c r="K6" s="85"/>
      <c r="L6" s="85"/>
      <c r="M6" s="85"/>
      <c r="N6" s="85"/>
      <c r="O6" s="85"/>
      <c r="P6" s="85"/>
      <c r="Q6" s="85"/>
      <c r="R6" s="85"/>
      <c r="S6" s="85"/>
      <c r="T6" s="85"/>
      <c r="U6" s="85"/>
      <c r="V6" s="85"/>
      <c r="W6" s="85"/>
      <c r="X6" s="85"/>
      <c r="Y6" s="85"/>
      <c r="Z6" s="85"/>
      <c r="AA6" s="85"/>
      <c r="AB6" s="85"/>
      <c r="AC6" s="85"/>
      <c r="AD6" s="86"/>
      <c r="AE6" s="86"/>
      <c r="AF6" s="86"/>
      <c r="AG6" s="86"/>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4"/>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3"/>
      <c r="BK7" s="3"/>
      <c r="BL7" s="5" t="s">
        <v>9</v>
      </c>
      <c r="BM7" s="6"/>
      <c r="BN7" s="6"/>
      <c r="BO7" s="6"/>
      <c r="BP7" s="6"/>
      <c r="BQ7" s="6"/>
      <c r="BR7" s="6"/>
      <c r="BS7" s="6"/>
      <c r="BT7" s="6"/>
      <c r="BU7" s="6"/>
      <c r="BV7" s="6"/>
      <c r="BW7" s="6"/>
      <c r="BX7" s="6"/>
      <c r="BY7" s="7"/>
    </row>
    <row r="8" spans="1:78" ht="18.75" customHeight="1" x14ac:dyDescent="0.15">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A8</v>
      </c>
      <c r="X8" s="83"/>
      <c r="Y8" s="83"/>
      <c r="Z8" s="83"/>
      <c r="AA8" s="83"/>
      <c r="AB8" s="83"/>
      <c r="AC8" s="83"/>
      <c r="AD8" s="83" t="str">
        <f>データ!$M$6</f>
        <v>非設置</v>
      </c>
      <c r="AE8" s="83"/>
      <c r="AF8" s="83"/>
      <c r="AG8" s="83"/>
      <c r="AH8" s="83"/>
      <c r="AI8" s="83"/>
      <c r="AJ8" s="83"/>
      <c r="AK8" s="4"/>
      <c r="AL8" s="71">
        <f>データ!$R$6</f>
        <v>8477</v>
      </c>
      <c r="AM8" s="71"/>
      <c r="AN8" s="71"/>
      <c r="AO8" s="71"/>
      <c r="AP8" s="71"/>
      <c r="AQ8" s="71"/>
      <c r="AR8" s="71"/>
      <c r="AS8" s="71"/>
      <c r="AT8" s="67">
        <f>データ!$S$6</f>
        <v>330.37</v>
      </c>
      <c r="AU8" s="68"/>
      <c r="AV8" s="68"/>
      <c r="AW8" s="68"/>
      <c r="AX8" s="68"/>
      <c r="AY8" s="68"/>
      <c r="AZ8" s="68"/>
      <c r="BA8" s="68"/>
      <c r="BB8" s="70">
        <f>データ!$T$6</f>
        <v>25.66</v>
      </c>
      <c r="BC8" s="70"/>
      <c r="BD8" s="70"/>
      <c r="BE8" s="70"/>
      <c r="BF8" s="70"/>
      <c r="BG8" s="70"/>
      <c r="BH8" s="70"/>
      <c r="BI8" s="70"/>
      <c r="BJ8" s="3"/>
      <c r="BK8" s="3"/>
      <c r="BL8" s="74" t="s">
        <v>10</v>
      </c>
      <c r="BM8" s="75"/>
      <c r="BN8" s="8" t="s">
        <v>11</v>
      </c>
      <c r="BO8" s="9"/>
      <c r="BP8" s="9"/>
      <c r="BQ8" s="9"/>
      <c r="BR8" s="9"/>
      <c r="BS8" s="9"/>
      <c r="BT8" s="9"/>
      <c r="BU8" s="9"/>
      <c r="BV8" s="9"/>
      <c r="BW8" s="9"/>
      <c r="BX8" s="9"/>
      <c r="BY8" s="10"/>
    </row>
    <row r="9" spans="1:78" ht="18.75" customHeight="1" x14ac:dyDescent="0.15">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4"/>
      <c r="AI9" s="4"/>
      <c r="AJ9" s="4"/>
      <c r="AK9" s="4"/>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3"/>
      <c r="BK9" s="3"/>
      <c r="BL9" s="65" t="s">
        <v>19</v>
      </c>
      <c r="BM9" s="66"/>
      <c r="BN9" s="11" t="s">
        <v>20</v>
      </c>
      <c r="BO9" s="12"/>
      <c r="BP9" s="12"/>
      <c r="BQ9" s="12"/>
      <c r="BR9" s="12"/>
      <c r="BS9" s="12"/>
      <c r="BT9" s="12"/>
      <c r="BU9" s="12"/>
      <c r="BV9" s="12"/>
      <c r="BW9" s="12"/>
      <c r="BX9" s="12"/>
      <c r="BY9" s="13"/>
    </row>
    <row r="10" spans="1:78" ht="18.75" customHeight="1" x14ac:dyDescent="0.15">
      <c r="A10" s="2"/>
      <c r="B10" s="67" t="str">
        <f>データ!$N$6</f>
        <v>-</v>
      </c>
      <c r="C10" s="68"/>
      <c r="D10" s="68"/>
      <c r="E10" s="68"/>
      <c r="F10" s="68"/>
      <c r="G10" s="68"/>
      <c r="H10" s="68"/>
      <c r="I10" s="67">
        <f>データ!$O$6</f>
        <v>61.39</v>
      </c>
      <c r="J10" s="68"/>
      <c r="K10" s="68"/>
      <c r="L10" s="68"/>
      <c r="M10" s="68"/>
      <c r="N10" s="68"/>
      <c r="O10" s="69"/>
      <c r="P10" s="70">
        <f>データ!$P$6</f>
        <v>96.45</v>
      </c>
      <c r="Q10" s="70"/>
      <c r="R10" s="70"/>
      <c r="S10" s="70"/>
      <c r="T10" s="70"/>
      <c r="U10" s="70"/>
      <c r="V10" s="70"/>
      <c r="W10" s="71">
        <f>データ!$Q$6</f>
        <v>4490</v>
      </c>
      <c r="X10" s="71"/>
      <c r="Y10" s="71"/>
      <c r="Z10" s="71"/>
      <c r="AA10" s="71"/>
      <c r="AB10" s="71"/>
      <c r="AC10" s="71"/>
      <c r="AD10" s="2"/>
      <c r="AE10" s="2"/>
      <c r="AF10" s="2"/>
      <c r="AG10" s="2"/>
      <c r="AH10" s="4"/>
      <c r="AI10" s="4"/>
      <c r="AJ10" s="4"/>
      <c r="AK10" s="4"/>
      <c r="AL10" s="71">
        <f>データ!$U$6</f>
        <v>8087</v>
      </c>
      <c r="AM10" s="71"/>
      <c r="AN10" s="71"/>
      <c r="AO10" s="71"/>
      <c r="AP10" s="71"/>
      <c r="AQ10" s="71"/>
      <c r="AR10" s="71"/>
      <c r="AS10" s="71"/>
      <c r="AT10" s="67">
        <f>データ!$V$6</f>
        <v>20.46</v>
      </c>
      <c r="AU10" s="68"/>
      <c r="AV10" s="68"/>
      <c r="AW10" s="68"/>
      <c r="AX10" s="68"/>
      <c r="AY10" s="68"/>
      <c r="AZ10" s="68"/>
      <c r="BA10" s="68"/>
      <c r="BB10" s="70">
        <f>データ!$W$6</f>
        <v>395.26</v>
      </c>
      <c r="BC10" s="70"/>
      <c r="BD10" s="70"/>
      <c r="BE10" s="70"/>
      <c r="BF10" s="70"/>
      <c r="BG10" s="70"/>
      <c r="BH10" s="70"/>
      <c r="BI10" s="70"/>
      <c r="BJ10" s="2"/>
      <c r="BK10" s="2"/>
      <c r="BL10" s="72" t="s">
        <v>21</v>
      </c>
      <c r="BM10" s="73"/>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25</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51" t="s">
        <v>110</v>
      </c>
      <c r="BM16" s="52"/>
      <c r="BN16" s="52"/>
      <c r="BO16" s="52"/>
      <c r="BP16" s="52"/>
      <c r="BQ16" s="52"/>
      <c r="BR16" s="52"/>
      <c r="BS16" s="52"/>
      <c r="BT16" s="52"/>
      <c r="BU16" s="52"/>
      <c r="BV16" s="52"/>
      <c r="BW16" s="52"/>
      <c r="BX16" s="52"/>
      <c r="BY16" s="52"/>
      <c r="BZ16" s="53"/>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51"/>
      <c r="BM17" s="52"/>
      <c r="BN17" s="52"/>
      <c r="BO17" s="52"/>
      <c r="BP17" s="52"/>
      <c r="BQ17" s="52"/>
      <c r="BR17" s="52"/>
      <c r="BS17" s="52"/>
      <c r="BT17" s="52"/>
      <c r="BU17" s="52"/>
      <c r="BV17" s="52"/>
      <c r="BW17" s="52"/>
      <c r="BX17" s="52"/>
      <c r="BY17" s="52"/>
      <c r="BZ17" s="53"/>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51"/>
      <c r="BM18" s="52"/>
      <c r="BN18" s="52"/>
      <c r="BO18" s="52"/>
      <c r="BP18" s="52"/>
      <c r="BQ18" s="52"/>
      <c r="BR18" s="52"/>
      <c r="BS18" s="52"/>
      <c r="BT18" s="52"/>
      <c r="BU18" s="52"/>
      <c r="BV18" s="52"/>
      <c r="BW18" s="52"/>
      <c r="BX18" s="52"/>
      <c r="BY18" s="52"/>
      <c r="BZ18" s="53"/>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51"/>
      <c r="BM19" s="52"/>
      <c r="BN19" s="52"/>
      <c r="BO19" s="52"/>
      <c r="BP19" s="52"/>
      <c r="BQ19" s="52"/>
      <c r="BR19" s="52"/>
      <c r="BS19" s="52"/>
      <c r="BT19" s="52"/>
      <c r="BU19" s="52"/>
      <c r="BV19" s="52"/>
      <c r="BW19" s="52"/>
      <c r="BX19" s="52"/>
      <c r="BY19" s="52"/>
      <c r="BZ19" s="53"/>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51"/>
      <c r="BM20" s="52"/>
      <c r="BN20" s="52"/>
      <c r="BO20" s="52"/>
      <c r="BP20" s="52"/>
      <c r="BQ20" s="52"/>
      <c r="BR20" s="52"/>
      <c r="BS20" s="52"/>
      <c r="BT20" s="52"/>
      <c r="BU20" s="52"/>
      <c r="BV20" s="52"/>
      <c r="BW20" s="52"/>
      <c r="BX20" s="52"/>
      <c r="BY20" s="52"/>
      <c r="BZ20" s="53"/>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51"/>
      <c r="BM21" s="52"/>
      <c r="BN21" s="52"/>
      <c r="BO21" s="52"/>
      <c r="BP21" s="52"/>
      <c r="BQ21" s="52"/>
      <c r="BR21" s="52"/>
      <c r="BS21" s="52"/>
      <c r="BT21" s="52"/>
      <c r="BU21" s="52"/>
      <c r="BV21" s="52"/>
      <c r="BW21" s="52"/>
      <c r="BX21" s="52"/>
      <c r="BY21" s="52"/>
      <c r="BZ21" s="53"/>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51"/>
      <c r="BM22" s="52"/>
      <c r="BN22" s="52"/>
      <c r="BO22" s="52"/>
      <c r="BP22" s="52"/>
      <c r="BQ22" s="52"/>
      <c r="BR22" s="52"/>
      <c r="BS22" s="52"/>
      <c r="BT22" s="52"/>
      <c r="BU22" s="52"/>
      <c r="BV22" s="52"/>
      <c r="BW22" s="52"/>
      <c r="BX22" s="52"/>
      <c r="BY22" s="52"/>
      <c r="BZ22" s="53"/>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51"/>
      <c r="BM23" s="52"/>
      <c r="BN23" s="52"/>
      <c r="BO23" s="52"/>
      <c r="BP23" s="52"/>
      <c r="BQ23" s="52"/>
      <c r="BR23" s="52"/>
      <c r="BS23" s="52"/>
      <c r="BT23" s="52"/>
      <c r="BU23" s="52"/>
      <c r="BV23" s="52"/>
      <c r="BW23" s="52"/>
      <c r="BX23" s="52"/>
      <c r="BY23" s="52"/>
      <c r="BZ23" s="53"/>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51"/>
      <c r="BM24" s="52"/>
      <c r="BN24" s="52"/>
      <c r="BO24" s="52"/>
      <c r="BP24" s="52"/>
      <c r="BQ24" s="52"/>
      <c r="BR24" s="52"/>
      <c r="BS24" s="52"/>
      <c r="BT24" s="52"/>
      <c r="BU24" s="52"/>
      <c r="BV24" s="52"/>
      <c r="BW24" s="52"/>
      <c r="BX24" s="52"/>
      <c r="BY24" s="52"/>
      <c r="BZ24" s="53"/>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51"/>
      <c r="BM25" s="52"/>
      <c r="BN25" s="52"/>
      <c r="BO25" s="52"/>
      <c r="BP25" s="52"/>
      <c r="BQ25" s="52"/>
      <c r="BR25" s="52"/>
      <c r="BS25" s="52"/>
      <c r="BT25" s="52"/>
      <c r="BU25" s="52"/>
      <c r="BV25" s="52"/>
      <c r="BW25" s="52"/>
      <c r="BX25" s="52"/>
      <c r="BY25" s="52"/>
      <c r="BZ25" s="53"/>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51"/>
      <c r="BM26" s="52"/>
      <c r="BN26" s="52"/>
      <c r="BO26" s="52"/>
      <c r="BP26" s="52"/>
      <c r="BQ26" s="52"/>
      <c r="BR26" s="52"/>
      <c r="BS26" s="52"/>
      <c r="BT26" s="52"/>
      <c r="BU26" s="52"/>
      <c r="BV26" s="52"/>
      <c r="BW26" s="52"/>
      <c r="BX26" s="52"/>
      <c r="BY26" s="52"/>
      <c r="BZ26" s="53"/>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51"/>
      <c r="BM27" s="52"/>
      <c r="BN27" s="52"/>
      <c r="BO27" s="52"/>
      <c r="BP27" s="52"/>
      <c r="BQ27" s="52"/>
      <c r="BR27" s="52"/>
      <c r="BS27" s="52"/>
      <c r="BT27" s="52"/>
      <c r="BU27" s="52"/>
      <c r="BV27" s="52"/>
      <c r="BW27" s="52"/>
      <c r="BX27" s="52"/>
      <c r="BY27" s="52"/>
      <c r="BZ27" s="53"/>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51"/>
      <c r="BM28" s="52"/>
      <c r="BN28" s="52"/>
      <c r="BO28" s="52"/>
      <c r="BP28" s="52"/>
      <c r="BQ28" s="52"/>
      <c r="BR28" s="52"/>
      <c r="BS28" s="52"/>
      <c r="BT28" s="52"/>
      <c r="BU28" s="52"/>
      <c r="BV28" s="52"/>
      <c r="BW28" s="52"/>
      <c r="BX28" s="52"/>
      <c r="BY28" s="52"/>
      <c r="BZ28" s="53"/>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51"/>
      <c r="BM29" s="52"/>
      <c r="BN29" s="52"/>
      <c r="BO29" s="52"/>
      <c r="BP29" s="52"/>
      <c r="BQ29" s="52"/>
      <c r="BR29" s="52"/>
      <c r="BS29" s="52"/>
      <c r="BT29" s="52"/>
      <c r="BU29" s="52"/>
      <c r="BV29" s="52"/>
      <c r="BW29" s="52"/>
      <c r="BX29" s="52"/>
      <c r="BY29" s="52"/>
      <c r="BZ29" s="53"/>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51"/>
      <c r="BM30" s="52"/>
      <c r="BN30" s="52"/>
      <c r="BO30" s="52"/>
      <c r="BP30" s="52"/>
      <c r="BQ30" s="52"/>
      <c r="BR30" s="52"/>
      <c r="BS30" s="52"/>
      <c r="BT30" s="52"/>
      <c r="BU30" s="52"/>
      <c r="BV30" s="52"/>
      <c r="BW30" s="52"/>
      <c r="BX30" s="52"/>
      <c r="BY30" s="52"/>
      <c r="BZ30" s="53"/>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51"/>
      <c r="BM31" s="52"/>
      <c r="BN31" s="52"/>
      <c r="BO31" s="52"/>
      <c r="BP31" s="52"/>
      <c r="BQ31" s="52"/>
      <c r="BR31" s="52"/>
      <c r="BS31" s="52"/>
      <c r="BT31" s="52"/>
      <c r="BU31" s="52"/>
      <c r="BV31" s="52"/>
      <c r="BW31" s="52"/>
      <c r="BX31" s="52"/>
      <c r="BY31" s="52"/>
      <c r="BZ31" s="53"/>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51"/>
      <c r="BM32" s="52"/>
      <c r="BN32" s="52"/>
      <c r="BO32" s="52"/>
      <c r="BP32" s="52"/>
      <c r="BQ32" s="52"/>
      <c r="BR32" s="52"/>
      <c r="BS32" s="52"/>
      <c r="BT32" s="52"/>
      <c r="BU32" s="52"/>
      <c r="BV32" s="52"/>
      <c r="BW32" s="52"/>
      <c r="BX32" s="52"/>
      <c r="BY32" s="52"/>
      <c r="BZ32" s="53"/>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51"/>
      <c r="BM33" s="52"/>
      <c r="BN33" s="52"/>
      <c r="BO33" s="52"/>
      <c r="BP33" s="52"/>
      <c r="BQ33" s="52"/>
      <c r="BR33" s="52"/>
      <c r="BS33" s="52"/>
      <c r="BT33" s="52"/>
      <c r="BU33" s="52"/>
      <c r="BV33" s="52"/>
      <c r="BW33" s="52"/>
      <c r="BX33" s="52"/>
      <c r="BY33" s="52"/>
      <c r="BZ33" s="53"/>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51"/>
      <c r="BM34" s="52"/>
      <c r="BN34" s="52"/>
      <c r="BO34" s="52"/>
      <c r="BP34" s="52"/>
      <c r="BQ34" s="52"/>
      <c r="BR34" s="52"/>
      <c r="BS34" s="52"/>
      <c r="BT34" s="52"/>
      <c r="BU34" s="52"/>
      <c r="BV34" s="52"/>
      <c r="BW34" s="52"/>
      <c r="BX34" s="52"/>
      <c r="BY34" s="52"/>
      <c r="BZ34" s="53"/>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51"/>
      <c r="BM35" s="52"/>
      <c r="BN35" s="52"/>
      <c r="BO35" s="52"/>
      <c r="BP35" s="52"/>
      <c r="BQ35" s="52"/>
      <c r="BR35" s="52"/>
      <c r="BS35" s="52"/>
      <c r="BT35" s="52"/>
      <c r="BU35" s="52"/>
      <c r="BV35" s="52"/>
      <c r="BW35" s="52"/>
      <c r="BX35" s="52"/>
      <c r="BY35" s="52"/>
      <c r="BZ35" s="53"/>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51"/>
      <c r="BM36" s="52"/>
      <c r="BN36" s="52"/>
      <c r="BO36" s="52"/>
      <c r="BP36" s="52"/>
      <c r="BQ36" s="52"/>
      <c r="BR36" s="52"/>
      <c r="BS36" s="52"/>
      <c r="BT36" s="52"/>
      <c r="BU36" s="52"/>
      <c r="BV36" s="52"/>
      <c r="BW36" s="52"/>
      <c r="BX36" s="52"/>
      <c r="BY36" s="52"/>
      <c r="BZ36" s="53"/>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51"/>
      <c r="BM37" s="52"/>
      <c r="BN37" s="52"/>
      <c r="BO37" s="52"/>
      <c r="BP37" s="52"/>
      <c r="BQ37" s="52"/>
      <c r="BR37" s="52"/>
      <c r="BS37" s="52"/>
      <c r="BT37" s="52"/>
      <c r="BU37" s="52"/>
      <c r="BV37" s="52"/>
      <c r="BW37" s="52"/>
      <c r="BX37" s="52"/>
      <c r="BY37" s="52"/>
      <c r="BZ37" s="53"/>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51"/>
      <c r="BM38" s="52"/>
      <c r="BN38" s="52"/>
      <c r="BO38" s="52"/>
      <c r="BP38" s="52"/>
      <c r="BQ38" s="52"/>
      <c r="BR38" s="52"/>
      <c r="BS38" s="52"/>
      <c r="BT38" s="52"/>
      <c r="BU38" s="52"/>
      <c r="BV38" s="52"/>
      <c r="BW38" s="52"/>
      <c r="BX38" s="52"/>
      <c r="BY38" s="52"/>
      <c r="BZ38" s="53"/>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51"/>
      <c r="BM39" s="52"/>
      <c r="BN39" s="52"/>
      <c r="BO39" s="52"/>
      <c r="BP39" s="52"/>
      <c r="BQ39" s="52"/>
      <c r="BR39" s="52"/>
      <c r="BS39" s="52"/>
      <c r="BT39" s="52"/>
      <c r="BU39" s="52"/>
      <c r="BV39" s="52"/>
      <c r="BW39" s="52"/>
      <c r="BX39" s="52"/>
      <c r="BY39" s="52"/>
      <c r="BZ39" s="53"/>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51"/>
      <c r="BM40" s="52"/>
      <c r="BN40" s="52"/>
      <c r="BO40" s="52"/>
      <c r="BP40" s="52"/>
      <c r="BQ40" s="52"/>
      <c r="BR40" s="52"/>
      <c r="BS40" s="52"/>
      <c r="BT40" s="52"/>
      <c r="BU40" s="52"/>
      <c r="BV40" s="52"/>
      <c r="BW40" s="52"/>
      <c r="BX40" s="52"/>
      <c r="BY40" s="52"/>
      <c r="BZ40" s="53"/>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51"/>
      <c r="BM41" s="52"/>
      <c r="BN41" s="52"/>
      <c r="BO41" s="52"/>
      <c r="BP41" s="52"/>
      <c r="BQ41" s="52"/>
      <c r="BR41" s="52"/>
      <c r="BS41" s="52"/>
      <c r="BT41" s="52"/>
      <c r="BU41" s="52"/>
      <c r="BV41" s="52"/>
      <c r="BW41" s="52"/>
      <c r="BX41" s="52"/>
      <c r="BY41" s="52"/>
      <c r="BZ41" s="53"/>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51"/>
      <c r="BM42" s="52"/>
      <c r="BN42" s="52"/>
      <c r="BO42" s="52"/>
      <c r="BP42" s="52"/>
      <c r="BQ42" s="52"/>
      <c r="BR42" s="52"/>
      <c r="BS42" s="52"/>
      <c r="BT42" s="52"/>
      <c r="BU42" s="52"/>
      <c r="BV42" s="52"/>
      <c r="BW42" s="52"/>
      <c r="BX42" s="52"/>
      <c r="BY42" s="52"/>
      <c r="BZ42" s="53"/>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51"/>
      <c r="BM43" s="52"/>
      <c r="BN43" s="52"/>
      <c r="BO43" s="52"/>
      <c r="BP43" s="52"/>
      <c r="BQ43" s="52"/>
      <c r="BR43" s="52"/>
      <c r="BS43" s="52"/>
      <c r="BT43" s="52"/>
      <c r="BU43" s="52"/>
      <c r="BV43" s="52"/>
      <c r="BW43" s="52"/>
      <c r="BX43" s="52"/>
      <c r="BY43" s="52"/>
      <c r="BZ43" s="53"/>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95" t="s">
        <v>26</v>
      </c>
      <c r="BM45" s="96"/>
      <c r="BN45" s="96"/>
      <c r="BO45" s="96"/>
      <c r="BP45" s="96"/>
      <c r="BQ45" s="96"/>
      <c r="BR45" s="96"/>
      <c r="BS45" s="96"/>
      <c r="BT45" s="96"/>
      <c r="BU45" s="96"/>
      <c r="BV45" s="96"/>
      <c r="BW45" s="96"/>
      <c r="BX45" s="96"/>
      <c r="BY45" s="96"/>
      <c r="BZ45" s="97"/>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98"/>
      <c r="BM46" s="99"/>
      <c r="BN46" s="99"/>
      <c r="BO46" s="99"/>
      <c r="BP46" s="99"/>
      <c r="BQ46" s="99"/>
      <c r="BR46" s="99"/>
      <c r="BS46" s="99"/>
      <c r="BT46" s="99"/>
      <c r="BU46" s="99"/>
      <c r="BV46" s="99"/>
      <c r="BW46" s="99"/>
      <c r="BX46" s="99"/>
      <c r="BY46" s="99"/>
      <c r="BZ46" s="100"/>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51" t="s">
        <v>111</v>
      </c>
      <c r="BM47" s="52"/>
      <c r="BN47" s="52"/>
      <c r="BO47" s="52"/>
      <c r="BP47" s="52"/>
      <c r="BQ47" s="52"/>
      <c r="BR47" s="52"/>
      <c r="BS47" s="52"/>
      <c r="BT47" s="52"/>
      <c r="BU47" s="52"/>
      <c r="BV47" s="52"/>
      <c r="BW47" s="52"/>
      <c r="BX47" s="52"/>
      <c r="BY47" s="52"/>
      <c r="BZ47" s="53"/>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51"/>
      <c r="BM48" s="52"/>
      <c r="BN48" s="52"/>
      <c r="BO48" s="52"/>
      <c r="BP48" s="52"/>
      <c r="BQ48" s="52"/>
      <c r="BR48" s="52"/>
      <c r="BS48" s="52"/>
      <c r="BT48" s="52"/>
      <c r="BU48" s="52"/>
      <c r="BV48" s="52"/>
      <c r="BW48" s="52"/>
      <c r="BX48" s="52"/>
      <c r="BY48" s="52"/>
      <c r="BZ48" s="53"/>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51"/>
      <c r="BM49" s="52"/>
      <c r="BN49" s="52"/>
      <c r="BO49" s="52"/>
      <c r="BP49" s="52"/>
      <c r="BQ49" s="52"/>
      <c r="BR49" s="52"/>
      <c r="BS49" s="52"/>
      <c r="BT49" s="52"/>
      <c r="BU49" s="52"/>
      <c r="BV49" s="52"/>
      <c r="BW49" s="52"/>
      <c r="BX49" s="52"/>
      <c r="BY49" s="52"/>
      <c r="BZ49" s="53"/>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51"/>
      <c r="BM50" s="52"/>
      <c r="BN50" s="52"/>
      <c r="BO50" s="52"/>
      <c r="BP50" s="52"/>
      <c r="BQ50" s="52"/>
      <c r="BR50" s="52"/>
      <c r="BS50" s="52"/>
      <c r="BT50" s="52"/>
      <c r="BU50" s="52"/>
      <c r="BV50" s="52"/>
      <c r="BW50" s="52"/>
      <c r="BX50" s="52"/>
      <c r="BY50" s="52"/>
      <c r="BZ50" s="53"/>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51"/>
      <c r="BM51" s="52"/>
      <c r="BN51" s="52"/>
      <c r="BO51" s="52"/>
      <c r="BP51" s="52"/>
      <c r="BQ51" s="52"/>
      <c r="BR51" s="52"/>
      <c r="BS51" s="52"/>
      <c r="BT51" s="52"/>
      <c r="BU51" s="52"/>
      <c r="BV51" s="52"/>
      <c r="BW51" s="52"/>
      <c r="BX51" s="52"/>
      <c r="BY51" s="52"/>
      <c r="BZ51" s="53"/>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51"/>
      <c r="BM52" s="52"/>
      <c r="BN52" s="52"/>
      <c r="BO52" s="52"/>
      <c r="BP52" s="52"/>
      <c r="BQ52" s="52"/>
      <c r="BR52" s="52"/>
      <c r="BS52" s="52"/>
      <c r="BT52" s="52"/>
      <c r="BU52" s="52"/>
      <c r="BV52" s="52"/>
      <c r="BW52" s="52"/>
      <c r="BX52" s="52"/>
      <c r="BY52" s="52"/>
      <c r="BZ52" s="53"/>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51"/>
      <c r="BM53" s="52"/>
      <c r="BN53" s="52"/>
      <c r="BO53" s="52"/>
      <c r="BP53" s="52"/>
      <c r="BQ53" s="52"/>
      <c r="BR53" s="52"/>
      <c r="BS53" s="52"/>
      <c r="BT53" s="52"/>
      <c r="BU53" s="52"/>
      <c r="BV53" s="52"/>
      <c r="BW53" s="52"/>
      <c r="BX53" s="52"/>
      <c r="BY53" s="52"/>
      <c r="BZ53" s="53"/>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51"/>
      <c r="BM54" s="52"/>
      <c r="BN54" s="52"/>
      <c r="BO54" s="52"/>
      <c r="BP54" s="52"/>
      <c r="BQ54" s="52"/>
      <c r="BR54" s="52"/>
      <c r="BS54" s="52"/>
      <c r="BT54" s="52"/>
      <c r="BU54" s="52"/>
      <c r="BV54" s="52"/>
      <c r="BW54" s="52"/>
      <c r="BX54" s="52"/>
      <c r="BY54" s="52"/>
      <c r="BZ54" s="53"/>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51"/>
      <c r="BM55" s="52"/>
      <c r="BN55" s="52"/>
      <c r="BO55" s="52"/>
      <c r="BP55" s="52"/>
      <c r="BQ55" s="52"/>
      <c r="BR55" s="52"/>
      <c r="BS55" s="52"/>
      <c r="BT55" s="52"/>
      <c r="BU55" s="52"/>
      <c r="BV55" s="52"/>
      <c r="BW55" s="52"/>
      <c r="BX55" s="52"/>
      <c r="BY55" s="52"/>
      <c r="BZ55" s="53"/>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51"/>
      <c r="BM56" s="52"/>
      <c r="BN56" s="52"/>
      <c r="BO56" s="52"/>
      <c r="BP56" s="52"/>
      <c r="BQ56" s="52"/>
      <c r="BR56" s="52"/>
      <c r="BS56" s="52"/>
      <c r="BT56" s="52"/>
      <c r="BU56" s="52"/>
      <c r="BV56" s="52"/>
      <c r="BW56" s="52"/>
      <c r="BX56" s="52"/>
      <c r="BY56" s="52"/>
      <c r="BZ56" s="53"/>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51"/>
      <c r="BM57" s="52"/>
      <c r="BN57" s="52"/>
      <c r="BO57" s="52"/>
      <c r="BP57" s="52"/>
      <c r="BQ57" s="52"/>
      <c r="BR57" s="52"/>
      <c r="BS57" s="52"/>
      <c r="BT57" s="52"/>
      <c r="BU57" s="52"/>
      <c r="BV57" s="52"/>
      <c r="BW57" s="52"/>
      <c r="BX57" s="52"/>
      <c r="BY57" s="52"/>
      <c r="BZ57" s="53"/>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51"/>
      <c r="BM58" s="52"/>
      <c r="BN58" s="52"/>
      <c r="BO58" s="52"/>
      <c r="BP58" s="52"/>
      <c r="BQ58" s="52"/>
      <c r="BR58" s="52"/>
      <c r="BS58" s="52"/>
      <c r="BT58" s="52"/>
      <c r="BU58" s="52"/>
      <c r="BV58" s="52"/>
      <c r="BW58" s="52"/>
      <c r="BX58" s="52"/>
      <c r="BY58" s="52"/>
      <c r="BZ58" s="5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1"/>
      <c r="BM59" s="52"/>
      <c r="BN59" s="52"/>
      <c r="BO59" s="52"/>
      <c r="BP59" s="52"/>
      <c r="BQ59" s="52"/>
      <c r="BR59" s="52"/>
      <c r="BS59" s="52"/>
      <c r="BT59" s="52"/>
      <c r="BU59" s="52"/>
      <c r="BV59" s="52"/>
      <c r="BW59" s="52"/>
      <c r="BX59" s="52"/>
      <c r="BY59" s="52"/>
      <c r="BZ59" s="53"/>
    </row>
    <row r="60" spans="1:78" ht="13.5" customHeight="1" x14ac:dyDescent="0.15">
      <c r="A60" s="2"/>
      <c r="B60" s="62" t="s">
        <v>27</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51"/>
      <c r="BM60" s="52"/>
      <c r="BN60" s="52"/>
      <c r="BO60" s="52"/>
      <c r="BP60" s="52"/>
      <c r="BQ60" s="52"/>
      <c r="BR60" s="52"/>
      <c r="BS60" s="52"/>
      <c r="BT60" s="52"/>
      <c r="BU60" s="52"/>
      <c r="BV60" s="52"/>
      <c r="BW60" s="52"/>
      <c r="BX60" s="52"/>
      <c r="BY60" s="52"/>
      <c r="BZ60" s="53"/>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51"/>
      <c r="BM61" s="52"/>
      <c r="BN61" s="52"/>
      <c r="BO61" s="52"/>
      <c r="BP61" s="52"/>
      <c r="BQ61" s="52"/>
      <c r="BR61" s="52"/>
      <c r="BS61" s="52"/>
      <c r="BT61" s="52"/>
      <c r="BU61" s="52"/>
      <c r="BV61" s="52"/>
      <c r="BW61" s="52"/>
      <c r="BX61" s="52"/>
      <c r="BY61" s="52"/>
      <c r="BZ61" s="53"/>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51"/>
      <c r="BM62" s="52"/>
      <c r="BN62" s="52"/>
      <c r="BO62" s="52"/>
      <c r="BP62" s="52"/>
      <c r="BQ62" s="52"/>
      <c r="BR62" s="52"/>
      <c r="BS62" s="52"/>
      <c r="BT62" s="52"/>
      <c r="BU62" s="52"/>
      <c r="BV62" s="52"/>
      <c r="BW62" s="52"/>
      <c r="BX62" s="52"/>
      <c r="BY62" s="52"/>
      <c r="BZ62" s="53"/>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5" t="s">
        <v>28</v>
      </c>
      <c r="BM64" s="46"/>
      <c r="BN64" s="46"/>
      <c r="BO64" s="46"/>
      <c r="BP64" s="46"/>
      <c r="BQ64" s="46"/>
      <c r="BR64" s="46"/>
      <c r="BS64" s="46"/>
      <c r="BT64" s="46"/>
      <c r="BU64" s="46"/>
      <c r="BV64" s="46"/>
      <c r="BW64" s="46"/>
      <c r="BX64" s="46"/>
      <c r="BY64" s="46"/>
      <c r="BZ64" s="47"/>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8"/>
      <c r="BM65" s="49"/>
      <c r="BN65" s="49"/>
      <c r="BO65" s="49"/>
      <c r="BP65" s="49"/>
      <c r="BQ65" s="49"/>
      <c r="BR65" s="49"/>
      <c r="BS65" s="49"/>
      <c r="BT65" s="49"/>
      <c r="BU65" s="49"/>
      <c r="BV65" s="49"/>
      <c r="BW65" s="49"/>
      <c r="BX65" s="49"/>
      <c r="BY65" s="49"/>
      <c r="BZ65" s="50"/>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51" t="s">
        <v>112</v>
      </c>
      <c r="BM66" s="52"/>
      <c r="BN66" s="52"/>
      <c r="BO66" s="52"/>
      <c r="BP66" s="52"/>
      <c r="BQ66" s="52"/>
      <c r="BR66" s="52"/>
      <c r="BS66" s="52"/>
      <c r="BT66" s="52"/>
      <c r="BU66" s="52"/>
      <c r="BV66" s="52"/>
      <c r="BW66" s="52"/>
      <c r="BX66" s="52"/>
      <c r="BY66" s="52"/>
      <c r="BZ66" s="53"/>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51"/>
      <c r="BM67" s="52"/>
      <c r="BN67" s="52"/>
      <c r="BO67" s="52"/>
      <c r="BP67" s="52"/>
      <c r="BQ67" s="52"/>
      <c r="BR67" s="52"/>
      <c r="BS67" s="52"/>
      <c r="BT67" s="52"/>
      <c r="BU67" s="52"/>
      <c r="BV67" s="52"/>
      <c r="BW67" s="52"/>
      <c r="BX67" s="52"/>
      <c r="BY67" s="52"/>
      <c r="BZ67" s="53"/>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51"/>
      <c r="BM68" s="52"/>
      <c r="BN68" s="52"/>
      <c r="BO68" s="52"/>
      <c r="BP68" s="52"/>
      <c r="BQ68" s="52"/>
      <c r="BR68" s="52"/>
      <c r="BS68" s="52"/>
      <c r="BT68" s="52"/>
      <c r="BU68" s="52"/>
      <c r="BV68" s="52"/>
      <c r="BW68" s="52"/>
      <c r="BX68" s="52"/>
      <c r="BY68" s="52"/>
      <c r="BZ68" s="53"/>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51"/>
      <c r="BM69" s="52"/>
      <c r="BN69" s="52"/>
      <c r="BO69" s="52"/>
      <c r="BP69" s="52"/>
      <c r="BQ69" s="52"/>
      <c r="BR69" s="52"/>
      <c r="BS69" s="52"/>
      <c r="BT69" s="52"/>
      <c r="BU69" s="52"/>
      <c r="BV69" s="52"/>
      <c r="BW69" s="52"/>
      <c r="BX69" s="52"/>
      <c r="BY69" s="52"/>
      <c r="BZ69" s="53"/>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51"/>
      <c r="BM70" s="52"/>
      <c r="BN70" s="52"/>
      <c r="BO70" s="52"/>
      <c r="BP70" s="52"/>
      <c r="BQ70" s="52"/>
      <c r="BR70" s="52"/>
      <c r="BS70" s="52"/>
      <c r="BT70" s="52"/>
      <c r="BU70" s="52"/>
      <c r="BV70" s="52"/>
      <c r="BW70" s="52"/>
      <c r="BX70" s="52"/>
      <c r="BY70" s="52"/>
      <c r="BZ70" s="53"/>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51"/>
      <c r="BM71" s="52"/>
      <c r="BN71" s="52"/>
      <c r="BO71" s="52"/>
      <c r="BP71" s="52"/>
      <c r="BQ71" s="52"/>
      <c r="BR71" s="52"/>
      <c r="BS71" s="52"/>
      <c r="BT71" s="52"/>
      <c r="BU71" s="52"/>
      <c r="BV71" s="52"/>
      <c r="BW71" s="52"/>
      <c r="BX71" s="52"/>
      <c r="BY71" s="52"/>
      <c r="BZ71" s="53"/>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51"/>
      <c r="BM72" s="52"/>
      <c r="BN72" s="52"/>
      <c r="BO72" s="52"/>
      <c r="BP72" s="52"/>
      <c r="BQ72" s="52"/>
      <c r="BR72" s="52"/>
      <c r="BS72" s="52"/>
      <c r="BT72" s="52"/>
      <c r="BU72" s="52"/>
      <c r="BV72" s="52"/>
      <c r="BW72" s="52"/>
      <c r="BX72" s="52"/>
      <c r="BY72" s="52"/>
      <c r="BZ72" s="53"/>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51"/>
      <c r="BM73" s="52"/>
      <c r="BN73" s="52"/>
      <c r="BO73" s="52"/>
      <c r="BP73" s="52"/>
      <c r="BQ73" s="52"/>
      <c r="BR73" s="52"/>
      <c r="BS73" s="52"/>
      <c r="BT73" s="52"/>
      <c r="BU73" s="52"/>
      <c r="BV73" s="52"/>
      <c r="BW73" s="52"/>
      <c r="BX73" s="52"/>
      <c r="BY73" s="52"/>
      <c r="BZ73" s="53"/>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51"/>
      <c r="BM74" s="52"/>
      <c r="BN74" s="52"/>
      <c r="BO74" s="52"/>
      <c r="BP74" s="52"/>
      <c r="BQ74" s="52"/>
      <c r="BR74" s="52"/>
      <c r="BS74" s="52"/>
      <c r="BT74" s="52"/>
      <c r="BU74" s="52"/>
      <c r="BV74" s="52"/>
      <c r="BW74" s="52"/>
      <c r="BX74" s="52"/>
      <c r="BY74" s="52"/>
      <c r="BZ74" s="53"/>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51"/>
      <c r="BM75" s="52"/>
      <c r="BN75" s="52"/>
      <c r="BO75" s="52"/>
      <c r="BP75" s="52"/>
      <c r="BQ75" s="52"/>
      <c r="BR75" s="52"/>
      <c r="BS75" s="52"/>
      <c r="BT75" s="52"/>
      <c r="BU75" s="52"/>
      <c r="BV75" s="52"/>
      <c r="BW75" s="52"/>
      <c r="BX75" s="52"/>
      <c r="BY75" s="52"/>
      <c r="BZ75" s="53"/>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51"/>
      <c r="BM76" s="52"/>
      <c r="BN76" s="52"/>
      <c r="BO76" s="52"/>
      <c r="BP76" s="52"/>
      <c r="BQ76" s="52"/>
      <c r="BR76" s="52"/>
      <c r="BS76" s="52"/>
      <c r="BT76" s="52"/>
      <c r="BU76" s="52"/>
      <c r="BV76" s="52"/>
      <c r="BW76" s="52"/>
      <c r="BX76" s="52"/>
      <c r="BY76" s="52"/>
      <c r="BZ76" s="53"/>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51"/>
      <c r="BM77" s="52"/>
      <c r="BN77" s="52"/>
      <c r="BO77" s="52"/>
      <c r="BP77" s="52"/>
      <c r="BQ77" s="52"/>
      <c r="BR77" s="52"/>
      <c r="BS77" s="52"/>
      <c r="BT77" s="52"/>
      <c r="BU77" s="52"/>
      <c r="BV77" s="52"/>
      <c r="BW77" s="52"/>
      <c r="BX77" s="52"/>
      <c r="BY77" s="52"/>
      <c r="BZ77" s="53"/>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51"/>
      <c r="BM78" s="52"/>
      <c r="BN78" s="52"/>
      <c r="BO78" s="52"/>
      <c r="BP78" s="52"/>
      <c r="BQ78" s="52"/>
      <c r="BR78" s="52"/>
      <c r="BS78" s="52"/>
      <c r="BT78" s="52"/>
      <c r="BU78" s="52"/>
      <c r="BV78" s="52"/>
      <c r="BW78" s="52"/>
      <c r="BX78" s="52"/>
      <c r="BY78" s="52"/>
      <c r="BZ78" s="53"/>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51"/>
      <c r="BM79" s="52"/>
      <c r="BN79" s="52"/>
      <c r="BO79" s="52"/>
      <c r="BP79" s="52"/>
      <c r="BQ79" s="52"/>
      <c r="BR79" s="52"/>
      <c r="BS79" s="52"/>
      <c r="BT79" s="52"/>
      <c r="BU79" s="52"/>
      <c r="BV79" s="52"/>
      <c r="BW79" s="52"/>
      <c r="BX79" s="52"/>
      <c r="BY79" s="52"/>
      <c r="BZ79" s="53"/>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51"/>
      <c r="BM80" s="52"/>
      <c r="BN80" s="52"/>
      <c r="BO80" s="52"/>
      <c r="BP80" s="52"/>
      <c r="BQ80" s="52"/>
      <c r="BR80" s="52"/>
      <c r="BS80" s="52"/>
      <c r="BT80" s="52"/>
      <c r="BU80" s="52"/>
      <c r="BV80" s="52"/>
      <c r="BW80" s="52"/>
      <c r="BX80" s="52"/>
      <c r="BY80" s="52"/>
      <c r="BZ80" s="53"/>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51"/>
      <c r="BM81" s="52"/>
      <c r="BN81" s="52"/>
      <c r="BO81" s="52"/>
      <c r="BP81" s="52"/>
      <c r="BQ81" s="52"/>
      <c r="BR81" s="52"/>
      <c r="BS81" s="52"/>
      <c r="BT81" s="52"/>
      <c r="BU81" s="52"/>
      <c r="BV81" s="52"/>
      <c r="BW81" s="52"/>
      <c r="BX81" s="52"/>
      <c r="BY81" s="52"/>
      <c r="BZ81" s="5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4"/>
      <c r="BM82" s="55"/>
      <c r="BN82" s="55"/>
      <c r="BO82" s="55"/>
      <c r="BP82" s="55"/>
      <c r="BQ82" s="55"/>
      <c r="BR82" s="55"/>
      <c r="BS82" s="55"/>
      <c r="BT82" s="55"/>
      <c r="BU82" s="55"/>
      <c r="BV82" s="55"/>
      <c r="BW82" s="55"/>
      <c r="BX82" s="55"/>
      <c r="BY82" s="55"/>
      <c r="BZ82" s="56"/>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yOqfv1W1JEWTxj9ZtPctRLib3zD2hL0OMmfUCqb9C3fK1+5StGZOGi/103uwQghVRHBEWgu+VUbriuRScK/N4Q==" saltValue="oi7ChKJHqLVEALPbZg1UfA==" spinCount="100000" sheet="1" objects="1" scenarios="1" formatCells="0" formatColumns="0" formatRows="0"/>
  <mergeCells count="44">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64:BZ65"/>
    <mergeCell ref="BL66:BZ82"/>
    <mergeCell ref="BL11:BZ13"/>
    <mergeCell ref="B14:BJ15"/>
    <mergeCell ref="BL14:BZ15"/>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27</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52</v>
      </c>
      <c r="B4" s="31"/>
      <c r="C4" s="31"/>
      <c r="D4" s="31"/>
      <c r="E4" s="31"/>
      <c r="F4" s="31"/>
      <c r="G4" s="31"/>
      <c r="H4" s="91"/>
      <c r="I4" s="92"/>
      <c r="J4" s="92"/>
      <c r="K4" s="92"/>
      <c r="L4" s="92"/>
      <c r="M4" s="92"/>
      <c r="N4" s="92"/>
      <c r="O4" s="92"/>
      <c r="P4" s="92"/>
      <c r="Q4" s="92"/>
      <c r="R4" s="92"/>
      <c r="S4" s="92"/>
      <c r="T4" s="92"/>
      <c r="U4" s="92"/>
      <c r="V4" s="92"/>
      <c r="W4" s="93"/>
      <c r="X4" s="87" t="s">
        <v>53</v>
      </c>
      <c r="Y4" s="87"/>
      <c r="Z4" s="87"/>
      <c r="AA4" s="87"/>
      <c r="AB4" s="87"/>
      <c r="AC4" s="87"/>
      <c r="AD4" s="87"/>
      <c r="AE4" s="87"/>
      <c r="AF4" s="87"/>
      <c r="AG4" s="87"/>
      <c r="AH4" s="87"/>
      <c r="AI4" s="87" t="s">
        <v>54</v>
      </c>
      <c r="AJ4" s="87"/>
      <c r="AK4" s="87"/>
      <c r="AL4" s="87"/>
      <c r="AM4" s="87"/>
      <c r="AN4" s="87"/>
      <c r="AO4" s="87"/>
      <c r="AP4" s="87"/>
      <c r="AQ4" s="87"/>
      <c r="AR4" s="87"/>
      <c r="AS4" s="87"/>
      <c r="AT4" s="87" t="s">
        <v>55</v>
      </c>
      <c r="AU4" s="87"/>
      <c r="AV4" s="87"/>
      <c r="AW4" s="87"/>
      <c r="AX4" s="87"/>
      <c r="AY4" s="87"/>
      <c r="AZ4" s="87"/>
      <c r="BA4" s="87"/>
      <c r="BB4" s="87"/>
      <c r="BC4" s="87"/>
      <c r="BD4" s="87"/>
      <c r="BE4" s="87" t="s">
        <v>56</v>
      </c>
      <c r="BF4" s="87"/>
      <c r="BG4" s="87"/>
      <c r="BH4" s="87"/>
      <c r="BI4" s="87"/>
      <c r="BJ4" s="87"/>
      <c r="BK4" s="87"/>
      <c r="BL4" s="87"/>
      <c r="BM4" s="87"/>
      <c r="BN4" s="87"/>
      <c r="BO4" s="87"/>
      <c r="BP4" s="87" t="s">
        <v>57</v>
      </c>
      <c r="BQ4" s="87"/>
      <c r="BR4" s="87"/>
      <c r="BS4" s="87"/>
      <c r="BT4" s="87"/>
      <c r="BU4" s="87"/>
      <c r="BV4" s="87"/>
      <c r="BW4" s="87"/>
      <c r="BX4" s="87"/>
      <c r="BY4" s="87"/>
      <c r="BZ4" s="87"/>
      <c r="CA4" s="87" t="s">
        <v>58</v>
      </c>
      <c r="CB4" s="87"/>
      <c r="CC4" s="87"/>
      <c r="CD4" s="87"/>
      <c r="CE4" s="87"/>
      <c r="CF4" s="87"/>
      <c r="CG4" s="87"/>
      <c r="CH4" s="87"/>
      <c r="CI4" s="87"/>
      <c r="CJ4" s="87"/>
      <c r="CK4" s="87"/>
      <c r="CL4" s="87" t="s">
        <v>59</v>
      </c>
      <c r="CM4" s="87"/>
      <c r="CN4" s="87"/>
      <c r="CO4" s="87"/>
      <c r="CP4" s="87"/>
      <c r="CQ4" s="87"/>
      <c r="CR4" s="87"/>
      <c r="CS4" s="87"/>
      <c r="CT4" s="87"/>
      <c r="CU4" s="87"/>
      <c r="CV4" s="87"/>
      <c r="CW4" s="87" t="s">
        <v>60</v>
      </c>
      <c r="CX4" s="87"/>
      <c r="CY4" s="87"/>
      <c r="CZ4" s="87"/>
      <c r="DA4" s="87"/>
      <c r="DB4" s="87"/>
      <c r="DC4" s="87"/>
      <c r="DD4" s="87"/>
      <c r="DE4" s="87"/>
      <c r="DF4" s="87"/>
      <c r="DG4" s="87"/>
      <c r="DH4" s="87" t="s">
        <v>61</v>
      </c>
      <c r="DI4" s="87"/>
      <c r="DJ4" s="87"/>
      <c r="DK4" s="87"/>
      <c r="DL4" s="87"/>
      <c r="DM4" s="87"/>
      <c r="DN4" s="87"/>
      <c r="DO4" s="87"/>
      <c r="DP4" s="87"/>
      <c r="DQ4" s="87"/>
      <c r="DR4" s="87"/>
      <c r="DS4" s="87" t="s">
        <v>62</v>
      </c>
      <c r="DT4" s="87"/>
      <c r="DU4" s="87"/>
      <c r="DV4" s="87"/>
      <c r="DW4" s="87"/>
      <c r="DX4" s="87"/>
      <c r="DY4" s="87"/>
      <c r="DZ4" s="87"/>
      <c r="EA4" s="87"/>
      <c r="EB4" s="87"/>
      <c r="EC4" s="87"/>
      <c r="ED4" s="87" t="s">
        <v>63</v>
      </c>
      <c r="EE4" s="87"/>
      <c r="EF4" s="87"/>
      <c r="EG4" s="87"/>
      <c r="EH4" s="87"/>
      <c r="EI4" s="87"/>
      <c r="EJ4" s="87"/>
      <c r="EK4" s="87"/>
      <c r="EL4" s="87"/>
      <c r="EM4" s="87"/>
      <c r="EN4" s="87"/>
    </row>
    <row r="5" spans="1:144" x14ac:dyDescent="0.15">
      <c r="A5" s="29" t="s">
        <v>64</v>
      </c>
      <c r="B5" s="32"/>
      <c r="C5" s="32"/>
      <c r="D5" s="32"/>
      <c r="E5" s="32"/>
      <c r="F5" s="32"/>
      <c r="G5" s="32"/>
      <c r="H5" s="33" t="s">
        <v>65</v>
      </c>
      <c r="I5" s="33" t="s">
        <v>66</v>
      </c>
      <c r="J5" s="33" t="s">
        <v>67</v>
      </c>
      <c r="K5" s="33" t="s">
        <v>68</v>
      </c>
      <c r="L5" s="33" t="s">
        <v>69</v>
      </c>
      <c r="M5" s="33" t="s">
        <v>5</v>
      </c>
      <c r="N5" s="33" t="s">
        <v>70</v>
      </c>
      <c r="O5" s="33" t="s">
        <v>71</v>
      </c>
      <c r="P5" s="33" t="s">
        <v>72</v>
      </c>
      <c r="Q5" s="33" t="s">
        <v>73</v>
      </c>
      <c r="R5" s="33" t="s">
        <v>74</v>
      </c>
      <c r="S5" s="33" t="s">
        <v>75</v>
      </c>
      <c r="T5" s="33" t="s">
        <v>76</v>
      </c>
      <c r="U5" s="33" t="s">
        <v>77</v>
      </c>
      <c r="V5" s="33" t="s">
        <v>78</v>
      </c>
      <c r="W5" s="33" t="s">
        <v>79</v>
      </c>
      <c r="X5" s="33" t="s">
        <v>80</v>
      </c>
      <c r="Y5" s="33" t="s">
        <v>81</v>
      </c>
      <c r="Z5" s="33" t="s">
        <v>82</v>
      </c>
      <c r="AA5" s="33" t="s">
        <v>83</v>
      </c>
      <c r="AB5" s="33" t="s">
        <v>84</v>
      </c>
      <c r="AC5" s="33" t="s">
        <v>85</v>
      </c>
      <c r="AD5" s="33" t="s">
        <v>86</v>
      </c>
      <c r="AE5" s="33" t="s">
        <v>87</v>
      </c>
      <c r="AF5" s="33" t="s">
        <v>88</v>
      </c>
      <c r="AG5" s="33" t="s">
        <v>89</v>
      </c>
      <c r="AH5" s="33" t="s">
        <v>29</v>
      </c>
      <c r="AI5" s="33" t="s">
        <v>80</v>
      </c>
      <c r="AJ5" s="33" t="s">
        <v>81</v>
      </c>
      <c r="AK5" s="33" t="s">
        <v>82</v>
      </c>
      <c r="AL5" s="33" t="s">
        <v>83</v>
      </c>
      <c r="AM5" s="33" t="s">
        <v>84</v>
      </c>
      <c r="AN5" s="33" t="s">
        <v>85</v>
      </c>
      <c r="AO5" s="33" t="s">
        <v>86</v>
      </c>
      <c r="AP5" s="33" t="s">
        <v>87</v>
      </c>
      <c r="AQ5" s="33" t="s">
        <v>88</v>
      </c>
      <c r="AR5" s="33" t="s">
        <v>89</v>
      </c>
      <c r="AS5" s="33" t="s">
        <v>90</v>
      </c>
      <c r="AT5" s="33" t="s">
        <v>80</v>
      </c>
      <c r="AU5" s="33" t="s">
        <v>81</v>
      </c>
      <c r="AV5" s="33" t="s">
        <v>82</v>
      </c>
      <c r="AW5" s="33" t="s">
        <v>83</v>
      </c>
      <c r="AX5" s="33" t="s">
        <v>84</v>
      </c>
      <c r="AY5" s="33" t="s">
        <v>85</v>
      </c>
      <c r="AZ5" s="33" t="s">
        <v>86</v>
      </c>
      <c r="BA5" s="33" t="s">
        <v>87</v>
      </c>
      <c r="BB5" s="33" t="s">
        <v>88</v>
      </c>
      <c r="BC5" s="33" t="s">
        <v>89</v>
      </c>
      <c r="BD5" s="33" t="s">
        <v>90</v>
      </c>
      <c r="BE5" s="33" t="s">
        <v>80</v>
      </c>
      <c r="BF5" s="33" t="s">
        <v>81</v>
      </c>
      <c r="BG5" s="33" t="s">
        <v>82</v>
      </c>
      <c r="BH5" s="33" t="s">
        <v>83</v>
      </c>
      <c r="BI5" s="33" t="s">
        <v>84</v>
      </c>
      <c r="BJ5" s="33" t="s">
        <v>85</v>
      </c>
      <c r="BK5" s="33" t="s">
        <v>86</v>
      </c>
      <c r="BL5" s="33" t="s">
        <v>87</v>
      </c>
      <c r="BM5" s="33" t="s">
        <v>88</v>
      </c>
      <c r="BN5" s="33" t="s">
        <v>89</v>
      </c>
      <c r="BO5" s="33" t="s">
        <v>90</v>
      </c>
      <c r="BP5" s="33" t="s">
        <v>80</v>
      </c>
      <c r="BQ5" s="33" t="s">
        <v>81</v>
      </c>
      <c r="BR5" s="33" t="s">
        <v>82</v>
      </c>
      <c r="BS5" s="33" t="s">
        <v>83</v>
      </c>
      <c r="BT5" s="33" t="s">
        <v>84</v>
      </c>
      <c r="BU5" s="33" t="s">
        <v>85</v>
      </c>
      <c r="BV5" s="33" t="s">
        <v>86</v>
      </c>
      <c r="BW5" s="33" t="s">
        <v>87</v>
      </c>
      <c r="BX5" s="33" t="s">
        <v>88</v>
      </c>
      <c r="BY5" s="33" t="s">
        <v>89</v>
      </c>
      <c r="BZ5" s="33" t="s">
        <v>90</v>
      </c>
      <c r="CA5" s="33" t="s">
        <v>80</v>
      </c>
      <c r="CB5" s="33" t="s">
        <v>81</v>
      </c>
      <c r="CC5" s="33" t="s">
        <v>82</v>
      </c>
      <c r="CD5" s="33" t="s">
        <v>83</v>
      </c>
      <c r="CE5" s="33" t="s">
        <v>84</v>
      </c>
      <c r="CF5" s="33" t="s">
        <v>85</v>
      </c>
      <c r="CG5" s="33" t="s">
        <v>86</v>
      </c>
      <c r="CH5" s="33" t="s">
        <v>87</v>
      </c>
      <c r="CI5" s="33" t="s">
        <v>88</v>
      </c>
      <c r="CJ5" s="33" t="s">
        <v>89</v>
      </c>
      <c r="CK5" s="33" t="s">
        <v>90</v>
      </c>
      <c r="CL5" s="33" t="s">
        <v>80</v>
      </c>
      <c r="CM5" s="33" t="s">
        <v>81</v>
      </c>
      <c r="CN5" s="33" t="s">
        <v>82</v>
      </c>
      <c r="CO5" s="33" t="s">
        <v>83</v>
      </c>
      <c r="CP5" s="33" t="s">
        <v>84</v>
      </c>
      <c r="CQ5" s="33" t="s">
        <v>85</v>
      </c>
      <c r="CR5" s="33" t="s">
        <v>86</v>
      </c>
      <c r="CS5" s="33" t="s">
        <v>87</v>
      </c>
      <c r="CT5" s="33" t="s">
        <v>88</v>
      </c>
      <c r="CU5" s="33" t="s">
        <v>89</v>
      </c>
      <c r="CV5" s="33" t="s">
        <v>90</v>
      </c>
      <c r="CW5" s="33" t="s">
        <v>80</v>
      </c>
      <c r="CX5" s="33" t="s">
        <v>81</v>
      </c>
      <c r="CY5" s="33" t="s">
        <v>82</v>
      </c>
      <c r="CZ5" s="33" t="s">
        <v>83</v>
      </c>
      <c r="DA5" s="33" t="s">
        <v>84</v>
      </c>
      <c r="DB5" s="33" t="s">
        <v>85</v>
      </c>
      <c r="DC5" s="33" t="s">
        <v>86</v>
      </c>
      <c r="DD5" s="33" t="s">
        <v>87</v>
      </c>
      <c r="DE5" s="33" t="s">
        <v>88</v>
      </c>
      <c r="DF5" s="33" t="s">
        <v>89</v>
      </c>
      <c r="DG5" s="33" t="s">
        <v>90</v>
      </c>
      <c r="DH5" s="33" t="s">
        <v>80</v>
      </c>
      <c r="DI5" s="33" t="s">
        <v>81</v>
      </c>
      <c r="DJ5" s="33" t="s">
        <v>82</v>
      </c>
      <c r="DK5" s="33" t="s">
        <v>83</v>
      </c>
      <c r="DL5" s="33" t="s">
        <v>84</v>
      </c>
      <c r="DM5" s="33" t="s">
        <v>85</v>
      </c>
      <c r="DN5" s="33" t="s">
        <v>86</v>
      </c>
      <c r="DO5" s="33" t="s">
        <v>87</v>
      </c>
      <c r="DP5" s="33" t="s">
        <v>88</v>
      </c>
      <c r="DQ5" s="33" t="s">
        <v>89</v>
      </c>
      <c r="DR5" s="33" t="s">
        <v>90</v>
      </c>
      <c r="DS5" s="33" t="s">
        <v>80</v>
      </c>
      <c r="DT5" s="33" t="s">
        <v>81</v>
      </c>
      <c r="DU5" s="33" t="s">
        <v>82</v>
      </c>
      <c r="DV5" s="33" t="s">
        <v>83</v>
      </c>
      <c r="DW5" s="33" t="s">
        <v>84</v>
      </c>
      <c r="DX5" s="33" t="s">
        <v>85</v>
      </c>
      <c r="DY5" s="33" t="s">
        <v>86</v>
      </c>
      <c r="DZ5" s="33" t="s">
        <v>87</v>
      </c>
      <c r="EA5" s="33" t="s">
        <v>88</v>
      </c>
      <c r="EB5" s="33" t="s">
        <v>89</v>
      </c>
      <c r="EC5" s="33" t="s">
        <v>90</v>
      </c>
      <c r="ED5" s="33" t="s">
        <v>80</v>
      </c>
      <c r="EE5" s="33" t="s">
        <v>81</v>
      </c>
      <c r="EF5" s="33" t="s">
        <v>82</v>
      </c>
      <c r="EG5" s="33" t="s">
        <v>83</v>
      </c>
      <c r="EH5" s="33" t="s">
        <v>84</v>
      </c>
      <c r="EI5" s="33" t="s">
        <v>85</v>
      </c>
      <c r="EJ5" s="33" t="s">
        <v>86</v>
      </c>
      <c r="EK5" s="33" t="s">
        <v>87</v>
      </c>
      <c r="EL5" s="33" t="s">
        <v>88</v>
      </c>
      <c r="EM5" s="33" t="s">
        <v>89</v>
      </c>
      <c r="EN5" s="33" t="s">
        <v>90</v>
      </c>
    </row>
    <row r="6" spans="1:144" s="37" customFormat="1" x14ac:dyDescent="0.15">
      <c r="A6" s="29" t="s">
        <v>91</v>
      </c>
      <c r="B6" s="34">
        <f>B7</f>
        <v>2019</v>
      </c>
      <c r="C6" s="34">
        <f t="shared" ref="C6:W6" si="3">C7</f>
        <v>63622</v>
      </c>
      <c r="D6" s="34">
        <f t="shared" si="3"/>
        <v>46</v>
      </c>
      <c r="E6" s="34">
        <f t="shared" si="3"/>
        <v>1</v>
      </c>
      <c r="F6" s="34">
        <f t="shared" si="3"/>
        <v>0</v>
      </c>
      <c r="G6" s="34">
        <f t="shared" si="3"/>
        <v>1</v>
      </c>
      <c r="H6" s="34" t="str">
        <f t="shared" si="3"/>
        <v>山形県　最上町</v>
      </c>
      <c r="I6" s="34" t="str">
        <f t="shared" si="3"/>
        <v>法適用</v>
      </c>
      <c r="J6" s="34" t="str">
        <f t="shared" si="3"/>
        <v>水道事業</v>
      </c>
      <c r="K6" s="34" t="str">
        <f t="shared" si="3"/>
        <v>末端給水事業</v>
      </c>
      <c r="L6" s="34" t="str">
        <f t="shared" si="3"/>
        <v>A8</v>
      </c>
      <c r="M6" s="34" t="str">
        <f t="shared" si="3"/>
        <v>非設置</v>
      </c>
      <c r="N6" s="35" t="str">
        <f t="shared" si="3"/>
        <v>-</v>
      </c>
      <c r="O6" s="35">
        <f t="shared" si="3"/>
        <v>61.39</v>
      </c>
      <c r="P6" s="35">
        <f t="shared" si="3"/>
        <v>96.45</v>
      </c>
      <c r="Q6" s="35">
        <f t="shared" si="3"/>
        <v>4490</v>
      </c>
      <c r="R6" s="35">
        <f t="shared" si="3"/>
        <v>8477</v>
      </c>
      <c r="S6" s="35">
        <f t="shared" si="3"/>
        <v>330.37</v>
      </c>
      <c r="T6" s="35">
        <f t="shared" si="3"/>
        <v>25.66</v>
      </c>
      <c r="U6" s="35">
        <f t="shared" si="3"/>
        <v>8087</v>
      </c>
      <c r="V6" s="35">
        <f t="shared" si="3"/>
        <v>20.46</v>
      </c>
      <c r="W6" s="35">
        <f t="shared" si="3"/>
        <v>395.26</v>
      </c>
      <c r="X6" s="36">
        <f>IF(X7="",NA(),X7)</f>
        <v>111.21</v>
      </c>
      <c r="Y6" s="36">
        <f t="shared" ref="Y6:AG6" si="4">IF(Y7="",NA(),Y7)</f>
        <v>109.17</v>
      </c>
      <c r="Z6" s="36">
        <f t="shared" si="4"/>
        <v>93.35</v>
      </c>
      <c r="AA6" s="36">
        <f t="shared" si="4"/>
        <v>101.14</v>
      </c>
      <c r="AB6" s="36">
        <f t="shared" si="4"/>
        <v>100.21</v>
      </c>
      <c r="AC6" s="36">
        <f t="shared" si="4"/>
        <v>108.35</v>
      </c>
      <c r="AD6" s="36">
        <f t="shared" si="4"/>
        <v>114.74</v>
      </c>
      <c r="AE6" s="36">
        <f t="shared" si="4"/>
        <v>104.47</v>
      </c>
      <c r="AF6" s="36">
        <f t="shared" si="4"/>
        <v>103.81</v>
      </c>
      <c r="AG6" s="36">
        <f t="shared" si="4"/>
        <v>104.35</v>
      </c>
      <c r="AH6" s="35" t="str">
        <f>IF(AH7="","",IF(AH7="-","【-】","【"&amp;SUBSTITUTE(TEXT(AH7,"#,##0.00"),"-","△")&amp;"】"))</f>
        <v>【112.01】</v>
      </c>
      <c r="AI6" s="35">
        <f>IF(AI7="",NA(),AI7)</f>
        <v>0</v>
      </c>
      <c r="AJ6" s="35">
        <f t="shared" ref="AJ6:AR6" si="5">IF(AJ7="",NA(),AJ7)</f>
        <v>0</v>
      </c>
      <c r="AK6" s="35">
        <f t="shared" si="5"/>
        <v>0</v>
      </c>
      <c r="AL6" s="35">
        <f t="shared" si="5"/>
        <v>0</v>
      </c>
      <c r="AM6" s="35">
        <f t="shared" si="5"/>
        <v>0</v>
      </c>
      <c r="AN6" s="36">
        <f t="shared" si="5"/>
        <v>26.85</v>
      </c>
      <c r="AO6" s="36">
        <f t="shared" si="5"/>
        <v>27.19</v>
      </c>
      <c r="AP6" s="36">
        <f t="shared" si="5"/>
        <v>16.399999999999999</v>
      </c>
      <c r="AQ6" s="36">
        <f t="shared" si="5"/>
        <v>25.66</v>
      </c>
      <c r="AR6" s="36">
        <f t="shared" si="5"/>
        <v>21.69</v>
      </c>
      <c r="AS6" s="35" t="str">
        <f>IF(AS7="","",IF(AS7="-","【-】","【"&amp;SUBSTITUTE(TEXT(AS7,"#,##0.00"),"-","△")&amp;"】"))</f>
        <v>【1.08】</v>
      </c>
      <c r="AT6" s="36">
        <f>IF(AT7="",NA(),AT7)</f>
        <v>307.57</v>
      </c>
      <c r="AU6" s="36">
        <f t="shared" ref="AU6:BC6" si="6">IF(AU7="",NA(),AU7)</f>
        <v>411</v>
      </c>
      <c r="AV6" s="36">
        <f t="shared" si="6"/>
        <v>212.44</v>
      </c>
      <c r="AW6" s="36">
        <f t="shared" si="6"/>
        <v>203.32</v>
      </c>
      <c r="AX6" s="36">
        <f t="shared" si="6"/>
        <v>189.74</v>
      </c>
      <c r="AY6" s="36">
        <f t="shared" si="6"/>
        <v>527.82000000000005</v>
      </c>
      <c r="AZ6" s="36">
        <f t="shared" si="6"/>
        <v>477.44</v>
      </c>
      <c r="BA6" s="36">
        <f t="shared" si="6"/>
        <v>293.23</v>
      </c>
      <c r="BB6" s="36">
        <f t="shared" si="6"/>
        <v>300.14</v>
      </c>
      <c r="BC6" s="36">
        <f t="shared" si="6"/>
        <v>301.04000000000002</v>
      </c>
      <c r="BD6" s="35" t="str">
        <f>IF(BD7="","",IF(BD7="-","【-】","【"&amp;SUBSTITUTE(TEXT(BD7,"#,##0.00"),"-","△")&amp;"】"))</f>
        <v>【264.97】</v>
      </c>
      <c r="BE6" s="36">
        <f>IF(BE7="",NA(),BE7)</f>
        <v>1021.83</v>
      </c>
      <c r="BF6" s="36">
        <f t="shared" ref="BF6:BN6" si="7">IF(BF7="",NA(),BF7)</f>
        <v>969.44</v>
      </c>
      <c r="BG6" s="36">
        <f t="shared" si="7"/>
        <v>999.67</v>
      </c>
      <c r="BH6" s="36">
        <f t="shared" si="7"/>
        <v>906.45</v>
      </c>
      <c r="BI6" s="36">
        <f t="shared" si="7"/>
        <v>861.99</v>
      </c>
      <c r="BJ6" s="36">
        <f t="shared" si="7"/>
        <v>488.5</v>
      </c>
      <c r="BK6" s="36">
        <f t="shared" si="7"/>
        <v>485.75</v>
      </c>
      <c r="BL6" s="36">
        <f t="shared" si="7"/>
        <v>542.29999999999995</v>
      </c>
      <c r="BM6" s="36">
        <f t="shared" si="7"/>
        <v>566.65</v>
      </c>
      <c r="BN6" s="36">
        <f t="shared" si="7"/>
        <v>551.62</v>
      </c>
      <c r="BO6" s="35" t="str">
        <f>IF(BO7="","",IF(BO7="-","【-】","【"&amp;SUBSTITUTE(TEXT(BO7,"#,##0.00"),"-","△")&amp;"】"))</f>
        <v>【266.61】</v>
      </c>
      <c r="BP6" s="36">
        <f>IF(BP7="",NA(),BP7)</f>
        <v>99.59</v>
      </c>
      <c r="BQ6" s="36">
        <f t="shared" ref="BQ6:BY6" si="8">IF(BQ7="",NA(),BQ7)</f>
        <v>94.52</v>
      </c>
      <c r="BR6" s="36">
        <f t="shared" si="8"/>
        <v>77.91</v>
      </c>
      <c r="BS6" s="36">
        <f t="shared" si="8"/>
        <v>88.55</v>
      </c>
      <c r="BT6" s="36">
        <f t="shared" si="8"/>
        <v>89.27</v>
      </c>
      <c r="BU6" s="36">
        <f t="shared" si="8"/>
        <v>82.42</v>
      </c>
      <c r="BV6" s="36">
        <f t="shared" si="8"/>
        <v>83.59</v>
      </c>
      <c r="BW6" s="36">
        <f t="shared" si="8"/>
        <v>87.51</v>
      </c>
      <c r="BX6" s="36">
        <f t="shared" si="8"/>
        <v>84.77</v>
      </c>
      <c r="BY6" s="36">
        <f t="shared" si="8"/>
        <v>87.11</v>
      </c>
      <c r="BZ6" s="35" t="str">
        <f>IF(BZ7="","",IF(BZ7="-","【-】","【"&amp;SUBSTITUTE(TEXT(BZ7,"#,##0.00"),"-","△")&amp;"】"))</f>
        <v>【103.24】</v>
      </c>
      <c r="CA6" s="36">
        <f>IF(CA7="",NA(),CA7)</f>
        <v>215.13</v>
      </c>
      <c r="CB6" s="36">
        <f t="shared" ref="CB6:CJ6" si="9">IF(CB7="",NA(),CB7)</f>
        <v>218.79</v>
      </c>
      <c r="CC6" s="36">
        <f t="shared" si="9"/>
        <v>273.81</v>
      </c>
      <c r="CD6" s="36">
        <f t="shared" si="9"/>
        <v>233.41</v>
      </c>
      <c r="CE6" s="36">
        <f t="shared" si="9"/>
        <v>229.66</v>
      </c>
      <c r="CF6" s="36">
        <f t="shared" si="9"/>
        <v>226.99</v>
      </c>
      <c r="CG6" s="36">
        <f t="shared" si="9"/>
        <v>230.22</v>
      </c>
      <c r="CH6" s="36">
        <f t="shared" si="9"/>
        <v>218.42</v>
      </c>
      <c r="CI6" s="36">
        <f t="shared" si="9"/>
        <v>227.27</v>
      </c>
      <c r="CJ6" s="36">
        <f t="shared" si="9"/>
        <v>223.98</v>
      </c>
      <c r="CK6" s="35" t="str">
        <f>IF(CK7="","",IF(CK7="-","【-】","【"&amp;SUBSTITUTE(TEXT(CK7,"#,##0.00"),"-","△")&amp;"】"))</f>
        <v>【168.38】</v>
      </c>
      <c r="CL6" s="36">
        <f>IF(CL7="",NA(),CL7)</f>
        <v>51.4</v>
      </c>
      <c r="CM6" s="36">
        <f t="shared" ref="CM6:CU6" si="10">IF(CM7="",NA(),CM7)</f>
        <v>51.42</v>
      </c>
      <c r="CN6" s="36">
        <f t="shared" si="10"/>
        <v>43.05</v>
      </c>
      <c r="CO6" s="36">
        <f t="shared" si="10"/>
        <v>58.78</v>
      </c>
      <c r="CP6" s="36">
        <f t="shared" si="10"/>
        <v>46.85</v>
      </c>
      <c r="CQ6" s="36">
        <f t="shared" si="10"/>
        <v>39.909999999999997</v>
      </c>
      <c r="CR6" s="36">
        <f t="shared" si="10"/>
        <v>41.09</v>
      </c>
      <c r="CS6" s="36">
        <f t="shared" si="10"/>
        <v>50.24</v>
      </c>
      <c r="CT6" s="36">
        <f t="shared" si="10"/>
        <v>50.29</v>
      </c>
      <c r="CU6" s="36">
        <f t="shared" si="10"/>
        <v>49.64</v>
      </c>
      <c r="CV6" s="35" t="str">
        <f>IF(CV7="","",IF(CV7="-","【-】","【"&amp;SUBSTITUTE(TEXT(CV7,"#,##0.00"),"-","△")&amp;"】"))</f>
        <v>【60.00】</v>
      </c>
      <c r="CW6" s="36">
        <f>IF(CW7="",NA(),CW7)</f>
        <v>89.14</v>
      </c>
      <c r="CX6" s="36">
        <f t="shared" ref="CX6:DF6" si="11">IF(CX7="",NA(),CX7)</f>
        <v>91.29</v>
      </c>
      <c r="CY6" s="36">
        <f t="shared" si="11"/>
        <v>88.82</v>
      </c>
      <c r="CZ6" s="36">
        <f t="shared" si="11"/>
        <v>68.13</v>
      </c>
      <c r="DA6" s="36">
        <f t="shared" si="11"/>
        <v>82.61</v>
      </c>
      <c r="DB6" s="36">
        <f t="shared" si="11"/>
        <v>75.62</v>
      </c>
      <c r="DC6" s="36">
        <f t="shared" si="11"/>
        <v>75.91</v>
      </c>
      <c r="DD6" s="36">
        <f t="shared" si="11"/>
        <v>78.650000000000006</v>
      </c>
      <c r="DE6" s="36">
        <f t="shared" si="11"/>
        <v>77.73</v>
      </c>
      <c r="DF6" s="36">
        <f t="shared" si="11"/>
        <v>78.09</v>
      </c>
      <c r="DG6" s="35" t="str">
        <f>IF(DG7="","",IF(DG7="-","【-】","【"&amp;SUBSTITUTE(TEXT(DG7,"#,##0.00"),"-","△")&amp;"】"))</f>
        <v>【89.80】</v>
      </c>
      <c r="DH6" s="36">
        <f>IF(DH7="",NA(),DH7)</f>
        <v>43.56</v>
      </c>
      <c r="DI6" s="36">
        <f t="shared" ref="DI6:DQ6" si="12">IF(DI7="",NA(),DI7)</f>
        <v>45.55</v>
      </c>
      <c r="DJ6" s="36">
        <f t="shared" si="12"/>
        <v>21.88</v>
      </c>
      <c r="DK6" s="36">
        <f t="shared" si="12"/>
        <v>25.04</v>
      </c>
      <c r="DL6" s="36">
        <f t="shared" si="12"/>
        <v>28.01</v>
      </c>
      <c r="DM6" s="36">
        <f t="shared" si="12"/>
        <v>51.44</v>
      </c>
      <c r="DN6" s="36">
        <f t="shared" si="12"/>
        <v>52.4</v>
      </c>
      <c r="DO6" s="36">
        <f t="shared" si="12"/>
        <v>45.14</v>
      </c>
      <c r="DP6" s="36">
        <f t="shared" si="12"/>
        <v>45.85</v>
      </c>
      <c r="DQ6" s="36">
        <f t="shared" si="12"/>
        <v>47.31</v>
      </c>
      <c r="DR6" s="35" t="str">
        <f>IF(DR7="","",IF(DR7="-","【-】","【"&amp;SUBSTITUTE(TEXT(DR7,"#,##0.00"),"-","△")&amp;"】"))</f>
        <v>【49.59】</v>
      </c>
      <c r="DS6" s="35">
        <f>IF(DS7="",NA(),DS7)</f>
        <v>0</v>
      </c>
      <c r="DT6" s="35">
        <f t="shared" ref="DT6:EB6" si="13">IF(DT7="",NA(),DT7)</f>
        <v>0</v>
      </c>
      <c r="DU6" s="35">
        <f t="shared" si="13"/>
        <v>0</v>
      </c>
      <c r="DV6" s="35">
        <f t="shared" si="13"/>
        <v>0</v>
      </c>
      <c r="DW6" s="35">
        <f t="shared" si="13"/>
        <v>0</v>
      </c>
      <c r="DX6" s="36">
        <f t="shared" si="13"/>
        <v>11.68</v>
      </c>
      <c r="DY6" s="36">
        <f t="shared" si="13"/>
        <v>14.01</v>
      </c>
      <c r="DZ6" s="36">
        <f t="shared" si="13"/>
        <v>13.58</v>
      </c>
      <c r="EA6" s="36">
        <f t="shared" si="13"/>
        <v>14.13</v>
      </c>
      <c r="EB6" s="36">
        <f t="shared" si="13"/>
        <v>16.77</v>
      </c>
      <c r="EC6" s="35" t="str">
        <f>IF(EC7="","",IF(EC7="-","【-】","【"&amp;SUBSTITUTE(TEXT(EC7,"#,##0.00"),"-","△")&amp;"】"))</f>
        <v>【19.44】</v>
      </c>
      <c r="ED6" s="36">
        <f>IF(ED7="",NA(),ED7)</f>
        <v>1.42</v>
      </c>
      <c r="EE6" s="35">
        <f t="shared" ref="EE6:EM6" si="14">IF(EE7="",NA(),EE7)</f>
        <v>0</v>
      </c>
      <c r="EF6" s="35">
        <f t="shared" si="14"/>
        <v>0</v>
      </c>
      <c r="EG6" s="35">
        <f t="shared" si="14"/>
        <v>0</v>
      </c>
      <c r="EH6" s="35">
        <f t="shared" si="14"/>
        <v>0</v>
      </c>
      <c r="EI6" s="36">
        <f t="shared" si="14"/>
        <v>0.28999999999999998</v>
      </c>
      <c r="EJ6" s="36">
        <f t="shared" si="14"/>
        <v>0.41</v>
      </c>
      <c r="EK6" s="36">
        <f t="shared" si="14"/>
        <v>0.44</v>
      </c>
      <c r="EL6" s="36">
        <f t="shared" si="14"/>
        <v>0.52</v>
      </c>
      <c r="EM6" s="36">
        <f t="shared" si="14"/>
        <v>0.47</v>
      </c>
      <c r="EN6" s="35" t="str">
        <f>IF(EN7="","",IF(EN7="-","【-】","【"&amp;SUBSTITUTE(TEXT(EN7,"#,##0.00"),"-","△")&amp;"】"))</f>
        <v>【0.68】</v>
      </c>
    </row>
    <row r="7" spans="1:144" s="37" customFormat="1" x14ac:dyDescent="0.15">
      <c r="A7" s="29"/>
      <c r="B7" s="38">
        <v>2019</v>
      </c>
      <c r="C7" s="38">
        <v>63622</v>
      </c>
      <c r="D7" s="38">
        <v>46</v>
      </c>
      <c r="E7" s="38">
        <v>1</v>
      </c>
      <c r="F7" s="38">
        <v>0</v>
      </c>
      <c r="G7" s="38">
        <v>1</v>
      </c>
      <c r="H7" s="38" t="s">
        <v>92</v>
      </c>
      <c r="I7" s="38" t="s">
        <v>93</v>
      </c>
      <c r="J7" s="38" t="s">
        <v>94</v>
      </c>
      <c r="K7" s="38" t="s">
        <v>95</v>
      </c>
      <c r="L7" s="38" t="s">
        <v>96</v>
      </c>
      <c r="M7" s="38" t="s">
        <v>97</v>
      </c>
      <c r="N7" s="39" t="s">
        <v>98</v>
      </c>
      <c r="O7" s="39">
        <v>61.39</v>
      </c>
      <c r="P7" s="39">
        <v>96.45</v>
      </c>
      <c r="Q7" s="39">
        <v>4490</v>
      </c>
      <c r="R7" s="39">
        <v>8477</v>
      </c>
      <c r="S7" s="39">
        <v>330.37</v>
      </c>
      <c r="T7" s="39">
        <v>25.66</v>
      </c>
      <c r="U7" s="39">
        <v>8087</v>
      </c>
      <c r="V7" s="39">
        <v>20.46</v>
      </c>
      <c r="W7" s="39">
        <v>395.26</v>
      </c>
      <c r="X7" s="39">
        <v>111.21</v>
      </c>
      <c r="Y7" s="39">
        <v>109.17</v>
      </c>
      <c r="Z7" s="39">
        <v>93.35</v>
      </c>
      <c r="AA7" s="39">
        <v>101.14</v>
      </c>
      <c r="AB7" s="39">
        <v>100.21</v>
      </c>
      <c r="AC7" s="39">
        <v>108.35</v>
      </c>
      <c r="AD7" s="39">
        <v>114.74</v>
      </c>
      <c r="AE7" s="39">
        <v>104.47</v>
      </c>
      <c r="AF7" s="39">
        <v>103.81</v>
      </c>
      <c r="AG7" s="39">
        <v>104.35</v>
      </c>
      <c r="AH7" s="39">
        <v>112.01</v>
      </c>
      <c r="AI7" s="39">
        <v>0</v>
      </c>
      <c r="AJ7" s="39">
        <v>0</v>
      </c>
      <c r="AK7" s="39">
        <v>0</v>
      </c>
      <c r="AL7" s="39">
        <v>0</v>
      </c>
      <c r="AM7" s="39">
        <v>0</v>
      </c>
      <c r="AN7" s="39">
        <v>26.85</v>
      </c>
      <c r="AO7" s="39">
        <v>27.19</v>
      </c>
      <c r="AP7" s="39">
        <v>16.399999999999999</v>
      </c>
      <c r="AQ7" s="39">
        <v>25.66</v>
      </c>
      <c r="AR7" s="39">
        <v>21.69</v>
      </c>
      <c r="AS7" s="39">
        <v>1.08</v>
      </c>
      <c r="AT7" s="39">
        <v>307.57</v>
      </c>
      <c r="AU7" s="39">
        <v>411</v>
      </c>
      <c r="AV7" s="39">
        <v>212.44</v>
      </c>
      <c r="AW7" s="39">
        <v>203.32</v>
      </c>
      <c r="AX7" s="39">
        <v>189.74</v>
      </c>
      <c r="AY7" s="39">
        <v>527.82000000000005</v>
      </c>
      <c r="AZ7" s="39">
        <v>477.44</v>
      </c>
      <c r="BA7" s="39">
        <v>293.23</v>
      </c>
      <c r="BB7" s="39">
        <v>300.14</v>
      </c>
      <c r="BC7" s="39">
        <v>301.04000000000002</v>
      </c>
      <c r="BD7" s="39">
        <v>264.97000000000003</v>
      </c>
      <c r="BE7" s="39">
        <v>1021.83</v>
      </c>
      <c r="BF7" s="39">
        <v>969.44</v>
      </c>
      <c r="BG7" s="39">
        <v>999.67</v>
      </c>
      <c r="BH7" s="39">
        <v>906.45</v>
      </c>
      <c r="BI7" s="39">
        <v>861.99</v>
      </c>
      <c r="BJ7" s="39">
        <v>488.5</v>
      </c>
      <c r="BK7" s="39">
        <v>485.75</v>
      </c>
      <c r="BL7" s="39">
        <v>542.29999999999995</v>
      </c>
      <c r="BM7" s="39">
        <v>566.65</v>
      </c>
      <c r="BN7" s="39">
        <v>551.62</v>
      </c>
      <c r="BO7" s="39">
        <v>266.61</v>
      </c>
      <c r="BP7" s="39">
        <v>99.59</v>
      </c>
      <c r="BQ7" s="39">
        <v>94.52</v>
      </c>
      <c r="BR7" s="39">
        <v>77.91</v>
      </c>
      <c r="BS7" s="39">
        <v>88.55</v>
      </c>
      <c r="BT7" s="39">
        <v>89.27</v>
      </c>
      <c r="BU7" s="39">
        <v>82.42</v>
      </c>
      <c r="BV7" s="39">
        <v>83.59</v>
      </c>
      <c r="BW7" s="39">
        <v>87.51</v>
      </c>
      <c r="BX7" s="39">
        <v>84.77</v>
      </c>
      <c r="BY7" s="39">
        <v>87.11</v>
      </c>
      <c r="BZ7" s="39">
        <v>103.24</v>
      </c>
      <c r="CA7" s="39">
        <v>215.13</v>
      </c>
      <c r="CB7" s="39">
        <v>218.79</v>
      </c>
      <c r="CC7" s="39">
        <v>273.81</v>
      </c>
      <c r="CD7" s="39">
        <v>233.41</v>
      </c>
      <c r="CE7" s="39">
        <v>229.66</v>
      </c>
      <c r="CF7" s="39">
        <v>226.99</v>
      </c>
      <c r="CG7" s="39">
        <v>230.22</v>
      </c>
      <c r="CH7" s="39">
        <v>218.42</v>
      </c>
      <c r="CI7" s="39">
        <v>227.27</v>
      </c>
      <c r="CJ7" s="39">
        <v>223.98</v>
      </c>
      <c r="CK7" s="39">
        <v>168.38</v>
      </c>
      <c r="CL7" s="39">
        <v>51.4</v>
      </c>
      <c r="CM7" s="39">
        <v>51.42</v>
      </c>
      <c r="CN7" s="39">
        <v>43.05</v>
      </c>
      <c r="CO7" s="39">
        <v>58.78</v>
      </c>
      <c r="CP7" s="39">
        <v>46.85</v>
      </c>
      <c r="CQ7" s="39">
        <v>39.909999999999997</v>
      </c>
      <c r="CR7" s="39">
        <v>41.09</v>
      </c>
      <c r="CS7" s="39">
        <v>50.24</v>
      </c>
      <c r="CT7" s="39">
        <v>50.29</v>
      </c>
      <c r="CU7" s="39">
        <v>49.64</v>
      </c>
      <c r="CV7" s="39">
        <v>60</v>
      </c>
      <c r="CW7" s="39">
        <v>89.14</v>
      </c>
      <c r="CX7" s="39">
        <v>91.29</v>
      </c>
      <c r="CY7" s="39">
        <v>88.82</v>
      </c>
      <c r="CZ7" s="39">
        <v>68.13</v>
      </c>
      <c r="DA7" s="39">
        <v>82.61</v>
      </c>
      <c r="DB7" s="39">
        <v>75.62</v>
      </c>
      <c r="DC7" s="39">
        <v>75.91</v>
      </c>
      <c r="DD7" s="39">
        <v>78.650000000000006</v>
      </c>
      <c r="DE7" s="39">
        <v>77.73</v>
      </c>
      <c r="DF7" s="39">
        <v>78.09</v>
      </c>
      <c r="DG7" s="39">
        <v>89.8</v>
      </c>
      <c r="DH7" s="39">
        <v>43.56</v>
      </c>
      <c r="DI7" s="39">
        <v>45.55</v>
      </c>
      <c r="DJ7" s="39">
        <v>21.88</v>
      </c>
      <c r="DK7" s="39">
        <v>25.04</v>
      </c>
      <c r="DL7" s="39">
        <v>28.01</v>
      </c>
      <c r="DM7" s="39">
        <v>51.44</v>
      </c>
      <c r="DN7" s="39">
        <v>52.4</v>
      </c>
      <c r="DO7" s="39">
        <v>45.14</v>
      </c>
      <c r="DP7" s="39">
        <v>45.85</v>
      </c>
      <c r="DQ7" s="39">
        <v>47.31</v>
      </c>
      <c r="DR7" s="39">
        <v>49.59</v>
      </c>
      <c r="DS7" s="39">
        <v>0</v>
      </c>
      <c r="DT7" s="39">
        <v>0</v>
      </c>
      <c r="DU7" s="39">
        <v>0</v>
      </c>
      <c r="DV7" s="39">
        <v>0</v>
      </c>
      <c r="DW7" s="39">
        <v>0</v>
      </c>
      <c r="DX7" s="39">
        <v>11.68</v>
      </c>
      <c r="DY7" s="39">
        <v>14.01</v>
      </c>
      <c r="DZ7" s="39">
        <v>13.58</v>
      </c>
      <c r="EA7" s="39">
        <v>14.13</v>
      </c>
      <c r="EB7" s="39">
        <v>16.77</v>
      </c>
      <c r="EC7" s="39">
        <v>19.440000000000001</v>
      </c>
      <c r="ED7" s="39">
        <v>1.42</v>
      </c>
      <c r="EE7" s="39">
        <v>0</v>
      </c>
      <c r="EF7" s="39">
        <v>0</v>
      </c>
      <c r="EG7" s="39">
        <v>0</v>
      </c>
      <c r="EH7" s="39">
        <v>0</v>
      </c>
      <c r="EI7" s="39">
        <v>0.28999999999999998</v>
      </c>
      <c r="EJ7" s="39">
        <v>0.41</v>
      </c>
      <c r="EK7" s="39">
        <v>0.44</v>
      </c>
      <c r="EL7" s="39">
        <v>0.52</v>
      </c>
      <c r="EM7" s="39">
        <v>0.47</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99</v>
      </c>
      <c r="C9" s="42" t="s">
        <v>100</v>
      </c>
      <c r="D9" s="42" t="s">
        <v>101</v>
      </c>
      <c r="E9" s="42" t="s">
        <v>102</v>
      </c>
      <c r="F9" s="42" t="s">
        <v>103</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104</v>
      </c>
    </row>
    <row r="12" spans="1:144" x14ac:dyDescent="0.15">
      <c r="B12">
        <v>1</v>
      </c>
      <c r="C12">
        <v>1</v>
      </c>
      <c r="D12">
        <v>1</v>
      </c>
      <c r="E12">
        <v>1</v>
      </c>
      <c r="F12">
        <v>1</v>
      </c>
      <c r="G12" t="s">
        <v>105</v>
      </c>
    </row>
    <row r="13" spans="1:144" x14ac:dyDescent="0.15">
      <c r="B13" t="s">
        <v>106</v>
      </c>
      <c r="C13" t="s">
        <v>107</v>
      </c>
      <c r="D13" t="s">
        <v>107</v>
      </c>
      <c r="E13" t="s">
        <v>107</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2021-01-27T06:45:33Z</cp:lastPrinted>
  <dcterms:created xsi:type="dcterms:W3CDTF">2020-12-04T02:03:58Z</dcterms:created>
  <dcterms:modified xsi:type="dcterms:W3CDTF">2021-02-10T06:23:29Z</dcterms:modified>
  <cp:category/>
</cp:coreProperties>
</file>