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ishikawasv1\共有\07建設水道課\11管理係\☆水道事業\調査物\R1\【水道】経営比較分析表\"/>
    </mc:Choice>
  </mc:AlternateContent>
  <workbookProtection workbookAlgorithmName="SHA-512" workbookHashValue="4hocGVM9dBfMYBLCgqL3kL2IdJdggixiCtDoysX+dHYFIVGWRlPvX30GTV62GVgZRaJTWYPkU5xHrf6IYHe8KA==" workbookSaltValue="PLcNQJCfZ5PIz6aZAnPHQw==" workbookSpinCount="100000" lockStructure="1"/>
  <bookViews>
    <workbookView xWindow="0" yWindow="0" windowWidth="23925" windowHeight="9105"/>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<sst xmlns="http://schemas.openxmlformats.org/spreadsheetml/2006/main" count="228" uniqueCount="114">
  <si>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</si>
  <si>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</si>
  <si>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</si>
  <si>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</si>
  <si>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</si>
  <si>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</si>
  <si>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</si>
  <si>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</si>
  <si>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</si>
  <si>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</si>
  <si>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</si>
  <si>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</si>
  <si>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</si>
  <si>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</si>
  <si>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</si>
  <si>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</si>
  <si>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</si>
  <si>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</si>
  <si>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</si>
  <si>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</si>
  <si>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</si>
  <si>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</si>
  <si>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</si>
  <si>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</si>
  <si>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</si>
  <si>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</si>
  <si>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</si>
  <si>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</si>
  <si>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</si>
  <si>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</si>
  <si>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</si>
  <si>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</si>
  <si>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</si>
  <si>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</si>
  <si>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</si>
  <si>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</si>
  <si>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</si>
  <si>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</si>
  <si>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</si>
  <si>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</si>
  <si>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</si>
  <si>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</si>
  <si>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</si>
  <si>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</si>
  <si>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</si>
  <si>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</si>
  <si>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</si>
  <si>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</si>
  <si>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</si>
  <si>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</si>
  <si>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</si>
  <si>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</si>
  <si>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</si>
  <si>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</si>
  <si>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</si>
  <si>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</si>
  <si>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</si>
  <si>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</si>
  <si>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</si>
  <si>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</si>
  <si>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</si>
  <si>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</si>
  <si>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</si>
  <si>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</si>
  <si>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</si>
  <si>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</si>
  <si>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</si>
  <si>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</si>
  <si>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</si>
  <si>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</si>
  <si>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</si>
  <si>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</si>
  <si>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</si>
  <si>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</si>
  <si>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</si>
  <si>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</si>
  <si>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</si>
  <si>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</si>
  <si>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</si>
  <si>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</si>
  <si>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</si>
  <si>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</si>
  <si>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</si>
  <si>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</si>
  <si>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</si>
  <si>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</si>
  <si>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</si>
  <si>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</si>
  <si>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</si>
  <si>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</si>
  <si>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</si>
  <si>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</si>
  <si>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</si>
  <si>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西川町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</si>
  <si>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</si>
  <si>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</si>
  <si>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</si>
  <si>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</si>
  <si>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</si>
  <si>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</si>
  <si>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</si>
  <si>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</si>
  <si>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</si>
  <si>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</si>
  <si>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</si>
  <si>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</si>
  <si>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</si>
  <si>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</si>
  <si>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</si>
  <si>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</si>
  <si>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</si>
  <si>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単年度収支は黒字であるものの、少子高齢化による人口減少や企業の工場閉鎖、客数減少等により、年々給水収益が減少している。「経常収支比率」は類似団体と比較して同程度となっているが、平成29年度に簡易水道との事業統合を行いその収入不足を一般会計繰入金で補填しているため「料金回収率」が低く、今後も財政状況は厳しいと予測される。今後料金の見直しを検討する必要がある。
　「企業債残高対給水収益比率」が類似団体と同等であるが、全国平均の2倍以上あり、設備の更新を企業債に依存しているため、その償還が多額になっており経営を圧迫している。
　「給水原価」は、年間有収水量が減少したため類似団体平均値より高くなり、有収水量増加への取組や維持管理費の削減等の経営改善が必要である。
　簡易水道との統合により給水人口の少ない地域の施設が増加したため、「施設利用率」は以前より低くなっている。
　水道施設の老朽化による漏水件数が年々増加傾向にあり、「有収率」が類似団体と比較して低い要因となっている。漏水調査を行っているが、見つけられない漏水があり修理、管の布設替え等を行うことができず有収率が低くなっている。老朽管の更新が必要であるが、石綿管が残っておりそちらの更新を優先しているため、漏水してからの対応となり有収率を低くする原因となっている。</t>
    <rPh sb="89" eb="90">
      <t>ヘイ</t>
    </rPh>
    <rPh sb="143" eb="145">
      <t>コンゴ</t>
    </rPh>
    <rPh sb="155" eb="157">
      <t>ヨソク</t>
    </rPh>
    <rPh sb="202" eb="204">
      <t>ドウトウ</t>
    </rPh>
    <rPh sb="209" eb="211">
      <t>ゼンコク</t>
    </rPh>
    <rPh sb="211" eb="213">
      <t>ヘイキン</t>
    </rPh>
    <rPh sb="215" eb="218">
      <t>バイイジョウ</t>
    </rPh>
    <rPh sb="440" eb="442">
      <t>ロウスイ</t>
    </rPh>
    <rPh sb="442" eb="444">
      <t>チョウサ</t>
    </rPh>
    <rPh sb="445" eb="446">
      <t>オコナ</t>
    </rPh>
    <rPh sb="452" eb="453">
      <t>ミ</t>
    </rPh>
    <rPh sb="459" eb="461">
      <t>ロウスイ</t>
    </rPh>
    <rPh sb="464" eb="466">
      <t>シュウリ</t>
    </rPh>
    <rPh sb="467" eb="468">
      <t>カン</t>
    </rPh>
    <rPh sb="469" eb="472">
      <t>フセツガ</t>
    </rPh>
    <rPh sb="473" eb="474">
      <t>トウ</t>
    </rPh>
    <rPh sb="475" eb="476">
      <t>オコナ</t>
    </rPh>
    <phoneticPr fontId="4"/>
  </si>
  <si>
    <t>　類似団体平均値よりも法定耐用年数を経過した管路を多く保有しており、漏水の原因となっている。当年度アセットマネジメントを策定し、更新基準を設定したので、今後は財源の確保を行いながら計画的かつ効率的に管路の更新に取り組んでいく必要がある。
　</t>
    <rPh sb="1" eb="3">
      <t>ルイジ</t>
    </rPh>
    <rPh sb="3" eb="5">
      <t>ダンタイ</t>
    </rPh>
    <rPh sb="5" eb="8">
      <t>ヘイキンチ</t>
    </rPh>
    <rPh sb="11" eb="13">
      <t>ホウテイ</t>
    </rPh>
    <rPh sb="13" eb="15">
      <t>タイヨウ</t>
    </rPh>
    <rPh sb="15" eb="17">
      <t>ネンスウ</t>
    </rPh>
    <rPh sb="18" eb="20">
      <t>ケイカ</t>
    </rPh>
    <rPh sb="22" eb="24">
      <t>カンロ</t>
    </rPh>
    <rPh sb="25" eb="26">
      <t>オオ</t>
    </rPh>
    <rPh sb="27" eb="29">
      <t>ホユウ</t>
    </rPh>
    <rPh sb="34" eb="36">
      <t>ロウスイ</t>
    </rPh>
    <rPh sb="37" eb="39">
      <t>ゲンイン</t>
    </rPh>
    <rPh sb="46" eb="49">
      <t>トウネンド</t>
    </rPh>
    <rPh sb="60" eb="62">
      <t>サクテイ</t>
    </rPh>
    <rPh sb="64" eb="66">
      <t>コウシン</t>
    </rPh>
    <rPh sb="66" eb="68">
      <t>キジュン</t>
    </rPh>
    <rPh sb="69" eb="71">
      <t>セッテイ</t>
    </rPh>
    <rPh sb="76" eb="78">
      <t>コンゴ</t>
    </rPh>
    <rPh sb="79" eb="81">
      <t>ザイゲン</t>
    </rPh>
    <rPh sb="82" eb="84">
      <t>カクホ</t>
    </rPh>
    <rPh sb="85" eb="86">
      <t>オコナ</t>
    </rPh>
    <rPh sb="90" eb="93">
      <t>ケイカクテキ</t>
    </rPh>
    <rPh sb="95" eb="98">
      <t>コウリツテキ</t>
    </rPh>
    <rPh sb="99" eb="101">
      <t>カンロ</t>
    </rPh>
    <rPh sb="102" eb="104">
      <t>コウシン</t>
    </rPh>
    <rPh sb="105" eb="106">
      <t>ト</t>
    </rPh>
    <rPh sb="107" eb="108">
      <t>ク</t>
    </rPh>
    <rPh sb="112" eb="114">
      <t>ヒツヨウ</t>
    </rPh>
    <phoneticPr fontId="16"/>
  </si>
  <si>
    <t>　平成29年度に簡易水道との統合を行った。今後は、給水人口の減少が進むと考えられることから、適切な施設規模へのダウンサイジング等の検討を行うことが必要である。収益につながるよう有収率を上げるため漏水対策等の対策を行わなければならない。当年度アセットマネジメントを策定し、更新需要の見直しを行った。今後は料金の改定を視野に入れながら、更なる費用削減や設備投資のための財源確保を行い、随時財政計画や投資計画を見直し、重要度・優先度を踏まえた更新投資を行っていく。令和２年度には経営戦略を策定し、健全で効率的な経営へ改善を図っていく必要がある。</t>
    <rPh sb="1" eb="3">
      <t>ヘイセイ</t>
    </rPh>
    <rPh sb="5" eb="7">
      <t>ネンド</t>
    </rPh>
    <rPh sb="8" eb="10">
      <t>カンイ</t>
    </rPh>
    <rPh sb="10" eb="12">
      <t>スイドウ</t>
    </rPh>
    <rPh sb="14" eb="16">
      <t>トウゴウ</t>
    </rPh>
    <rPh sb="17" eb="18">
      <t>オコナ</t>
    </rPh>
    <rPh sb="21" eb="23">
      <t>コンゴ</t>
    </rPh>
    <rPh sb="25" eb="27">
      <t>キュウスイ</t>
    </rPh>
    <rPh sb="27" eb="29">
      <t>ジンコウ</t>
    </rPh>
    <rPh sb="30" eb="32">
      <t>ゲンショウ</t>
    </rPh>
    <rPh sb="33" eb="34">
      <t>スス</t>
    </rPh>
    <rPh sb="36" eb="37">
      <t>カンガ</t>
    </rPh>
    <rPh sb="46" eb="48">
      <t>テキセツ</t>
    </rPh>
    <rPh sb="49" eb="51">
      <t>シセツ</t>
    </rPh>
    <rPh sb="51" eb="53">
      <t>キボ</t>
    </rPh>
    <rPh sb="63" eb="64">
      <t>トウ</t>
    </rPh>
    <rPh sb="65" eb="67">
      <t>ケントウ</t>
    </rPh>
    <rPh sb="68" eb="69">
      <t>オコナ</t>
    </rPh>
    <rPh sb="73" eb="75">
      <t>ヒツヨウ</t>
    </rPh>
    <rPh sb="79" eb="81">
      <t>シュウエキ</t>
    </rPh>
    <rPh sb="88" eb="91">
      <t>ユウシュウリツ</t>
    </rPh>
    <rPh sb="92" eb="93">
      <t>ア</t>
    </rPh>
    <rPh sb="97" eb="99">
      <t>ロウスイ</t>
    </rPh>
    <rPh sb="99" eb="101">
      <t>タイサク</t>
    </rPh>
    <rPh sb="101" eb="102">
      <t>トウ</t>
    </rPh>
    <rPh sb="103" eb="105">
      <t>タイサク</t>
    </rPh>
    <rPh sb="106" eb="107">
      <t>オコナ</t>
    </rPh>
    <rPh sb="117" eb="120">
      <t>トウネンド</t>
    </rPh>
    <rPh sb="131" eb="133">
      <t>サクテイ</t>
    </rPh>
    <rPh sb="135" eb="137">
      <t>コウシン</t>
    </rPh>
    <rPh sb="137" eb="139">
      <t>ジュヨウ</t>
    </rPh>
    <rPh sb="140" eb="142">
      <t>ミナオ</t>
    </rPh>
    <rPh sb="144" eb="145">
      <t>オコナ</t>
    </rPh>
    <rPh sb="148" eb="150">
      <t>コンゴ</t>
    </rPh>
    <rPh sb="151" eb="153">
      <t>リョウキン</t>
    </rPh>
    <rPh sb="154" eb="156">
      <t>カイテイ</t>
    </rPh>
    <rPh sb="157" eb="159">
      <t>シヤ</t>
    </rPh>
    <rPh sb="160" eb="161">
      <t>イ</t>
    </rPh>
    <rPh sb="166" eb="167">
      <t>サラ</t>
    </rPh>
    <rPh sb="169" eb="171">
      <t>ヒヨウ</t>
    </rPh>
    <rPh sb="171" eb="173">
      <t>サクゲン</t>
    </rPh>
    <rPh sb="174" eb="176">
      <t>セツビ</t>
    </rPh>
    <rPh sb="176" eb="178">
      <t>トウシ</t>
    </rPh>
    <rPh sb="182" eb="184">
      <t>ザイゲン</t>
    </rPh>
    <rPh sb="184" eb="186">
      <t>カクホ</t>
    </rPh>
    <rPh sb="187" eb="188">
      <t>オコナ</t>
    </rPh>
    <rPh sb="190" eb="192">
      <t>ズイジ</t>
    </rPh>
    <rPh sb="192" eb="194">
      <t>ザイセイ</t>
    </rPh>
    <rPh sb="194" eb="196">
      <t>ケイカク</t>
    </rPh>
    <rPh sb="197" eb="199">
      <t>トウシ</t>
    </rPh>
    <rPh sb="199" eb="201">
      <t>ケイカク</t>
    </rPh>
    <rPh sb="202" eb="204">
      <t>ミナオ</t>
    </rPh>
    <rPh sb="206" eb="209">
      <t>ジュウヨウド</t>
    </rPh>
    <rPh sb="210" eb="213">
      <t>ユウセンド</t>
    </rPh>
    <rPh sb="214" eb="215">
      <t>フ</t>
    </rPh>
    <rPh sb="218" eb="220">
      <t>コウシン</t>
    </rPh>
    <rPh sb="220" eb="222">
      <t>トウシ</t>
    </rPh>
    <rPh sb="223" eb="224">
      <t>オコナ</t>
    </rPh>
    <rPh sb="229" eb="230">
      <t>レイ</t>
    </rPh>
    <rPh sb="230" eb="231">
      <t>ワ</t>
    </rPh>
    <rPh sb="232" eb="234">
      <t>ネンド</t>
    </rPh>
    <rPh sb="236" eb="238">
      <t>ケイエイ</t>
    </rPh>
    <rPh sb="238" eb="240">
      <t>センリャク</t>
    </rPh>
    <rPh sb="241" eb="243">
      <t>サクテイ</t>
    </rPh>
    <rPh sb="245" eb="247">
      <t>ケンゼン</t>
    </rPh>
    <rPh sb="248" eb="251">
      <t>コウリツテキ</t>
    </rPh>
    <rPh sb="252" eb="254">
      <t>ケイエイ</t>
    </rPh>
    <rPh sb="255" eb="257">
      <t>カイゼン</t>
    </rPh>
    <rPh sb="258" eb="259">
      <t>ハカ</t>
    </rPh>
    <rPh sb="263" eb="265">
      <t>ヒツヨウ</t>
    </rPh>
    <phoneticPr fontId="16"/>
  </si>
</sst>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9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10" xfId="2" applyFont="1" applyBorder="1" applyAlignment="1" applyProtection="1">
      <alignment horizontal="left" vertical="top" wrapText="1"/>
      <protection locked="0"/>
    </xf>
    <xf numFmtId="0" fontId="5" fillId="0" borderId="11"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12" xfId="2"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0.16</c:v>
                </c:pt>
                <c:pt idx="1">
                  <c:v>0.71</c:v>
                </c:pt>
                <c:pt idx="2">
                  <c:v>0.46</c:v>
                </c:pt>
                <c:pt idx="3">
                  <c:v>0.77</c:v>
                </c:pt>
                <c:pt idx="4">
                  <c:v>0.63</c:v>
                </c:pt>
              </c:numCache>
            </c:numRef>
          </c:val>
          <c:extLst xmlns:c16r2="http://schemas.microsoft.com/office/drawing/2015/06/chart">
            <c:ext xmlns:c16="http://schemas.microsoft.com/office/drawing/2014/chart" uri="{C3380CC4-5D6E-409C-BE32-E72D297353CC}">
              <c16:uniqueId val="{00000000-A5CD-4A48-9F74-BF2CAD840BED}"/>
            </c:ext>
          </c:extLst>
        </c:ser>
        <c:dLbls>
          <c:showLegendKey val="0"/>
          <c:showVal val="0"/>
          <c:showCatName val="0"/>
          <c:showSerName val="0"/>
          <c:showPercent val="0"/>
          <c:showBubbleSize val="0"/>
        </c:dLbls>
        <c:gapWidth val="150"/>
        <c:axId val="408693712"/>
        <c:axId val="467423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0.65</c:v>
                </c:pt>
                <c:pt idx="1">
                  <c:v>0.41</c:v>
                </c:pt>
                <c:pt idx="2">
                  <c:v>0.44</c:v>
                </c:pt>
                <c:pt idx="3">
                  <c:v>0.52</c:v>
                </c:pt>
                <c:pt idx="4">
                  <c:v>0.47</c:v>
                </c:pt>
              </c:numCache>
            </c:numRef>
          </c:val>
          <c:smooth val="0"/>
          <c:extLst xmlns:c16r2="http://schemas.microsoft.com/office/drawing/2015/06/chart">
            <c:ext xmlns:c16="http://schemas.microsoft.com/office/drawing/2014/chart" uri="{C3380CC4-5D6E-409C-BE32-E72D297353CC}">
              <c16:uniqueId val="{00000001-A5CD-4A48-9F74-BF2CAD840BED}"/>
            </c:ext>
          </c:extLst>
        </c:ser>
        <c:dLbls>
          <c:showLegendKey val="0"/>
          <c:showVal val="0"/>
          <c:showCatName val="0"/>
          <c:showSerName val="0"/>
          <c:showPercent val="0"/>
          <c:showBubbleSize val="0"/>
        </c:dLbls>
        <c:marker val="1"/>
        <c:smooth val="0"/>
        <c:axId val="408693712"/>
        <c:axId val="467423688"/>
      </c:lineChart>
      <c:dateAx>
        <c:axId val="408693712"/>
        <c:scaling>
          <c:orientation val="minMax"/>
        </c:scaling>
        <c:delete val="1"/>
        <c:axPos val="b"/>
        <c:numFmt formatCode="&quot;H&quot;yy" sourceLinked="1"/>
        <c:majorTickMark val="none"/>
        <c:minorTickMark val="none"/>
        <c:tickLblPos val="none"/>
        <c:crossAx val="467423688"/>
        <c:crosses val="autoZero"/>
        <c:auto val="1"/>
        <c:lblOffset val="100"/>
        <c:baseTimeUnit val="years"/>
      </c:dateAx>
      <c:valAx>
        <c:axId val="467423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8693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101.45</c:v>
                </c:pt>
                <c:pt idx="1">
                  <c:v>103.8</c:v>
                </c:pt>
                <c:pt idx="2">
                  <c:v>110.26</c:v>
                </c:pt>
                <c:pt idx="3">
                  <c:v>103.16</c:v>
                </c:pt>
                <c:pt idx="4">
                  <c:v>102.94</c:v>
                </c:pt>
              </c:numCache>
            </c:numRef>
          </c:val>
          <c:extLst xmlns:c16r2="http://schemas.microsoft.com/office/drawing/2015/06/chart">
            <c:ext xmlns:c16="http://schemas.microsoft.com/office/drawing/2014/chart" uri="{C3380CC4-5D6E-409C-BE32-E72D297353CC}">
              <c16:uniqueId val="{00000000-5EDC-428F-901B-046596EBF39C}"/>
            </c:ext>
          </c:extLst>
        </c:ser>
        <c:dLbls>
          <c:showLegendKey val="0"/>
          <c:showVal val="0"/>
          <c:showCatName val="0"/>
          <c:showSerName val="0"/>
          <c:showPercent val="0"/>
          <c:showBubbleSize val="0"/>
        </c:dLbls>
        <c:gapWidth val="150"/>
        <c:axId val="467133912"/>
        <c:axId val="467133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106.62</c:v>
                </c:pt>
                <c:pt idx="1">
                  <c:v>114.74</c:v>
                </c:pt>
                <c:pt idx="2">
                  <c:v>104.47</c:v>
                </c:pt>
                <c:pt idx="3">
                  <c:v>103.81</c:v>
                </c:pt>
                <c:pt idx="4">
                  <c:v>104.35</c:v>
                </c:pt>
              </c:numCache>
            </c:numRef>
          </c:val>
          <c:smooth val="0"/>
          <c:extLst xmlns:c16r2="http://schemas.microsoft.com/office/drawing/2015/06/chart">
            <c:ext xmlns:c16="http://schemas.microsoft.com/office/drawing/2014/chart" uri="{C3380CC4-5D6E-409C-BE32-E72D297353CC}">
              <c16:uniqueId val="{00000001-5EDC-428F-901B-046596EBF39C}"/>
            </c:ext>
          </c:extLst>
        </c:ser>
        <c:dLbls>
          <c:showLegendKey val="0"/>
          <c:showVal val="0"/>
          <c:showCatName val="0"/>
          <c:showSerName val="0"/>
          <c:showPercent val="0"/>
          <c:showBubbleSize val="0"/>
        </c:dLbls>
        <c:marker val="1"/>
        <c:smooth val="0"/>
        <c:axId val="467133912"/>
        <c:axId val="467133520"/>
      </c:lineChart>
      <c:dateAx>
        <c:axId val="467133912"/>
        <c:scaling>
          <c:orientation val="minMax"/>
        </c:scaling>
        <c:delete val="1"/>
        <c:axPos val="b"/>
        <c:numFmt formatCode="&quot;H&quot;yy" sourceLinked="1"/>
        <c:majorTickMark val="none"/>
        <c:minorTickMark val="none"/>
        <c:tickLblPos val="none"/>
        <c:crossAx val="467133520"/>
        <c:crosses val="autoZero"/>
        <c:auto val="1"/>
        <c:lblOffset val="100"/>
        <c:baseTimeUnit val="years"/>
      </c:dateAx>
      <c:valAx>
        <c:axId val="4671335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67133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41.02</c:v>
                </c:pt>
                <c:pt idx="1">
                  <c:v>42.59</c:v>
                </c:pt>
                <c:pt idx="2">
                  <c:v>37.9</c:v>
                </c:pt>
                <c:pt idx="3">
                  <c:v>39.25</c:v>
                </c:pt>
                <c:pt idx="4">
                  <c:v>41.33</c:v>
                </c:pt>
              </c:numCache>
            </c:numRef>
          </c:val>
          <c:extLst xmlns:c16r2="http://schemas.microsoft.com/office/drawing/2015/06/chart">
            <c:ext xmlns:c16="http://schemas.microsoft.com/office/drawing/2014/chart" uri="{C3380CC4-5D6E-409C-BE32-E72D297353CC}">
              <c16:uniqueId val="{00000000-6E7A-49AE-AE72-54A173198069}"/>
            </c:ext>
          </c:extLst>
        </c:ser>
        <c:dLbls>
          <c:showLegendKey val="0"/>
          <c:showVal val="0"/>
          <c:showCatName val="0"/>
          <c:showSerName val="0"/>
          <c:showPercent val="0"/>
          <c:showBubbleSize val="0"/>
        </c:dLbls>
        <c:gapWidth val="150"/>
        <c:axId val="467135480"/>
        <c:axId val="467132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47.44</c:v>
                </c:pt>
                <c:pt idx="1">
                  <c:v>52.4</c:v>
                </c:pt>
                <c:pt idx="2">
                  <c:v>45.14</c:v>
                </c:pt>
                <c:pt idx="3">
                  <c:v>45.85</c:v>
                </c:pt>
                <c:pt idx="4">
                  <c:v>47.31</c:v>
                </c:pt>
              </c:numCache>
            </c:numRef>
          </c:val>
          <c:smooth val="0"/>
          <c:extLst xmlns:c16r2="http://schemas.microsoft.com/office/drawing/2015/06/chart">
            <c:ext xmlns:c16="http://schemas.microsoft.com/office/drawing/2014/chart" uri="{C3380CC4-5D6E-409C-BE32-E72D297353CC}">
              <c16:uniqueId val="{00000001-6E7A-49AE-AE72-54A173198069}"/>
            </c:ext>
          </c:extLst>
        </c:ser>
        <c:dLbls>
          <c:showLegendKey val="0"/>
          <c:showVal val="0"/>
          <c:showCatName val="0"/>
          <c:showSerName val="0"/>
          <c:showPercent val="0"/>
          <c:showBubbleSize val="0"/>
        </c:dLbls>
        <c:marker val="1"/>
        <c:smooth val="0"/>
        <c:axId val="467135480"/>
        <c:axId val="467132344"/>
      </c:lineChart>
      <c:dateAx>
        <c:axId val="467135480"/>
        <c:scaling>
          <c:orientation val="minMax"/>
        </c:scaling>
        <c:delete val="1"/>
        <c:axPos val="b"/>
        <c:numFmt formatCode="&quot;H&quot;yy" sourceLinked="1"/>
        <c:majorTickMark val="none"/>
        <c:minorTickMark val="none"/>
        <c:tickLblPos val="none"/>
        <c:crossAx val="467132344"/>
        <c:crosses val="autoZero"/>
        <c:auto val="1"/>
        <c:lblOffset val="100"/>
        <c:baseTimeUnit val="years"/>
      </c:dateAx>
      <c:valAx>
        <c:axId val="467132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7135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9.26</c:v>
                </c:pt>
                <c:pt idx="1">
                  <c:v>10.26</c:v>
                </c:pt>
                <c:pt idx="2">
                  <c:v>6.5</c:v>
                </c:pt>
                <c:pt idx="3">
                  <c:v>22.03</c:v>
                </c:pt>
                <c:pt idx="4">
                  <c:v>27.43</c:v>
                </c:pt>
              </c:numCache>
            </c:numRef>
          </c:val>
          <c:extLst xmlns:c16r2="http://schemas.microsoft.com/office/drawing/2015/06/chart">
            <c:ext xmlns:c16="http://schemas.microsoft.com/office/drawing/2014/chart" uri="{C3380CC4-5D6E-409C-BE32-E72D297353CC}">
              <c16:uniqueId val="{00000000-D190-4D08-BFCA-EA2A02CAC5CC}"/>
            </c:ext>
          </c:extLst>
        </c:ser>
        <c:dLbls>
          <c:showLegendKey val="0"/>
          <c:showVal val="0"/>
          <c:showCatName val="0"/>
          <c:showSerName val="0"/>
          <c:showPercent val="0"/>
          <c:showBubbleSize val="0"/>
        </c:dLbls>
        <c:gapWidth val="150"/>
        <c:axId val="467133128"/>
        <c:axId val="4703792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11.16</c:v>
                </c:pt>
                <c:pt idx="1">
                  <c:v>14.01</c:v>
                </c:pt>
                <c:pt idx="2">
                  <c:v>13.58</c:v>
                </c:pt>
                <c:pt idx="3">
                  <c:v>14.13</c:v>
                </c:pt>
                <c:pt idx="4">
                  <c:v>16.77</c:v>
                </c:pt>
              </c:numCache>
            </c:numRef>
          </c:val>
          <c:smooth val="0"/>
          <c:extLst xmlns:c16r2="http://schemas.microsoft.com/office/drawing/2015/06/chart">
            <c:ext xmlns:c16="http://schemas.microsoft.com/office/drawing/2014/chart" uri="{C3380CC4-5D6E-409C-BE32-E72D297353CC}">
              <c16:uniqueId val="{00000001-D190-4D08-BFCA-EA2A02CAC5CC}"/>
            </c:ext>
          </c:extLst>
        </c:ser>
        <c:dLbls>
          <c:showLegendKey val="0"/>
          <c:showVal val="0"/>
          <c:showCatName val="0"/>
          <c:showSerName val="0"/>
          <c:showPercent val="0"/>
          <c:showBubbleSize val="0"/>
        </c:dLbls>
        <c:marker val="1"/>
        <c:smooth val="0"/>
        <c:axId val="467133128"/>
        <c:axId val="470379208"/>
      </c:lineChart>
      <c:dateAx>
        <c:axId val="467133128"/>
        <c:scaling>
          <c:orientation val="minMax"/>
        </c:scaling>
        <c:delete val="1"/>
        <c:axPos val="b"/>
        <c:numFmt formatCode="&quot;H&quot;yy" sourceLinked="1"/>
        <c:majorTickMark val="none"/>
        <c:minorTickMark val="none"/>
        <c:tickLblPos val="none"/>
        <c:crossAx val="470379208"/>
        <c:crosses val="autoZero"/>
        <c:auto val="1"/>
        <c:lblOffset val="100"/>
        <c:baseTimeUnit val="years"/>
      </c:dateAx>
      <c:valAx>
        <c:axId val="470379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7133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7C4D-4745-92A8-ADC19D33B6C9}"/>
            </c:ext>
          </c:extLst>
        </c:ser>
        <c:dLbls>
          <c:showLegendKey val="0"/>
          <c:showVal val="0"/>
          <c:showCatName val="0"/>
          <c:showSerName val="0"/>
          <c:showPercent val="0"/>
          <c:showBubbleSize val="0"/>
        </c:dLbls>
        <c:gapWidth val="150"/>
        <c:axId val="470379992"/>
        <c:axId val="470374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12.59</c:v>
                </c:pt>
                <c:pt idx="1">
                  <c:v>27.19</c:v>
                </c:pt>
                <c:pt idx="2">
                  <c:v>16.399999999999999</c:v>
                </c:pt>
                <c:pt idx="3">
                  <c:v>25.66</c:v>
                </c:pt>
                <c:pt idx="4">
                  <c:v>21.69</c:v>
                </c:pt>
              </c:numCache>
            </c:numRef>
          </c:val>
          <c:smooth val="0"/>
          <c:extLst xmlns:c16r2="http://schemas.microsoft.com/office/drawing/2015/06/chart">
            <c:ext xmlns:c16="http://schemas.microsoft.com/office/drawing/2014/chart" uri="{C3380CC4-5D6E-409C-BE32-E72D297353CC}">
              <c16:uniqueId val="{00000001-7C4D-4745-92A8-ADC19D33B6C9}"/>
            </c:ext>
          </c:extLst>
        </c:ser>
        <c:dLbls>
          <c:showLegendKey val="0"/>
          <c:showVal val="0"/>
          <c:showCatName val="0"/>
          <c:showSerName val="0"/>
          <c:showPercent val="0"/>
          <c:showBubbleSize val="0"/>
        </c:dLbls>
        <c:marker val="1"/>
        <c:smooth val="0"/>
        <c:axId val="470379992"/>
        <c:axId val="470374112"/>
      </c:lineChart>
      <c:dateAx>
        <c:axId val="470379992"/>
        <c:scaling>
          <c:orientation val="minMax"/>
        </c:scaling>
        <c:delete val="1"/>
        <c:axPos val="b"/>
        <c:numFmt formatCode="&quot;H&quot;yy" sourceLinked="1"/>
        <c:majorTickMark val="none"/>
        <c:minorTickMark val="none"/>
        <c:tickLblPos val="none"/>
        <c:crossAx val="470374112"/>
        <c:crosses val="autoZero"/>
        <c:auto val="1"/>
        <c:lblOffset val="100"/>
        <c:baseTimeUnit val="years"/>
      </c:dateAx>
      <c:valAx>
        <c:axId val="4703741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70379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370.39</c:v>
                </c:pt>
                <c:pt idx="1">
                  <c:v>551.29</c:v>
                </c:pt>
                <c:pt idx="2">
                  <c:v>438.01</c:v>
                </c:pt>
                <c:pt idx="3">
                  <c:v>352.1</c:v>
                </c:pt>
                <c:pt idx="4">
                  <c:v>447.18</c:v>
                </c:pt>
              </c:numCache>
            </c:numRef>
          </c:val>
          <c:extLst xmlns:c16r2="http://schemas.microsoft.com/office/drawing/2015/06/chart">
            <c:ext xmlns:c16="http://schemas.microsoft.com/office/drawing/2014/chart" uri="{C3380CC4-5D6E-409C-BE32-E72D297353CC}">
              <c16:uniqueId val="{00000000-B7F8-46F0-9FB5-0B6D5DD1279E}"/>
            </c:ext>
          </c:extLst>
        </c:ser>
        <c:dLbls>
          <c:showLegendKey val="0"/>
          <c:showVal val="0"/>
          <c:showCatName val="0"/>
          <c:showSerName val="0"/>
          <c:showPercent val="0"/>
          <c:showBubbleSize val="0"/>
        </c:dLbls>
        <c:gapWidth val="150"/>
        <c:axId val="470376464"/>
        <c:axId val="470374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416.14</c:v>
                </c:pt>
                <c:pt idx="1">
                  <c:v>477.44</c:v>
                </c:pt>
                <c:pt idx="2">
                  <c:v>293.23</c:v>
                </c:pt>
                <c:pt idx="3">
                  <c:v>300.14</c:v>
                </c:pt>
                <c:pt idx="4">
                  <c:v>301.04000000000002</c:v>
                </c:pt>
              </c:numCache>
            </c:numRef>
          </c:val>
          <c:smooth val="0"/>
          <c:extLst xmlns:c16r2="http://schemas.microsoft.com/office/drawing/2015/06/chart">
            <c:ext xmlns:c16="http://schemas.microsoft.com/office/drawing/2014/chart" uri="{C3380CC4-5D6E-409C-BE32-E72D297353CC}">
              <c16:uniqueId val="{00000001-B7F8-46F0-9FB5-0B6D5DD1279E}"/>
            </c:ext>
          </c:extLst>
        </c:ser>
        <c:dLbls>
          <c:showLegendKey val="0"/>
          <c:showVal val="0"/>
          <c:showCatName val="0"/>
          <c:showSerName val="0"/>
          <c:showPercent val="0"/>
          <c:showBubbleSize val="0"/>
        </c:dLbls>
        <c:marker val="1"/>
        <c:smooth val="0"/>
        <c:axId val="470376464"/>
        <c:axId val="470374504"/>
      </c:lineChart>
      <c:dateAx>
        <c:axId val="470376464"/>
        <c:scaling>
          <c:orientation val="minMax"/>
        </c:scaling>
        <c:delete val="1"/>
        <c:axPos val="b"/>
        <c:numFmt formatCode="&quot;H&quot;yy" sourceLinked="1"/>
        <c:majorTickMark val="none"/>
        <c:minorTickMark val="none"/>
        <c:tickLblPos val="none"/>
        <c:crossAx val="470374504"/>
        <c:crosses val="autoZero"/>
        <c:auto val="1"/>
        <c:lblOffset val="100"/>
        <c:baseTimeUnit val="years"/>
      </c:dateAx>
      <c:valAx>
        <c:axId val="4703745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70376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543.27</c:v>
                </c:pt>
                <c:pt idx="1">
                  <c:v>542.75</c:v>
                </c:pt>
                <c:pt idx="2">
                  <c:v>568.41999999999996</c:v>
                </c:pt>
                <c:pt idx="3">
                  <c:v>598.91</c:v>
                </c:pt>
                <c:pt idx="4">
                  <c:v>582.13</c:v>
                </c:pt>
              </c:numCache>
            </c:numRef>
          </c:val>
          <c:extLst xmlns:c16r2="http://schemas.microsoft.com/office/drawing/2015/06/chart">
            <c:ext xmlns:c16="http://schemas.microsoft.com/office/drawing/2014/chart" uri="{C3380CC4-5D6E-409C-BE32-E72D297353CC}">
              <c16:uniqueId val="{00000000-E1A3-4B4A-AD0C-8507B2D7BF19}"/>
            </c:ext>
          </c:extLst>
        </c:ser>
        <c:dLbls>
          <c:showLegendKey val="0"/>
          <c:showVal val="0"/>
          <c:showCatName val="0"/>
          <c:showSerName val="0"/>
          <c:showPercent val="0"/>
          <c:showBubbleSize val="0"/>
        </c:dLbls>
        <c:gapWidth val="150"/>
        <c:axId val="470377640"/>
        <c:axId val="470376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487.22</c:v>
                </c:pt>
                <c:pt idx="1">
                  <c:v>485.75</c:v>
                </c:pt>
                <c:pt idx="2">
                  <c:v>542.29999999999995</c:v>
                </c:pt>
                <c:pt idx="3">
                  <c:v>566.65</c:v>
                </c:pt>
                <c:pt idx="4">
                  <c:v>551.62</c:v>
                </c:pt>
              </c:numCache>
            </c:numRef>
          </c:val>
          <c:smooth val="0"/>
          <c:extLst xmlns:c16r2="http://schemas.microsoft.com/office/drawing/2015/06/chart">
            <c:ext xmlns:c16="http://schemas.microsoft.com/office/drawing/2014/chart" uri="{C3380CC4-5D6E-409C-BE32-E72D297353CC}">
              <c16:uniqueId val="{00000001-E1A3-4B4A-AD0C-8507B2D7BF19}"/>
            </c:ext>
          </c:extLst>
        </c:ser>
        <c:dLbls>
          <c:showLegendKey val="0"/>
          <c:showVal val="0"/>
          <c:showCatName val="0"/>
          <c:showSerName val="0"/>
          <c:showPercent val="0"/>
          <c:showBubbleSize val="0"/>
        </c:dLbls>
        <c:marker val="1"/>
        <c:smooth val="0"/>
        <c:axId val="470377640"/>
        <c:axId val="470376856"/>
      </c:lineChart>
      <c:dateAx>
        <c:axId val="470377640"/>
        <c:scaling>
          <c:orientation val="minMax"/>
        </c:scaling>
        <c:delete val="1"/>
        <c:axPos val="b"/>
        <c:numFmt formatCode="&quot;H&quot;yy" sourceLinked="1"/>
        <c:majorTickMark val="none"/>
        <c:minorTickMark val="none"/>
        <c:tickLblPos val="none"/>
        <c:crossAx val="470376856"/>
        <c:crosses val="autoZero"/>
        <c:auto val="1"/>
        <c:lblOffset val="100"/>
        <c:baseTimeUnit val="years"/>
      </c:dateAx>
      <c:valAx>
        <c:axId val="4703768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70377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99.08</c:v>
                </c:pt>
                <c:pt idx="1">
                  <c:v>101.83</c:v>
                </c:pt>
                <c:pt idx="2">
                  <c:v>98.51</c:v>
                </c:pt>
                <c:pt idx="3">
                  <c:v>88.92</c:v>
                </c:pt>
                <c:pt idx="4">
                  <c:v>81.95</c:v>
                </c:pt>
              </c:numCache>
            </c:numRef>
          </c:val>
          <c:extLst xmlns:c16r2="http://schemas.microsoft.com/office/drawing/2015/06/chart">
            <c:ext xmlns:c16="http://schemas.microsoft.com/office/drawing/2014/chart" uri="{C3380CC4-5D6E-409C-BE32-E72D297353CC}">
              <c16:uniqueId val="{00000000-38EB-42F1-850E-F5EE8ADDEA30}"/>
            </c:ext>
          </c:extLst>
        </c:ser>
        <c:dLbls>
          <c:showLegendKey val="0"/>
          <c:showVal val="0"/>
          <c:showCatName val="0"/>
          <c:showSerName val="0"/>
          <c:showPercent val="0"/>
          <c:showBubbleSize val="0"/>
        </c:dLbls>
        <c:gapWidth val="150"/>
        <c:axId val="470376072"/>
        <c:axId val="4703772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92.76</c:v>
                </c:pt>
                <c:pt idx="1">
                  <c:v>83.59</c:v>
                </c:pt>
                <c:pt idx="2">
                  <c:v>87.51</c:v>
                </c:pt>
                <c:pt idx="3">
                  <c:v>84.77</c:v>
                </c:pt>
                <c:pt idx="4">
                  <c:v>87.11</c:v>
                </c:pt>
              </c:numCache>
            </c:numRef>
          </c:val>
          <c:smooth val="0"/>
          <c:extLst xmlns:c16r2="http://schemas.microsoft.com/office/drawing/2015/06/chart">
            <c:ext xmlns:c16="http://schemas.microsoft.com/office/drawing/2014/chart" uri="{C3380CC4-5D6E-409C-BE32-E72D297353CC}">
              <c16:uniqueId val="{00000001-38EB-42F1-850E-F5EE8ADDEA30}"/>
            </c:ext>
          </c:extLst>
        </c:ser>
        <c:dLbls>
          <c:showLegendKey val="0"/>
          <c:showVal val="0"/>
          <c:showCatName val="0"/>
          <c:showSerName val="0"/>
          <c:showPercent val="0"/>
          <c:showBubbleSize val="0"/>
        </c:dLbls>
        <c:marker val="1"/>
        <c:smooth val="0"/>
        <c:axId val="470376072"/>
        <c:axId val="470377248"/>
      </c:lineChart>
      <c:dateAx>
        <c:axId val="470376072"/>
        <c:scaling>
          <c:orientation val="minMax"/>
        </c:scaling>
        <c:delete val="1"/>
        <c:axPos val="b"/>
        <c:numFmt formatCode="&quot;H&quot;yy" sourceLinked="1"/>
        <c:majorTickMark val="none"/>
        <c:minorTickMark val="none"/>
        <c:tickLblPos val="none"/>
        <c:crossAx val="470377248"/>
        <c:crosses val="autoZero"/>
        <c:auto val="1"/>
        <c:lblOffset val="100"/>
        <c:baseTimeUnit val="years"/>
      </c:dateAx>
      <c:valAx>
        <c:axId val="470377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0376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212.8</c:v>
                </c:pt>
                <c:pt idx="1">
                  <c:v>207.87</c:v>
                </c:pt>
                <c:pt idx="2">
                  <c:v>218.62</c:v>
                </c:pt>
                <c:pt idx="3">
                  <c:v>242.63</c:v>
                </c:pt>
                <c:pt idx="4">
                  <c:v>266.19</c:v>
                </c:pt>
              </c:numCache>
            </c:numRef>
          </c:val>
          <c:extLst xmlns:c16r2="http://schemas.microsoft.com/office/drawing/2015/06/chart">
            <c:ext xmlns:c16="http://schemas.microsoft.com/office/drawing/2014/chart" uri="{C3380CC4-5D6E-409C-BE32-E72D297353CC}">
              <c16:uniqueId val="{00000000-C7FE-48E2-87B1-0ACCC6C303C9}"/>
            </c:ext>
          </c:extLst>
        </c:ser>
        <c:dLbls>
          <c:showLegendKey val="0"/>
          <c:showVal val="0"/>
          <c:showCatName val="0"/>
          <c:showSerName val="0"/>
          <c:showPercent val="0"/>
          <c:showBubbleSize val="0"/>
        </c:dLbls>
        <c:gapWidth val="150"/>
        <c:axId val="470372936"/>
        <c:axId val="471139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208.67</c:v>
                </c:pt>
                <c:pt idx="1">
                  <c:v>230.22</c:v>
                </c:pt>
                <c:pt idx="2">
                  <c:v>218.42</c:v>
                </c:pt>
                <c:pt idx="3">
                  <c:v>227.27</c:v>
                </c:pt>
                <c:pt idx="4">
                  <c:v>223.98</c:v>
                </c:pt>
              </c:numCache>
            </c:numRef>
          </c:val>
          <c:smooth val="0"/>
          <c:extLst xmlns:c16r2="http://schemas.microsoft.com/office/drawing/2015/06/chart">
            <c:ext xmlns:c16="http://schemas.microsoft.com/office/drawing/2014/chart" uri="{C3380CC4-5D6E-409C-BE32-E72D297353CC}">
              <c16:uniqueId val="{00000001-C7FE-48E2-87B1-0ACCC6C303C9}"/>
            </c:ext>
          </c:extLst>
        </c:ser>
        <c:dLbls>
          <c:showLegendKey val="0"/>
          <c:showVal val="0"/>
          <c:showCatName val="0"/>
          <c:showSerName val="0"/>
          <c:showPercent val="0"/>
          <c:showBubbleSize val="0"/>
        </c:dLbls>
        <c:marker val="1"/>
        <c:smooth val="0"/>
        <c:axId val="470372936"/>
        <c:axId val="471139112"/>
      </c:lineChart>
      <c:dateAx>
        <c:axId val="470372936"/>
        <c:scaling>
          <c:orientation val="minMax"/>
        </c:scaling>
        <c:delete val="1"/>
        <c:axPos val="b"/>
        <c:numFmt formatCode="&quot;H&quot;yy" sourceLinked="1"/>
        <c:majorTickMark val="none"/>
        <c:minorTickMark val="none"/>
        <c:tickLblPos val="none"/>
        <c:crossAx val="471139112"/>
        <c:crosses val="autoZero"/>
        <c:auto val="1"/>
        <c:lblOffset val="100"/>
        <c:baseTimeUnit val="years"/>
      </c:dateAx>
      <c:valAx>
        <c:axId val="471139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0372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85.3</c:v>
                </c:pt>
                <c:pt idx="1">
                  <c:v>78.78</c:v>
                </c:pt>
                <c:pt idx="2">
                  <c:v>56.49</c:v>
                </c:pt>
                <c:pt idx="3">
                  <c:v>61.9</c:v>
                </c:pt>
                <c:pt idx="4">
                  <c:v>62.06</c:v>
                </c:pt>
              </c:numCache>
            </c:numRef>
          </c:val>
          <c:extLst xmlns:c16r2="http://schemas.microsoft.com/office/drawing/2015/06/chart">
            <c:ext xmlns:c16="http://schemas.microsoft.com/office/drawing/2014/chart" uri="{C3380CC4-5D6E-409C-BE32-E72D297353CC}">
              <c16:uniqueId val="{00000000-BFA0-4154-A0B3-8A3D7DDD1097}"/>
            </c:ext>
          </c:extLst>
        </c:ser>
        <c:dLbls>
          <c:showLegendKey val="0"/>
          <c:showVal val="0"/>
          <c:showCatName val="0"/>
          <c:showSerName val="0"/>
          <c:showPercent val="0"/>
          <c:showBubbleSize val="0"/>
        </c:dLbls>
        <c:gapWidth val="150"/>
        <c:axId val="471138720"/>
        <c:axId val="47113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49.08</c:v>
                </c:pt>
                <c:pt idx="1">
                  <c:v>41.09</c:v>
                </c:pt>
                <c:pt idx="2">
                  <c:v>50.24</c:v>
                </c:pt>
                <c:pt idx="3">
                  <c:v>50.29</c:v>
                </c:pt>
                <c:pt idx="4">
                  <c:v>49.64</c:v>
                </c:pt>
              </c:numCache>
            </c:numRef>
          </c:val>
          <c:smooth val="0"/>
          <c:extLst xmlns:c16r2="http://schemas.microsoft.com/office/drawing/2015/06/chart">
            <c:ext xmlns:c16="http://schemas.microsoft.com/office/drawing/2014/chart" uri="{C3380CC4-5D6E-409C-BE32-E72D297353CC}">
              <c16:uniqueId val="{00000001-BFA0-4154-A0B3-8A3D7DDD1097}"/>
            </c:ext>
          </c:extLst>
        </c:ser>
        <c:dLbls>
          <c:showLegendKey val="0"/>
          <c:showVal val="0"/>
          <c:showCatName val="0"/>
          <c:showSerName val="0"/>
          <c:showPercent val="0"/>
          <c:showBubbleSize val="0"/>
        </c:dLbls>
        <c:marker val="1"/>
        <c:smooth val="0"/>
        <c:axId val="471138720"/>
        <c:axId val="471139504"/>
      </c:lineChart>
      <c:dateAx>
        <c:axId val="471138720"/>
        <c:scaling>
          <c:orientation val="minMax"/>
        </c:scaling>
        <c:delete val="1"/>
        <c:axPos val="b"/>
        <c:numFmt formatCode="&quot;H&quot;yy" sourceLinked="1"/>
        <c:majorTickMark val="none"/>
        <c:minorTickMark val="none"/>
        <c:tickLblPos val="none"/>
        <c:crossAx val="471139504"/>
        <c:crosses val="autoZero"/>
        <c:auto val="1"/>
        <c:lblOffset val="100"/>
        <c:baseTimeUnit val="years"/>
      </c:dateAx>
      <c:valAx>
        <c:axId val="471139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1138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66.459999999999994</c:v>
                </c:pt>
                <c:pt idx="1">
                  <c:v>72.650000000000006</c:v>
                </c:pt>
                <c:pt idx="2">
                  <c:v>74.92</c:v>
                </c:pt>
                <c:pt idx="3">
                  <c:v>66.53</c:v>
                </c:pt>
                <c:pt idx="4">
                  <c:v>65.25</c:v>
                </c:pt>
              </c:numCache>
            </c:numRef>
          </c:val>
          <c:extLst xmlns:c16r2="http://schemas.microsoft.com/office/drawing/2015/06/chart">
            <c:ext xmlns:c16="http://schemas.microsoft.com/office/drawing/2014/chart" uri="{C3380CC4-5D6E-409C-BE32-E72D297353CC}">
              <c16:uniqueId val="{00000000-7D34-4104-98AF-07C3CDCDF2C5}"/>
            </c:ext>
          </c:extLst>
        </c:ser>
        <c:dLbls>
          <c:showLegendKey val="0"/>
          <c:showVal val="0"/>
          <c:showCatName val="0"/>
          <c:showSerName val="0"/>
          <c:showPercent val="0"/>
          <c:showBubbleSize val="0"/>
        </c:dLbls>
        <c:gapWidth val="150"/>
        <c:axId val="471141072"/>
        <c:axId val="471141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79.3</c:v>
                </c:pt>
                <c:pt idx="1">
                  <c:v>75.91</c:v>
                </c:pt>
                <c:pt idx="2">
                  <c:v>78.650000000000006</c:v>
                </c:pt>
                <c:pt idx="3">
                  <c:v>77.73</c:v>
                </c:pt>
                <c:pt idx="4">
                  <c:v>78.09</c:v>
                </c:pt>
              </c:numCache>
            </c:numRef>
          </c:val>
          <c:smooth val="0"/>
          <c:extLst xmlns:c16r2="http://schemas.microsoft.com/office/drawing/2015/06/chart">
            <c:ext xmlns:c16="http://schemas.microsoft.com/office/drawing/2014/chart" uri="{C3380CC4-5D6E-409C-BE32-E72D297353CC}">
              <c16:uniqueId val="{00000001-7D34-4104-98AF-07C3CDCDF2C5}"/>
            </c:ext>
          </c:extLst>
        </c:ser>
        <c:dLbls>
          <c:showLegendKey val="0"/>
          <c:showVal val="0"/>
          <c:showCatName val="0"/>
          <c:showSerName val="0"/>
          <c:showPercent val="0"/>
          <c:showBubbleSize val="0"/>
        </c:dLbls>
        <c:marker val="1"/>
        <c:smooth val="0"/>
        <c:axId val="471141072"/>
        <c:axId val="471141464"/>
      </c:lineChart>
      <c:dateAx>
        <c:axId val="471141072"/>
        <c:scaling>
          <c:orientation val="minMax"/>
        </c:scaling>
        <c:delete val="1"/>
        <c:axPos val="b"/>
        <c:numFmt formatCode="&quot;H&quot;yy" sourceLinked="1"/>
        <c:majorTickMark val="none"/>
        <c:minorTickMark val="none"/>
        <c:tickLblPos val="none"/>
        <c:crossAx val="471141464"/>
        <c:crosses val="autoZero"/>
        <c:auto val="1"/>
        <c:lblOffset val="100"/>
        <c:baseTimeUnit val="years"/>
      </c:dateAx>
      <c:valAx>
        <c:axId val="471141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1141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B40" zoomScale="68" zoomScaleNormal="68"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山形県　西川町</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A8</v>
      </c>
      <c r="X8" s="60"/>
      <c r="Y8" s="60"/>
      <c r="Z8" s="60"/>
      <c r="AA8" s="60"/>
      <c r="AB8" s="60"/>
      <c r="AC8" s="60"/>
      <c r="AD8" s="60" t="str">
        <f>データ!$M$6</f>
        <v>非設置</v>
      </c>
      <c r="AE8" s="60"/>
      <c r="AF8" s="60"/>
      <c r="AG8" s="60"/>
      <c r="AH8" s="60"/>
      <c r="AI8" s="60"/>
      <c r="AJ8" s="60"/>
      <c r="AK8" s="4"/>
      <c r="AL8" s="61">
        <f>データ!$R$6</f>
        <v>5249</v>
      </c>
      <c r="AM8" s="61"/>
      <c r="AN8" s="61"/>
      <c r="AO8" s="61"/>
      <c r="AP8" s="61"/>
      <c r="AQ8" s="61"/>
      <c r="AR8" s="61"/>
      <c r="AS8" s="61"/>
      <c r="AT8" s="52">
        <f>データ!$S$6</f>
        <v>393.19</v>
      </c>
      <c r="AU8" s="53"/>
      <c r="AV8" s="53"/>
      <c r="AW8" s="53"/>
      <c r="AX8" s="53"/>
      <c r="AY8" s="53"/>
      <c r="AZ8" s="53"/>
      <c r="BA8" s="53"/>
      <c r="BB8" s="54">
        <f>データ!$T$6</f>
        <v>13.35</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70.099999999999994</v>
      </c>
      <c r="J10" s="53"/>
      <c r="K10" s="53"/>
      <c r="L10" s="53"/>
      <c r="M10" s="53"/>
      <c r="N10" s="53"/>
      <c r="O10" s="64"/>
      <c r="P10" s="54">
        <f>データ!$P$6</f>
        <v>98.34</v>
      </c>
      <c r="Q10" s="54"/>
      <c r="R10" s="54"/>
      <c r="S10" s="54"/>
      <c r="T10" s="54"/>
      <c r="U10" s="54"/>
      <c r="V10" s="54"/>
      <c r="W10" s="61">
        <f>データ!$Q$6</f>
        <v>4260</v>
      </c>
      <c r="X10" s="61"/>
      <c r="Y10" s="61"/>
      <c r="Z10" s="61"/>
      <c r="AA10" s="61"/>
      <c r="AB10" s="61"/>
      <c r="AC10" s="61"/>
      <c r="AD10" s="2"/>
      <c r="AE10" s="2"/>
      <c r="AF10" s="2"/>
      <c r="AG10" s="2"/>
      <c r="AH10" s="4"/>
      <c r="AI10" s="4"/>
      <c r="AJ10" s="4"/>
      <c r="AK10" s="4"/>
      <c r="AL10" s="61">
        <f>データ!$U$6</f>
        <v>5101</v>
      </c>
      <c r="AM10" s="61"/>
      <c r="AN10" s="61"/>
      <c r="AO10" s="61"/>
      <c r="AP10" s="61"/>
      <c r="AQ10" s="61"/>
      <c r="AR10" s="61"/>
      <c r="AS10" s="61"/>
      <c r="AT10" s="52">
        <f>データ!$V$6</f>
        <v>25.69</v>
      </c>
      <c r="AU10" s="53"/>
      <c r="AV10" s="53"/>
      <c r="AW10" s="53"/>
      <c r="AX10" s="53"/>
      <c r="AY10" s="53"/>
      <c r="AZ10" s="53"/>
      <c r="BA10" s="53"/>
      <c r="BB10" s="54">
        <f>データ!$W$6</f>
        <v>198.56</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87" t="s">
        <v>111</v>
      </c>
      <c r="BM16" s="88"/>
      <c r="BN16" s="88"/>
      <c r="BO16" s="88"/>
      <c r="BP16" s="88"/>
      <c r="BQ16" s="88"/>
      <c r="BR16" s="88"/>
      <c r="BS16" s="88"/>
      <c r="BT16" s="88"/>
      <c r="BU16" s="88"/>
      <c r="BV16" s="88"/>
      <c r="BW16" s="88"/>
      <c r="BX16" s="88"/>
      <c r="BY16" s="88"/>
      <c r="BZ16" s="89"/>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87"/>
      <c r="BM17" s="88"/>
      <c r="BN17" s="88"/>
      <c r="BO17" s="88"/>
      <c r="BP17" s="88"/>
      <c r="BQ17" s="88"/>
      <c r="BR17" s="88"/>
      <c r="BS17" s="88"/>
      <c r="BT17" s="88"/>
      <c r="BU17" s="88"/>
      <c r="BV17" s="88"/>
      <c r="BW17" s="88"/>
      <c r="BX17" s="88"/>
      <c r="BY17" s="88"/>
      <c r="BZ17" s="89"/>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87"/>
      <c r="BM18" s="88"/>
      <c r="BN18" s="88"/>
      <c r="BO18" s="88"/>
      <c r="BP18" s="88"/>
      <c r="BQ18" s="88"/>
      <c r="BR18" s="88"/>
      <c r="BS18" s="88"/>
      <c r="BT18" s="88"/>
      <c r="BU18" s="88"/>
      <c r="BV18" s="88"/>
      <c r="BW18" s="88"/>
      <c r="BX18" s="88"/>
      <c r="BY18" s="88"/>
      <c r="BZ18" s="89"/>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87"/>
      <c r="BM19" s="88"/>
      <c r="BN19" s="88"/>
      <c r="BO19" s="88"/>
      <c r="BP19" s="88"/>
      <c r="BQ19" s="88"/>
      <c r="BR19" s="88"/>
      <c r="BS19" s="88"/>
      <c r="BT19" s="88"/>
      <c r="BU19" s="88"/>
      <c r="BV19" s="88"/>
      <c r="BW19" s="88"/>
      <c r="BX19" s="88"/>
      <c r="BY19" s="88"/>
      <c r="BZ19" s="89"/>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87"/>
      <c r="BM20" s="88"/>
      <c r="BN20" s="88"/>
      <c r="BO20" s="88"/>
      <c r="BP20" s="88"/>
      <c r="BQ20" s="88"/>
      <c r="BR20" s="88"/>
      <c r="BS20" s="88"/>
      <c r="BT20" s="88"/>
      <c r="BU20" s="88"/>
      <c r="BV20" s="88"/>
      <c r="BW20" s="88"/>
      <c r="BX20" s="88"/>
      <c r="BY20" s="88"/>
      <c r="BZ20" s="89"/>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87"/>
      <c r="BM21" s="88"/>
      <c r="BN21" s="88"/>
      <c r="BO21" s="88"/>
      <c r="BP21" s="88"/>
      <c r="BQ21" s="88"/>
      <c r="BR21" s="88"/>
      <c r="BS21" s="88"/>
      <c r="BT21" s="88"/>
      <c r="BU21" s="88"/>
      <c r="BV21" s="88"/>
      <c r="BW21" s="88"/>
      <c r="BX21" s="88"/>
      <c r="BY21" s="88"/>
      <c r="BZ21" s="89"/>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87"/>
      <c r="BM22" s="88"/>
      <c r="BN22" s="88"/>
      <c r="BO22" s="88"/>
      <c r="BP22" s="88"/>
      <c r="BQ22" s="88"/>
      <c r="BR22" s="88"/>
      <c r="BS22" s="88"/>
      <c r="BT22" s="88"/>
      <c r="BU22" s="88"/>
      <c r="BV22" s="88"/>
      <c r="BW22" s="88"/>
      <c r="BX22" s="88"/>
      <c r="BY22" s="88"/>
      <c r="BZ22" s="89"/>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87"/>
      <c r="BM23" s="88"/>
      <c r="BN23" s="88"/>
      <c r="BO23" s="88"/>
      <c r="BP23" s="88"/>
      <c r="BQ23" s="88"/>
      <c r="BR23" s="88"/>
      <c r="BS23" s="88"/>
      <c r="BT23" s="88"/>
      <c r="BU23" s="88"/>
      <c r="BV23" s="88"/>
      <c r="BW23" s="88"/>
      <c r="BX23" s="88"/>
      <c r="BY23" s="88"/>
      <c r="BZ23" s="89"/>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87"/>
      <c r="BM24" s="88"/>
      <c r="BN24" s="88"/>
      <c r="BO24" s="88"/>
      <c r="BP24" s="88"/>
      <c r="BQ24" s="88"/>
      <c r="BR24" s="88"/>
      <c r="BS24" s="88"/>
      <c r="BT24" s="88"/>
      <c r="BU24" s="88"/>
      <c r="BV24" s="88"/>
      <c r="BW24" s="88"/>
      <c r="BX24" s="88"/>
      <c r="BY24" s="88"/>
      <c r="BZ24" s="89"/>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87"/>
      <c r="BM25" s="88"/>
      <c r="BN25" s="88"/>
      <c r="BO25" s="88"/>
      <c r="BP25" s="88"/>
      <c r="BQ25" s="88"/>
      <c r="BR25" s="88"/>
      <c r="BS25" s="88"/>
      <c r="BT25" s="88"/>
      <c r="BU25" s="88"/>
      <c r="BV25" s="88"/>
      <c r="BW25" s="88"/>
      <c r="BX25" s="88"/>
      <c r="BY25" s="88"/>
      <c r="BZ25" s="89"/>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87"/>
      <c r="BM26" s="88"/>
      <c r="BN26" s="88"/>
      <c r="BO26" s="88"/>
      <c r="BP26" s="88"/>
      <c r="BQ26" s="88"/>
      <c r="BR26" s="88"/>
      <c r="BS26" s="88"/>
      <c r="BT26" s="88"/>
      <c r="BU26" s="88"/>
      <c r="BV26" s="88"/>
      <c r="BW26" s="88"/>
      <c r="BX26" s="88"/>
      <c r="BY26" s="88"/>
      <c r="BZ26" s="89"/>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87"/>
      <c r="BM27" s="88"/>
      <c r="BN27" s="88"/>
      <c r="BO27" s="88"/>
      <c r="BP27" s="88"/>
      <c r="BQ27" s="88"/>
      <c r="BR27" s="88"/>
      <c r="BS27" s="88"/>
      <c r="BT27" s="88"/>
      <c r="BU27" s="88"/>
      <c r="BV27" s="88"/>
      <c r="BW27" s="88"/>
      <c r="BX27" s="88"/>
      <c r="BY27" s="88"/>
      <c r="BZ27" s="89"/>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87"/>
      <c r="BM28" s="88"/>
      <c r="BN28" s="88"/>
      <c r="BO28" s="88"/>
      <c r="BP28" s="88"/>
      <c r="BQ28" s="88"/>
      <c r="BR28" s="88"/>
      <c r="BS28" s="88"/>
      <c r="BT28" s="88"/>
      <c r="BU28" s="88"/>
      <c r="BV28" s="88"/>
      <c r="BW28" s="88"/>
      <c r="BX28" s="88"/>
      <c r="BY28" s="88"/>
      <c r="BZ28" s="89"/>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87"/>
      <c r="BM29" s="88"/>
      <c r="BN29" s="88"/>
      <c r="BO29" s="88"/>
      <c r="BP29" s="88"/>
      <c r="BQ29" s="88"/>
      <c r="BR29" s="88"/>
      <c r="BS29" s="88"/>
      <c r="BT29" s="88"/>
      <c r="BU29" s="88"/>
      <c r="BV29" s="88"/>
      <c r="BW29" s="88"/>
      <c r="BX29" s="88"/>
      <c r="BY29" s="88"/>
      <c r="BZ29" s="89"/>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87"/>
      <c r="BM30" s="88"/>
      <c r="BN30" s="88"/>
      <c r="BO30" s="88"/>
      <c r="BP30" s="88"/>
      <c r="BQ30" s="88"/>
      <c r="BR30" s="88"/>
      <c r="BS30" s="88"/>
      <c r="BT30" s="88"/>
      <c r="BU30" s="88"/>
      <c r="BV30" s="88"/>
      <c r="BW30" s="88"/>
      <c r="BX30" s="88"/>
      <c r="BY30" s="88"/>
      <c r="BZ30" s="89"/>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87"/>
      <c r="BM31" s="88"/>
      <c r="BN31" s="88"/>
      <c r="BO31" s="88"/>
      <c r="BP31" s="88"/>
      <c r="BQ31" s="88"/>
      <c r="BR31" s="88"/>
      <c r="BS31" s="88"/>
      <c r="BT31" s="88"/>
      <c r="BU31" s="88"/>
      <c r="BV31" s="88"/>
      <c r="BW31" s="88"/>
      <c r="BX31" s="88"/>
      <c r="BY31" s="88"/>
      <c r="BZ31" s="89"/>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87"/>
      <c r="BM32" s="88"/>
      <c r="BN32" s="88"/>
      <c r="BO32" s="88"/>
      <c r="BP32" s="88"/>
      <c r="BQ32" s="88"/>
      <c r="BR32" s="88"/>
      <c r="BS32" s="88"/>
      <c r="BT32" s="88"/>
      <c r="BU32" s="88"/>
      <c r="BV32" s="88"/>
      <c r="BW32" s="88"/>
      <c r="BX32" s="88"/>
      <c r="BY32" s="88"/>
      <c r="BZ32" s="89"/>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87"/>
      <c r="BM33" s="88"/>
      <c r="BN33" s="88"/>
      <c r="BO33" s="88"/>
      <c r="BP33" s="88"/>
      <c r="BQ33" s="88"/>
      <c r="BR33" s="88"/>
      <c r="BS33" s="88"/>
      <c r="BT33" s="88"/>
      <c r="BU33" s="88"/>
      <c r="BV33" s="88"/>
      <c r="BW33" s="88"/>
      <c r="BX33" s="88"/>
      <c r="BY33" s="88"/>
      <c r="BZ33" s="89"/>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87"/>
      <c r="BM34" s="88"/>
      <c r="BN34" s="88"/>
      <c r="BO34" s="88"/>
      <c r="BP34" s="88"/>
      <c r="BQ34" s="88"/>
      <c r="BR34" s="88"/>
      <c r="BS34" s="88"/>
      <c r="BT34" s="88"/>
      <c r="BU34" s="88"/>
      <c r="BV34" s="88"/>
      <c r="BW34" s="88"/>
      <c r="BX34" s="88"/>
      <c r="BY34" s="88"/>
      <c r="BZ34" s="89"/>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87"/>
      <c r="BM35" s="88"/>
      <c r="BN35" s="88"/>
      <c r="BO35" s="88"/>
      <c r="BP35" s="88"/>
      <c r="BQ35" s="88"/>
      <c r="BR35" s="88"/>
      <c r="BS35" s="88"/>
      <c r="BT35" s="88"/>
      <c r="BU35" s="88"/>
      <c r="BV35" s="88"/>
      <c r="BW35" s="88"/>
      <c r="BX35" s="88"/>
      <c r="BY35" s="88"/>
      <c r="BZ35" s="89"/>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87"/>
      <c r="BM36" s="88"/>
      <c r="BN36" s="88"/>
      <c r="BO36" s="88"/>
      <c r="BP36" s="88"/>
      <c r="BQ36" s="88"/>
      <c r="BR36" s="88"/>
      <c r="BS36" s="88"/>
      <c r="BT36" s="88"/>
      <c r="BU36" s="88"/>
      <c r="BV36" s="88"/>
      <c r="BW36" s="88"/>
      <c r="BX36" s="88"/>
      <c r="BY36" s="88"/>
      <c r="BZ36" s="89"/>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87"/>
      <c r="BM37" s="88"/>
      <c r="BN37" s="88"/>
      <c r="BO37" s="88"/>
      <c r="BP37" s="88"/>
      <c r="BQ37" s="88"/>
      <c r="BR37" s="88"/>
      <c r="BS37" s="88"/>
      <c r="BT37" s="88"/>
      <c r="BU37" s="88"/>
      <c r="BV37" s="88"/>
      <c r="BW37" s="88"/>
      <c r="BX37" s="88"/>
      <c r="BY37" s="88"/>
      <c r="BZ37" s="89"/>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87"/>
      <c r="BM38" s="88"/>
      <c r="BN38" s="88"/>
      <c r="BO38" s="88"/>
      <c r="BP38" s="88"/>
      <c r="BQ38" s="88"/>
      <c r="BR38" s="88"/>
      <c r="BS38" s="88"/>
      <c r="BT38" s="88"/>
      <c r="BU38" s="88"/>
      <c r="BV38" s="88"/>
      <c r="BW38" s="88"/>
      <c r="BX38" s="88"/>
      <c r="BY38" s="88"/>
      <c r="BZ38" s="89"/>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87"/>
      <c r="BM39" s="88"/>
      <c r="BN39" s="88"/>
      <c r="BO39" s="88"/>
      <c r="BP39" s="88"/>
      <c r="BQ39" s="88"/>
      <c r="BR39" s="88"/>
      <c r="BS39" s="88"/>
      <c r="BT39" s="88"/>
      <c r="BU39" s="88"/>
      <c r="BV39" s="88"/>
      <c r="BW39" s="88"/>
      <c r="BX39" s="88"/>
      <c r="BY39" s="88"/>
      <c r="BZ39" s="89"/>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87"/>
      <c r="BM40" s="88"/>
      <c r="BN40" s="88"/>
      <c r="BO40" s="88"/>
      <c r="BP40" s="88"/>
      <c r="BQ40" s="88"/>
      <c r="BR40" s="88"/>
      <c r="BS40" s="88"/>
      <c r="BT40" s="88"/>
      <c r="BU40" s="88"/>
      <c r="BV40" s="88"/>
      <c r="BW40" s="88"/>
      <c r="BX40" s="88"/>
      <c r="BY40" s="88"/>
      <c r="BZ40" s="89"/>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87"/>
      <c r="BM41" s="88"/>
      <c r="BN41" s="88"/>
      <c r="BO41" s="88"/>
      <c r="BP41" s="88"/>
      <c r="BQ41" s="88"/>
      <c r="BR41" s="88"/>
      <c r="BS41" s="88"/>
      <c r="BT41" s="88"/>
      <c r="BU41" s="88"/>
      <c r="BV41" s="88"/>
      <c r="BW41" s="88"/>
      <c r="BX41" s="88"/>
      <c r="BY41" s="88"/>
      <c r="BZ41" s="89"/>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87"/>
      <c r="BM42" s="88"/>
      <c r="BN42" s="88"/>
      <c r="BO42" s="88"/>
      <c r="BP42" s="88"/>
      <c r="BQ42" s="88"/>
      <c r="BR42" s="88"/>
      <c r="BS42" s="88"/>
      <c r="BT42" s="88"/>
      <c r="BU42" s="88"/>
      <c r="BV42" s="88"/>
      <c r="BW42" s="88"/>
      <c r="BX42" s="88"/>
      <c r="BY42" s="88"/>
      <c r="BZ42" s="89"/>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87"/>
      <c r="BM43" s="88"/>
      <c r="BN43" s="88"/>
      <c r="BO43" s="88"/>
      <c r="BP43" s="88"/>
      <c r="BQ43" s="88"/>
      <c r="BR43" s="88"/>
      <c r="BS43" s="88"/>
      <c r="BT43" s="88"/>
      <c r="BU43" s="88"/>
      <c r="BV43" s="88"/>
      <c r="BW43" s="88"/>
      <c r="BX43" s="88"/>
      <c r="BY43" s="88"/>
      <c r="BZ43" s="89"/>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87"/>
      <c r="BM44" s="88"/>
      <c r="BN44" s="88"/>
      <c r="BO44" s="88"/>
      <c r="BP44" s="88"/>
      <c r="BQ44" s="88"/>
      <c r="BR44" s="88"/>
      <c r="BS44" s="88"/>
      <c r="BT44" s="88"/>
      <c r="BU44" s="88"/>
      <c r="BV44" s="88"/>
      <c r="BW44" s="88"/>
      <c r="BX44" s="88"/>
      <c r="BY44" s="88"/>
      <c r="BZ44" s="89"/>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112</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113</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4P5YBnJXmo6Z+ALiTcM+jQzN+mKysAnhEQiagBfysKv6jobWHXQ4uZOgIlHEaVOCzWzGC3E7bQu7mvIaPD5H7w==" saltValue="t2F6MwfJbfanH9q8NHOhSw=="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91" t="s">
        <v>50</v>
      </c>
      <c r="I3" s="92"/>
      <c r="J3" s="92"/>
      <c r="K3" s="92"/>
      <c r="L3" s="92"/>
      <c r="M3" s="92"/>
      <c r="N3" s="92"/>
      <c r="O3" s="92"/>
      <c r="P3" s="92"/>
      <c r="Q3" s="92"/>
      <c r="R3" s="92"/>
      <c r="S3" s="92"/>
      <c r="T3" s="92"/>
      <c r="U3" s="92"/>
      <c r="V3" s="92"/>
      <c r="W3" s="93"/>
      <c r="X3" s="97" t="s">
        <v>51</v>
      </c>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t="s">
        <v>52</v>
      </c>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row>
    <row r="4" spans="1:144" x14ac:dyDescent="0.15">
      <c r="A4" s="29" t="s">
        <v>53</v>
      </c>
      <c r="B4" s="31"/>
      <c r="C4" s="31"/>
      <c r="D4" s="31"/>
      <c r="E4" s="31"/>
      <c r="F4" s="31"/>
      <c r="G4" s="31"/>
      <c r="H4" s="94"/>
      <c r="I4" s="95"/>
      <c r="J4" s="95"/>
      <c r="K4" s="95"/>
      <c r="L4" s="95"/>
      <c r="M4" s="95"/>
      <c r="N4" s="95"/>
      <c r="O4" s="95"/>
      <c r="P4" s="95"/>
      <c r="Q4" s="95"/>
      <c r="R4" s="95"/>
      <c r="S4" s="95"/>
      <c r="T4" s="95"/>
      <c r="U4" s="95"/>
      <c r="V4" s="95"/>
      <c r="W4" s="96"/>
      <c r="X4" s="90" t="s">
        <v>54</v>
      </c>
      <c r="Y4" s="90"/>
      <c r="Z4" s="90"/>
      <c r="AA4" s="90"/>
      <c r="AB4" s="90"/>
      <c r="AC4" s="90"/>
      <c r="AD4" s="90"/>
      <c r="AE4" s="90"/>
      <c r="AF4" s="90"/>
      <c r="AG4" s="90"/>
      <c r="AH4" s="90"/>
      <c r="AI4" s="90" t="s">
        <v>55</v>
      </c>
      <c r="AJ4" s="90"/>
      <c r="AK4" s="90"/>
      <c r="AL4" s="90"/>
      <c r="AM4" s="90"/>
      <c r="AN4" s="90"/>
      <c r="AO4" s="90"/>
      <c r="AP4" s="90"/>
      <c r="AQ4" s="90"/>
      <c r="AR4" s="90"/>
      <c r="AS4" s="90"/>
      <c r="AT4" s="90" t="s">
        <v>56</v>
      </c>
      <c r="AU4" s="90"/>
      <c r="AV4" s="90"/>
      <c r="AW4" s="90"/>
      <c r="AX4" s="90"/>
      <c r="AY4" s="90"/>
      <c r="AZ4" s="90"/>
      <c r="BA4" s="90"/>
      <c r="BB4" s="90"/>
      <c r="BC4" s="90"/>
      <c r="BD4" s="90"/>
      <c r="BE4" s="90" t="s">
        <v>57</v>
      </c>
      <c r="BF4" s="90"/>
      <c r="BG4" s="90"/>
      <c r="BH4" s="90"/>
      <c r="BI4" s="90"/>
      <c r="BJ4" s="90"/>
      <c r="BK4" s="90"/>
      <c r="BL4" s="90"/>
      <c r="BM4" s="90"/>
      <c r="BN4" s="90"/>
      <c r="BO4" s="90"/>
      <c r="BP4" s="90" t="s">
        <v>58</v>
      </c>
      <c r="BQ4" s="90"/>
      <c r="BR4" s="90"/>
      <c r="BS4" s="90"/>
      <c r="BT4" s="90"/>
      <c r="BU4" s="90"/>
      <c r="BV4" s="90"/>
      <c r="BW4" s="90"/>
      <c r="BX4" s="90"/>
      <c r="BY4" s="90"/>
      <c r="BZ4" s="90"/>
      <c r="CA4" s="90" t="s">
        <v>59</v>
      </c>
      <c r="CB4" s="90"/>
      <c r="CC4" s="90"/>
      <c r="CD4" s="90"/>
      <c r="CE4" s="90"/>
      <c r="CF4" s="90"/>
      <c r="CG4" s="90"/>
      <c r="CH4" s="90"/>
      <c r="CI4" s="90"/>
      <c r="CJ4" s="90"/>
      <c r="CK4" s="90"/>
      <c r="CL4" s="90" t="s">
        <v>60</v>
      </c>
      <c r="CM4" s="90"/>
      <c r="CN4" s="90"/>
      <c r="CO4" s="90"/>
      <c r="CP4" s="90"/>
      <c r="CQ4" s="90"/>
      <c r="CR4" s="90"/>
      <c r="CS4" s="90"/>
      <c r="CT4" s="90"/>
      <c r="CU4" s="90"/>
      <c r="CV4" s="90"/>
      <c r="CW4" s="90" t="s">
        <v>61</v>
      </c>
      <c r="CX4" s="90"/>
      <c r="CY4" s="90"/>
      <c r="CZ4" s="90"/>
      <c r="DA4" s="90"/>
      <c r="DB4" s="90"/>
      <c r="DC4" s="90"/>
      <c r="DD4" s="90"/>
      <c r="DE4" s="90"/>
      <c r="DF4" s="90"/>
      <c r="DG4" s="90"/>
      <c r="DH4" s="90" t="s">
        <v>62</v>
      </c>
      <c r="DI4" s="90"/>
      <c r="DJ4" s="90"/>
      <c r="DK4" s="90"/>
      <c r="DL4" s="90"/>
      <c r="DM4" s="90"/>
      <c r="DN4" s="90"/>
      <c r="DO4" s="90"/>
      <c r="DP4" s="90"/>
      <c r="DQ4" s="90"/>
      <c r="DR4" s="90"/>
      <c r="DS4" s="90" t="s">
        <v>63</v>
      </c>
      <c r="DT4" s="90"/>
      <c r="DU4" s="90"/>
      <c r="DV4" s="90"/>
      <c r="DW4" s="90"/>
      <c r="DX4" s="90"/>
      <c r="DY4" s="90"/>
      <c r="DZ4" s="90"/>
      <c r="EA4" s="90"/>
      <c r="EB4" s="90"/>
      <c r="EC4" s="90"/>
      <c r="ED4" s="90" t="s">
        <v>64</v>
      </c>
      <c r="EE4" s="90"/>
      <c r="EF4" s="90"/>
      <c r="EG4" s="90"/>
      <c r="EH4" s="90"/>
      <c r="EI4" s="90"/>
      <c r="EJ4" s="90"/>
      <c r="EK4" s="90"/>
      <c r="EL4" s="90"/>
      <c r="EM4" s="90"/>
      <c r="EN4" s="90"/>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63223</v>
      </c>
      <c r="D6" s="34">
        <f t="shared" si="3"/>
        <v>46</v>
      </c>
      <c r="E6" s="34">
        <f t="shared" si="3"/>
        <v>1</v>
      </c>
      <c r="F6" s="34">
        <f t="shared" si="3"/>
        <v>0</v>
      </c>
      <c r="G6" s="34">
        <f t="shared" si="3"/>
        <v>1</v>
      </c>
      <c r="H6" s="34" t="str">
        <f t="shared" si="3"/>
        <v>山形県　西川町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70.099999999999994</v>
      </c>
      <c r="P6" s="35">
        <f t="shared" si="3"/>
        <v>98.34</v>
      </c>
      <c r="Q6" s="35">
        <f t="shared" si="3"/>
        <v>4260</v>
      </c>
      <c r="R6" s="35">
        <f t="shared" si="3"/>
        <v>5249</v>
      </c>
      <c r="S6" s="35">
        <f t="shared" si="3"/>
        <v>393.19</v>
      </c>
      <c r="T6" s="35">
        <f t="shared" si="3"/>
        <v>13.35</v>
      </c>
      <c r="U6" s="35">
        <f t="shared" si="3"/>
        <v>5101</v>
      </c>
      <c r="V6" s="35">
        <f t="shared" si="3"/>
        <v>25.69</v>
      </c>
      <c r="W6" s="35">
        <f t="shared" si="3"/>
        <v>198.56</v>
      </c>
      <c r="X6" s="36">
        <f>IF(X7="",NA(),X7)</f>
        <v>101.45</v>
      </c>
      <c r="Y6" s="36">
        <f t="shared" ref="Y6:AG6" si="4">IF(Y7="",NA(),Y7)</f>
        <v>103.8</v>
      </c>
      <c r="Z6" s="36">
        <f t="shared" si="4"/>
        <v>110.26</v>
      </c>
      <c r="AA6" s="36">
        <f t="shared" si="4"/>
        <v>103.16</v>
      </c>
      <c r="AB6" s="36">
        <f t="shared" si="4"/>
        <v>102.94</v>
      </c>
      <c r="AC6" s="36">
        <f t="shared" si="4"/>
        <v>106.62</v>
      </c>
      <c r="AD6" s="36">
        <f t="shared" si="4"/>
        <v>114.74</v>
      </c>
      <c r="AE6" s="36">
        <f t="shared" si="4"/>
        <v>104.47</v>
      </c>
      <c r="AF6" s="36">
        <f t="shared" si="4"/>
        <v>103.81</v>
      </c>
      <c r="AG6" s="36">
        <f t="shared" si="4"/>
        <v>104.35</v>
      </c>
      <c r="AH6" s="35" t="str">
        <f>IF(AH7="","",IF(AH7="-","【-】","【"&amp;SUBSTITUTE(TEXT(AH7,"#,##0.00"),"-","△")&amp;"】"))</f>
        <v>【112.01】</v>
      </c>
      <c r="AI6" s="35">
        <f>IF(AI7="",NA(),AI7)</f>
        <v>0</v>
      </c>
      <c r="AJ6" s="35">
        <f t="shared" ref="AJ6:AR6" si="5">IF(AJ7="",NA(),AJ7)</f>
        <v>0</v>
      </c>
      <c r="AK6" s="35">
        <f t="shared" si="5"/>
        <v>0</v>
      </c>
      <c r="AL6" s="35">
        <f t="shared" si="5"/>
        <v>0</v>
      </c>
      <c r="AM6" s="35">
        <f t="shared" si="5"/>
        <v>0</v>
      </c>
      <c r="AN6" s="36">
        <f t="shared" si="5"/>
        <v>12.59</v>
      </c>
      <c r="AO6" s="36">
        <f t="shared" si="5"/>
        <v>27.19</v>
      </c>
      <c r="AP6" s="36">
        <f t="shared" si="5"/>
        <v>16.399999999999999</v>
      </c>
      <c r="AQ6" s="36">
        <f t="shared" si="5"/>
        <v>25.66</v>
      </c>
      <c r="AR6" s="36">
        <f t="shared" si="5"/>
        <v>21.69</v>
      </c>
      <c r="AS6" s="35" t="str">
        <f>IF(AS7="","",IF(AS7="-","【-】","【"&amp;SUBSTITUTE(TEXT(AS7,"#,##0.00"),"-","△")&amp;"】"))</f>
        <v>【1.08】</v>
      </c>
      <c r="AT6" s="36">
        <f>IF(AT7="",NA(),AT7)</f>
        <v>370.39</v>
      </c>
      <c r="AU6" s="36">
        <f t="shared" ref="AU6:BC6" si="6">IF(AU7="",NA(),AU7)</f>
        <v>551.29</v>
      </c>
      <c r="AV6" s="36">
        <f t="shared" si="6"/>
        <v>438.01</v>
      </c>
      <c r="AW6" s="36">
        <f t="shared" si="6"/>
        <v>352.1</v>
      </c>
      <c r="AX6" s="36">
        <f t="shared" si="6"/>
        <v>447.18</v>
      </c>
      <c r="AY6" s="36">
        <f t="shared" si="6"/>
        <v>416.14</v>
      </c>
      <c r="AZ6" s="36">
        <f t="shared" si="6"/>
        <v>477.44</v>
      </c>
      <c r="BA6" s="36">
        <f t="shared" si="6"/>
        <v>293.23</v>
      </c>
      <c r="BB6" s="36">
        <f t="shared" si="6"/>
        <v>300.14</v>
      </c>
      <c r="BC6" s="36">
        <f t="shared" si="6"/>
        <v>301.04000000000002</v>
      </c>
      <c r="BD6" s="35" t="str">
        <f>IF(BD7="","",IF(BD7="-","【-】","【"&amp;SUBSTITUTE(TEXT(BD7,"#,##0.00"),"-","△")&amp;"】"))</f>
        <v>【264.97】</v>
      </c>
      <c r="BE6" s="36">
        <f>IF(BE7="",NA(),BE7)</f>
        <v>543.27</v>
      </c>
      <c r="BF6" s="36">
        <f t="shared" ref="BF6:BN6" si="7">IF(BF7="",NA(),BF7)</f>
        <v>542.75</v>
      </c>
      <c r="BG6" s="36">
        <f t="shared" si="7"/>
        <v>568.41999999999996</v>
      </c>
      <c r="BH6" s="36">
        <f t="shared" si="7"/>
        <v>598.91</v>
      </c>
      <c r="BI6" s="36">
        <f t="shared" si="7"/>
        <v>582.13</v>
      </c>
      <c r="BJ6" s="36">
        <f t="shared" si="7"/>
        <v>487.22</v>
      </c>
      <c r="BK6" s="36">
        <f t="shared" si="7"/>
        <v>485.75</v>
      </c>
      <c r="BL6" s="36">
        <f t="shared" si="7"/>
        <v>542.29999999999995</v>
      </c>
      <c r="BM6" s="36">
        <f t="shared" si="7"/>
        <v>566.65</v>
      </c>
      <c r="BN6" s="36">
        <f t="shared" si="7"/>
        <v>551.62</v>
      </c>
      <c r="BO6" s="35" t="str">
        <f>IF(BO7="","",IF(BO7="-","【-】","【"&amp;SUBSTITUTE(TEXT(BO7,"#,##0.00"),"-","△")&amp;"】"))</f>
        <v>【266.61】</v>
      </c>
      <c r="BP6" s="36">
        <f>IF(BP7="",NA(),BP7)</f>
        <v>99.08</v>
      </c>
      <c r="BQ6" s="36">
        <f t="shared" ref="BQ6:BY6" si="8">IF(BQ7="",NA(),BQ7)</f>
        <v>101.83</v>
      </c>
      <c r="BR6" s="36">
        <f t="shared" si="8"/>
        <v>98.51</v>
      </c>
      <c r="BS6" s="36">
        <f t="shared" si="8"/>
        <v>88.92</v>
      </c>
      <c r="BT6" s="36">
        <f t="shared" si="8"/>
        <v>81.95</v>
      </c>
      <c r="BU6" s="36">
        <f t="shared" si="8"/>
        <v>92.76</v>
      </c>
      <c r="BV6" s="36">
        <f t="shared" si="8"/>
        <v>83.59</v>
      </c>
      <c r="BW6" s="36">
        <f t="shared" si="8"/>
        <v>87.51</v>
      </c>
      <c r="BX6" s="36">
        <f t="shared" si="8"/>
        <v>84.77</v>
      </c>
      <c r="BY6" s="36">
        <f t="shared" si="8"/>
        <v>87.11</v>
      </c>
      <c r="BZ6" s="35" t="str">
        <f>IF(BZ7="","",IF(BZ7="-","【-】","【"&amp;SUBSTITUTE(TEXT(BZ7,"#,##0.00"),"-","△")&amp;"】"))</f>
        <v>【103.24】</v>
      </c>
      <c r="CA6" s="36">
        <f>IF(CA7="",NA(),CA7)</f>
        <v>212.8</v>
      </c>
      <c r="CB6" s="36">
        <f t="shared" ref="CB6:CJ6" si="9">IF(CB7="",NA(),CB7)</f>
        <v>207.87</v>
      </c>
      <c r="CC6" s="36">
        <f t="shared" si="9"/>
        <v>218.62</v>
      </c>
      <c r="CD6" s="36">
        <f t="shared" si="9"/>
        <v>242.63</v>
      </c>
      <c r="CE6" s="36">
        <f t="shared" si="9"/>
        <v>266.19</v>
      </c>
      <c r="CF6" s="36">
        <f t="shared" si="9"/>
        <v>208.67</v>
      </c>
      <c r="CG6" s="36">
        <f t="shared" si="9"/>
        <v>230.22</v>
      </c>
      <c r="CH6" s="36">
        <f t="shared" si="9"/>
        <v>218.42</v>
      </c>
      <c r="CI6" s="36">
        <f t="shared" si="9"/>
        <v>227.27</v>
      </c>
      <c r="CJ6" s="36">
        <f t="shared" si="9"/>
        <v>223.98</v>
      </c>
      <c r="CK6" s="35" t="str">
        <f>IF(CK7="","",IF(CK7="-","【-】","【"&amp;SUBSTITUTE(TEXT(CK7,"#,##0.00"),"-","△")&amp;"】"))</f>
        <v>【168.38】</v>
      </c>
      <c r="CL6" s="36">
        <f>IF(CL7="",NA(),CL7)</f>
        <v>85.3</v>
      </c>
      <c r="CM6" s="36">
        <f t="shared" ref="CM6:CU6" si="10">IF(CM7="",NA(),CM7)</f>
        <v>78.78</v>
      </c>
      <c r="CN6" s="36">
        <f t="shared" si="10"/>
        <v>56.49</v>
      </c>
      <c r="CO6" s="36">
        <f t="shared" si="10"/>
        <v>61.9</v>
      </c>
      <c r="CP6" s="36">
        <f t="shared" si="10"/>
        <v>62.06</v>
      </c>
      <c r="CQ6" s="36">
        <f t="shared" si="10"/>
        <v>49.08</v>
      </c>
      <c r="CR6" s="36">
        <f t="shared" si="10"/>
        <v>41.09</v>
      </c>
      <c r="CS6" s="36">
        <f t="shared" si="10"/>
        <v>50.24</v>
      </c>
      <c r="CT6" s="36">
        <f t="shared" si="10"/>
        <v>50.29</v>
      </c>
      <c r="CU6" s="36">
        <f t="shared" si="10"/>
        <v>49.64</v>
      </c>
      <c r="CV6" s="35" t="str">
        <f>IF(CV7="","",IF(CV7="-","【-】","【"&amp;SUBSTITUTE(TEXT(CV7,"#,##0.00"),"-","△")&amp;"】"))</f>
        <v>【60.00】</v>
      </c>
      <c r="CW6" s="36">
        <f>IF(CW7="",NA(),CW7)</f>
        <v>66.459999999999994</v>
      </c>
      <c r="CX6" s="36">
        <f t="shared" ref="CX6:DF6" si="11">IF(CX7="",NA(),CX7)</f>
        <v>72.650000000000006</v>
      </c>
      <c r="CY6" s="36">
        <f t="shared" si="11"/>
        <v>74.92</v>
      </c>
      <c r="CZ6" s="36">
        <f t="shared" si="11"/>
        <v>66.53</v>
      </c>
      <c r="DA6" s="36">
        <f t="shared" si="11"/>
        <v>65.25</v>
      </c>
      <c r="DB6" s="36">
        <f t="shared" si="11"/>
        <v>79.3</v>
      </c>
      <c r="DC6" s="36">
        <f t="shared" si="11"/>
        <v>75.91</v>
      </c>
      <c r="DD6" s="36">
        <f t="shared" si="11"/>
        <v>78.650000000000006</v>
      </c>
      <c r="DE6" s="36">
        <f t="shared" si="11"/>
        <v>77.73</v>
      </c>
      <c r="DF6" s="36">
        <f t="shared" si="11"/>
        <v>78.09</v>
      </c>
      <c r="DG6" s="35" t="str">
        <f>IF(DG7="","",IF(DG7="-","【-】","【"&amp;SUBSTITUTE(TEXT(DG7,"#,##0.00"),"-","△")&amp;"】"))</f>
        <v>【89.80】</v>
      </c>
      <c r="DH6" s="36">
        <f>IF(DH7="",NA(),DH7)</f>
        <v>41.02</v>
      </c>
      <c r="DI6" s="36">
        <f t="shared" ref="DI6:DQ6" si="12">IF(DI7="",NA(),DI7)</f>
        <v>42.59</v>
      </c>
      <c r="DJ6" s="36">
        <f t="shared" si="12"/>
        <v>37.9</v>
      </c>
      <c r="DK6" s="36">
        <f t="shared" si="12"/>
        <v>39.25</v>
      </c>
      <c r="DL6" s="36">
        <f t="shared" si="12"/>
        <v>41.33</v>
      </c>
      <c r="DM6" s="36">
        <f t="shared" si="12"/>
        <v>47.44</v>
      </c>
      <c r="DN6" s="36">
        <f t="shared" si="12"/>
        <v>52.4</v>
      </c>
      <c r="DO6" s="36">
        <f t="shared" si="12"/>
        <v>45.14</v>
      </c>
      <c r="DP6" s="36">
        <f t="shared" si="12"/>
        <v>45.85</v>
      </c>
      <c r="DQ6" s="36">
        <f t="shared" si="12"/>
        <v>47.31</v>
      </c>
      <c r="DR6" s="35" t="str">
        <f>IF(DR7="","",IF(DR7="-","【-】","【"&amp;SUBSTITUTE(TEXT(DR7,"#,##0.00"),"-","△")&amp;"】"))</f>
        <v>【49.59】</v>
      </c>
      <c r="DS6" s="36">
        <f>IF(DS7="",NA(),DS7)</f>
        <v>9.26</v>
      </c>
      <c r="DT6" s="36">
        <f t="shared" ref="DT6:EB6" si="13">IF(DT7="",NA(),DT7)</f>
        <v>10.26</v>
      </c>
      <c r="DU6" s="36">
        <f t="shared" si="13"/>
        <v>6.5</v>
      </c>
      <c r="DV6" s="36">
        <f t="shared" si="13"/>
        <v>22.03</v>
      </c>
      <c r="DW6" s="36">
        <f t="shared" si="13"/>
        <v>27.43</v>
      </c>
      <c r="DX6" s="36">
        <f t="shared" si="13"/>
        <v>11.16</v>
      </c>
      <c r="DY6" s="36">
        <f t="shared" si="13"/>
        <v>14.01</v>
      </c>
      <c r="DZ6" s="36">
        <f t="shared" si="13"/>
        <v>13.58</v>
      </c>
      <c r="EA6" s="36">
        <f t="shared" si="13"/>
        <v>14.13</v>
      </c>
      <c r="EB6" s="36">
        <f t="shared" si="13"/>
        <v>16.77</v>
      </c>
      <c r="EC6" s="35" t="str">
        <f>IF(EC7="","",IF(EC7="-","【-】","【"&amp;SUBSTITUTE(TEXT(EC7,"#,##0.00"),"-","△")&amp;"】"))</f>
        <v>【19.44】</v>
      </c>
      <c r="ED6" s="36">
        <f>IF(ED7="",NA(),ED7)</f>
        <v>0.16</v>
      </c>
      <c r="EE6" s="36">
        <f t="shared" ref="EE6:EM6" si="14">IF(EE7="",NA(),EE7)</f>
        <v>0.71</v>
      </c>
      <c r="EF6" s="36">
        <f t="shared" si="14"/>
        <v>0.46</v>
      </c>
      <c r="EG6" s="36">
        <f t="shared" si="14"/>
        <v>0.77</v>
      </c>
      <c r="EH6" s="36">
        <f t="shared" si="14"/>
        <v>0.63</v>
      </c>
      <c r="EI6" s="36">
        <f t="shared" si="14"/>
        <v>0.65</v>
      </c>
      <c r="EJ6" s="36">
        <f t="shared" si="14"/>
        <v>0.41</v>
      </c>
      <c r="EK6" s="36">
        <f t="shared" si="14"/>
        <v>0.44</v>
      </c>
      <c r="EL6" s="36">
        <f t="shared" si="14"/>
        <v>0.52</v>
      </c>
      <c r="EM6" s="36">
        <f t="shared" si="14"/>
        <v>0.47</v>
      </c>
      <c r="EN6" s="35" t="str">
        <f>IF(EN7="","",IF(EN7="-","【-】","【"&amp;SUBSTITUTE(TEXT(EN7,"#,##0.00"),"-","△")&amp;"】"))</f>
        <v>【0.68】</v>
      </c>
    </row>
    <row r="7" spans="1:144" s="37" customFormat="1" x14ac:dyDescent="0.15">
      <c r="A7" s="29"/>
      <c r="B7" s="38">
        <v>2019</v>
      </c>
      <c r="C7" s="38">
        <v>63223</v>
      </c>
      <c r="D7" s="38">
        <v>46</v>
      </c>
      <c r="E7" s="38">
        <v>1</v>
      </c>
      <c r="F7" s="38">
        <v>0</v>
      </c>
      <c r="G7" s="38">
        <v>1</v>
      </c>
      <c r="H7" s="38" t="s">
        <v>93</v>
      </c>
      <c r="I7" s="38" t="s">
        <v>94</v>
      </c>
      <c r="J7" s="38" t="s">
        <v>95</v>
      </c>
      <c r="K7" s="38" t="s">
        <v>96</v>
      </c>
      <c r="L7" s="38" t="s">
        <v>97</v>
      </c>
      <c r="M7" s="38" t="s">
        <v>98</v>
      </c>
      <c r="N7" s="39" t="s">
        <v>99</v>
      </c>
      <c r="O7" s="39">
        <v>70.099999999999994</v>
      </c>
      <c r="P7" s="39">
        <v>98.34</v>
      </c>
      <c r="Q7" s="39">
        <v>4260</v>
      </c>
      <c r="R7" s="39">
        <v>5249</v>
      </c>
      <c r="S7" s="39">
        <v>393.19</v>
      </c>
      <c r="T7" s="39">
        <v>13.35</v>
      </c>
      <c r="U7" s="39">
        <v>5101</v>
      </c>
      <c r="V7" s="39">
        <v>25.69</v>
      </c>
      <c r="W7" s="39">
        <v>198.56</v>
      </c>
      <c r="X7" s="39">
        <v>101.45</v>
      </c>
      <c r="Y7" s="39">
        <v>103.8</v>
      </c>
      <c r="Z7" s="39">
        <v>110.26</v>
      </c>
      <c r="AA7" s="39">
        <v>103.16</v>
      </c>
      <c r="AB7" s="39">
        <v>102.94</v>
      </c>
      <c r="AC7" s="39">
        <v>106.62</v>
      </c>
      <c r="AD7" s="39">
        <v>114.74</v>
      </c>
      <c r="AE7" s="39">
        <v>104.47</v>
      </c>
      <c r="AF7" s="39">
        <v>103.81</v>
      </c>
      <c r="AG7" s="39">
        <v>104.35</v>
      </c>
      <c r="AH7" s="39">
        <v>112.01</v>
      </c>
      <c r="AI7" s="39">
        <v>0</v>
      </c>
      <c r="AJ7" s="39">
        <v>0</v>
      </c>
      <c r="AK7" s="39">
        <v>0</v>
      </c>
      <c r="AL7" s="39">
        <v>0</v>
      </c>
      <c r="AM7" s="39">
        <v>0</v>
      </c>
      <c r="AN7" s="39">
        <v>12.59</v>
      </c>
      <c r="AO7" s="39">
        <v>27.19</v>
      </c>
      <c r="AP7" s="39">
        <v>16.399999999999999</v>
      </c>
      <c r="AQ7" s="39">
        <v>25.66</v>
      </c>
      <c r="AR7" s="39">
        <v>21.69</v>
      </c>
      <c r="AS7" s="39">
        <v>1.08</v>
      </c>
      <c r="AT7" s="39">
        <v>370.39</v>
      </c>
      <c r="AU7" s="39">
        <v>551.29</v>
      </c>
      <c r="AV7" s="39">
        <v>438.01</v>
      </c>
      <c r="AW7" s="39">
        <v>352.1</v>
      </c>
      <c r="AX7" s="39">
        <v>447.18</v>
      </c>
      <c r="AY7" s="39">
        <v>416.14</v>
      </c>
      <c r="AZ7" s="39">
        <v>477.44</v>
      </c>
      <c r="BA7" s="39">
        <v>293.23</v>
      </c>
      <c r="BB7" s="39">
        <v>300.14</v>
      </c>
      <c r="BC7" s="39">
        <v>301.04000000000002</v>
      </c>
      <c r="BD7" s="39">
        <v>264.97000000000003</v>
      </c>
      <c r="BE7" s="39">
        <v>543.27</v>
      </c>
      <c r="BF7" s="39">
        <v>542.75</v>
      </c>
      <c r="BG7" s="39">
        <v>568.41999999999996</v>
      </c>
      <c r="BH7" s="39">
        <v>598.91</v>
      </c>
      <c r="BI7" s="39">
        <v>582.13</v>
      </c>
      <c r="BJ7" s="39">
        <v>487.22</v>
      </c>
      <c r="BK7" s="39">
        <v>485.75</v>
      </c>
      <c r="BL7" s="39">
        <v>542.29999999999995</v>
      </c>
      <c r="BM7" s="39">
        <v>566.65</v>
      </c>
      <c r="BN7" s="39">
        <v>551.62</v>
      </c>
      <c r="BO7" s="39">
        <v>266.61</v>
      </c>
      <c r="BP7" s="39">
        <v>99.08</v>
      </c>
      <c r="BQ7" s="39">
        <v>101.83</v>
      </c>
      <c r="BR7" s="39">
        <v>98.51</v>
      </c>
      <c r="BS7" s="39">
        <v>88.92</v>
      </c>
      <c r="BT7" s="39">
        <v>81.95</v>
      </c>
      <c r="BU7" s="39">
        <v>92.76</v>
      </c>
      <c r="BV7" s="39">
        <v>83.59</v>
      </c>
      <c r="BW7" s="39">
        <v>87.51</v>
      </c>
      <c r="BX7" s="39">
        <v>84.77</v>
      </c>
      <c r="BY7" s="39">
        <v>87.11</v>
      </c>
      <c r="BZ7" s="39">
        <v>103.24</v>
      </c>
      <c r="CA7" s="39">
        <v>212.8</v>
      </c>
      <c r="CB7" s="39">
        <v>207.87</v>
      </c>
      <c r="CC7" s="39">
        <v>218.62</v>
      </c>
      <c r="CD7" s="39">
        <v>242.63</v>
      </c>
      <c r="CE7" s="39">
        <v>266.19</v>
      </c>
      <c r="CF7" s="39">
        <v>208.67</v>
      </c>
      <c r="CG7" s="39">
        <v>230.22</v>
      </c>
      <c r="CH7" s="39">
        <v>218.42</v>
      </c>
      <c r="CI7" s="39">
        <v>227.27</v>
      </c>
      <c r="CJ7" s="39">
        <v>223.98</v>
      </c>
      <c r="CK7" s="39">
        <v>168.38</v>
      </c>
      <c r="CL7" s="39">
        <v>85.3</v>
      </c>
      <c r="CM7" s="39">
        <v>78.78</v>
      </c>
      <c r="CN7" s="39">
        <v>56.49</v>
      </c>
      <c r="CO7" s="39">
        <v>61.9</v>
      </c>
      <c r="CP7" s="39">
        <v>62.06</v>
      </c>
      <c r="CQ7" s="39">
        <v>49.08</v>
      </c>
      <c r="CR7" s="39">
        <v>41.09</v>
      </c>
      <c r="CS7" s="39">
        <v>50.24</v>
      </c>
      <c r="CT7" s="39">
        <v>50.29</v>
      </c>
      <c r="CU7" s="39">
        <v>49.64</v>
      </c>
      <c r="CV7" s="39">
        <v>60</v>
      </c>
      <c r="CW7" s="39">
        <v>66.459999999999994</v>
      </c>
      <c r="CX7" s="39">
        <v>72.650000000000006</v>
      </c>
      <c r="CY7" s="39">
        <v>74.92</v>
      </c>
      <c r="CZ7" s="39">
        <v>66.53</v>
      </c>
      <c r="DA7" s="39">
        <v>65.25</v>
      </c>
      <c r="DB7" s="39">
        <v>79.3</v>
      </c>
      <c r="DC7" s="39">
        <v>75.91</v>
      </c>
      <c r="DD7" s="39">
        <v>78.650000000000006</v>
      </c>
      <c r="DE7" s="39">
        <v>77.73</v>
      </c>
      <c r="DF7" s="39">
        <v>78.09</v>
      </c>
      <c r="DG7" s="39">
        <v>89.8</v>
      </c>
      <c r="DH7" s="39">
        <v>41.02</v>
      </c>
      <c r="DI7" s="39">
        <v>42.59</v>
      </c>
      <c r="DJ7" s="39">
        <v>37.9</v>
      </c>
      <c r="DK7" s="39">
        <v>39.25</v>
      </c>
      <c r="DL7" s="39">
        <v>41.33</v>
      </c>
      <c r="DM7" s="39">
        <v>47.44</v>
      </c>
      <c r="DN7" s="39">
        <v>52.4</v>
      </c>
      <c r="DO7" s="39">
        <v>45.14</v>
      </c>
      <c r="DP7" s="39">
        <v>45.85</v>
      </c>
      <c r="DQ7" s="39">
        <v>47.31</v>
      </c>
      <c r="DR7" s="39">
        <v>49.59</v>
      </c>
      <c r="DS7" s="39">
        <v>9.26</v>
      </c>
      <c r="DT7" s="39">
        <v>10.26</v>
      </c>
      <c r="DU7" s="39">
        <v>6.5</v>
      </c>
      <c r="DV7" s="39">
        <v>22.03</v>
      </c>
      <c r="DW7" s="39">
        <v>27.43</v>
      </c>
      <c r="DX7" s="39">
        <v>11.16</v>
      </c>
      <c r="DY7" s="39">
        <v>14.01</v>
      </c>
      <c r="DZ7" s="39">
        <v>13.58</v>
      </c>
      <c r="EA7" s="39">
        <v>14.13</v>
      </c>
      <c r="EB7" s="39">
        <v>16.77</v>
      </c>
      <c r="EC7" s="39">
        <v>19.440000000000001</v>
      </c>
      <c r="ED7" s="39">
        <v>0.16</v>
      </c>
      <c r="EE7" s="39">
        <v>0.71</v>
      </c>
      <c r="EF7" s="39">
        <v>0.46</v>
      </c>
      <c r="EG7" s="39">
        <v>0.77</v>
      </c>
      <c r="EH7" s="39">
        <v>0.63</v>
      </c>
      <c r="EI7" s="39">
        <v>0.65</v>
      </c>
      <c r="EJ7" s="39">
        <v>0.41</v>
      </c>
      <c r="EK7" s="39">
        <v>0.44</v>
      </c>
      <c r="EL7" s="39">
        <v>0.52</v>
      </c>
      <c r="EM7" s="39">
        <v>0.47</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108</v>
      </c>
      <c r="D13" t="s">
        <v>107</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堀江　美穂</cp:lastModifiedBy>
  <cp:lastPrinted>2021-01-20T05:10:45Z</cp:lastPrinted>
  <dcterms:created xsi:type="dcterms:W3CDTF">2020-12-04T02:03:55Z</dcterms:created>
  <dcterms:modified xsi:type="dcterms:W3CDTF">2021-01-29T05:14:54Z</dcterms:modified>
  <cp:category/>
</cp:coreProperties>
</file>