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5360" windowHeight="763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C36" i="10"/>
  <c r="C35" i="10"/>
  <c r="CO34" i="10"/>
  <c r="CO35" i="10" s="1"/>
  <c r="CO36" i="10" s="1"/>
  <c r="BW34" i="10"/>
  <c r="BW35" i="10" s="1"/>
  <c r="BW36" i="10" s="1"/>
  <c r="BW37" i="10" s="1"/>
  <c r="BW38" i="10" s="1"/>
  <c r="BW39" i="10" s="1"/>
  <c r="BW40" i="10" s="1"/>
  <c r="BW41" i="10" s="1"/>
  <c r="U34" i="10"/>
  <c r="C34" i="10"/>
  <c r="U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6" i="10" l="1"/>
  <c r="AM34" i="10"/>
  <c r="AM35" i="10" s="1"/>
  <c r="AM36" i="10" s="1"/>
  <c r="BE34" i="10" l="1"/>
  <c r="BE35" i="10" s="1"/>
</calcChain>
</file>

<file path=xl/sharedStrings.xml><?xml version="1.0" encoding="utf-8"?>
<sst xmlns="http://schemas.openxmlformats.org/spreadsheetml/2006/main" count="1124" uniqueCount="621">
  <si>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</si>
  <si>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</si>
  <si>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</si>
  <si>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</si>
  <si>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</si>
  <si>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</si>
  <si>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</si>
  <si>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</si>
  <si>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※平成31年度中に市町村合併した団体で、合併前の団体ごとの決算に基づく連結実質赤字比率を算出していない団体については、グラフを表記しない。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</si>
  <si>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</si>
  <si>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</si>
  <si>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</si>
  <si>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</si>
  <si>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</si>
  <si>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</si>
  <si>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</si>
  <si>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</si>
  <si>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</si>
  <si>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</si>
  <si>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</si>
  <si>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</si>
  <si>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</si>
  <si>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</si>
  <si>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平成31年度中に市町村合併した団体で、合併前の団体ごとの決算に基づく実質公債費比率を算出していない団体については、グラフを表記しない。</t>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</si>
  <si>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</si>
  <si>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</si>
  <si>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</si>
  <si>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</si>
  <si>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</si>
  <si>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</si>
  <si>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</si>
  <si>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</si>
  <si>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</si>
  <si>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</si>
  <si>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</si>
  <si>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</si>
  <si>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</si>
  <si>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</si>
  <si>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</si>
  <si>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</si>
  <si>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</si>
  <si>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</si>
  <si>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</si>
  <si>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</si>
  <si>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</si>
  <si>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</si>
  <si>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※平成31年度中に市町村合併した団体で、合併前の団体ごとの決算に基づく将来負担比率を算出していない団体については、グラフを表記しない。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</si>
  <si>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</si>
  <si>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</si>
  <si>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</si>
  <si>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</si>
  <si>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</si>
  <si>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</si>
  <si>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</si>
  <si>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5"/>
  </si>
  <si>
    <t>財政調整基金残高</t>
    <phoneticPr fontId="5"/>
  </si>
  <si>
    <t>実質単年度収支</t>
    <rPh sb="0" eb="2">
      <t>ジッシツ</t>
    </rPh>
    <rPh sb="2" eb="5">
      <t>タンネンド</t>
    </rPh>
    <rPh sb="5" eb="7">
      <t>シュウシ</t>
    </rPh>
    <phoneticPr fontId="15"/>
  </si>
  <si>
    <t>連結実質赤字比率に係る赤字・黒字の構成分析</t>
  </si>
  <si>
    <t>赤字額</t>
    <rPh sb="0" eb="2">
      <t>アカジ</t>
    </rPh>
    <rPh sb="2" eb="3">
      <t>ガク</t>
    </rPh>
    <phoneticPr fontId="15"/>
  </si>
  <si>
    <t>黒字額</t>
    <rPh sb="0" eb="2">
      <t>クロジ</t>
    </rPh>
    <rPh sb="2" eb="3">
      <t>ガク</t>
    </rPh>
    <phoneticPr fontId="15"/>
  </si>
  <si>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</si>
  <si>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</si>
  <si>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</si>
  <si>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5"/>
  </si>
  <si>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</si>
  <si>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</si>
  <si>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</si>
  <si>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</si>
  <si>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</si>
  <si>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</si>
  <si>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</si>
  <si>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</si>
  <si>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</si>
  <si>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</si>
  <si>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</si>
  <si>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</si>
  <si>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8"/>
  </si>
  <si>
    <t>財政調整基金</t>
    <phoneticPr fontId="18"/>
  </si>
  <si>
    <t>減債基金</t>
    <phoneticPr fontId="18"/>
  </si>
  <si>
    <t>その他特定目的基金</t>
    <phoneticPr fontId="18"/>
  </si>
  <si>
    <t>平成30年度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</si>
  <si>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</si>
  <si>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</si>
  <si>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</si>
  <si>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</si>
  <si>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Ⅲ－１</t>
    <phoneticPr fontId="5"/>
  </si>
  <si>
    <t>指定団体等の指定状況</t>
    <phoneticPr fontId="5"/>
  </si>
  <si>
    <t>平成30年度(千円)</t>
    <rPh sb="0" eb="2">
      <t>ヘイセイ</t>
    </rPh>
    <rPh sb="4" eb="6">
      <t>ネンド</t>
    </rPh>
    <rPh sb="7" eb="9">
      <t>センエン</t>
    </rPh>
    <phoneticPr fontId="5"/>
  </si>
  <si>
    <t>平成29年度(千円)</t>
    <rPh sb="0" eb="2">
      <t>ヘイセイ</t>
    </rPh>
    <rPh sb="4" eb="6">
      <t>ネンド</t>
    </rPh>
    <phoneticPr fontId="5"/>
  </si>
  <si>
    <t>平成30年度(千円･％)</t>
    <rPh sb="0" eb="2">
      <t>ヘイセイ</t>
    </rPh>
    <rPh sb="4" eb="6">
      <t>ネンド</t>
    </rPh>
    <rPh sb="7" eb="9">
      <t>センエン</t>
    </rPh>
    <phoneticPr fontId="5"/>
  </si>
  <si>
    <t>平成29年度(千円･％)</t>
    <rPh sb="0" eb="2">
      <t>ヘイセイ</t>
    </rPh>
    <rPh sb="4" eb="6">
      <t>ネンド</t>
    </rPh>
    <rPh sb="7" eb="9">
      <t>センエン</t>
    </rPh>
    <phoneticPr fontId="5"/>
  </si>
  <si>
    <t>歳入総額</t>
    <phoneticPr fontId="2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</si>
  <si>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</si>
  <si>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</si>
  <si>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</si>
  <si>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4"/>
  </si>
  <si>
    <t>経常収支比率</t>
    <rPh sb="0" eb="2">
      <t>ケイジョウ</t>
    </rPh>
    <rPh sb="2" eb="4">
      <t>シュウシ</t>
    </rPh>
    <rPh sb="4" eb="6">
      <t>ヒリツ</t>
    </rPh>
    <phoneticPr fontId="5"/>
  </si>
  <si>
    <t>市町村名</t>
    <rPh sb="0" eb="3">
      <t>シチョウソン</t>
    </rPh>
    <rPh sb="3" eb="4">
      <t>メイ</t>
    </rPh>
    <phoneticPr fontId="5"/>
  </si>
  <si>
    <t>白鷹町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</si>
  <si>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</si>
  <si>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</si>
  <si>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</si>
  <si>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4"/>
  </si>
  <si>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</si>
  <si>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</si>
  <si>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</si>
  <si>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</si>
  <si>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</si>
  <si>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</si>
  <si>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4"/>
  </si>
  <si>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</si>
  <si>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</si>
  <si>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</si>
  <si>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</si>
  <si>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</si>
  <si>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4"/>
  </si>
  <si>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</si>
  <si>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</si>
  <si>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</si>
  <si>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</si>
  <si>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</si>
  <si>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</si>
  <si>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</si>
  <si>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-7.4</t>
    <phoneticPr fontId="5"/>
  </si>
  <si>
    <t>山振</t>
    <rPh sb="0" eb="1">
      <t>ヤマ</t>
    </rPh>
    <rPh sb="1" eb="2">
      <t>フ</t>
    </rPh>
    <phoneticPr fontId="5"/>
  </si>
  <si>
    <t>繰上償還金</t>
    <phoneticPr fontId="2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</si>
  <si>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</si>
  <si>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</si>
  <si>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</si>
  <si>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31.01.01(人)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</si>
  <si>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</si>
  <si>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</si>
  <si>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</si>
  <si>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積立金取崩し額</t>
    <phoneticPr fontId="24"/>
  </si>
  <si>
    <t>　連結実質赤字比率</t>
    <rPh sb="1" eb="3">
      <t>レンケツ</t>
    </rPh>
    <rPh sb="3" eb="5">
      <t>ジッシツ</t>
    </rPh>
    <rPh sb="5" eb="7">
      <t>アカジ</t>
    </rPh>
    <rPh sb="7" eb="9">
      <t>ヒリツ</t>
    </rPh>
    <phoneticPr fontId="5"/>
  </si>
  <si>
    <t>-</t>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</si>
  <si>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</si>
  <si>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</si>
  <si>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</si>
  <si>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</si>
  <si>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</si>
  <si>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4"/>
  </si>
  <si>
    <t>　実質公債費比率</t>
    <rPh sb="1" eb="3">
      <t>ジッシツ</t>
    </rPh>
    <rPh sb="3" eb="6">
      <t>コウサイヒ</t>
    </rPh>
    <rPh sb="6" eb="8">
      <t>ヒリツ</t>
    </rPh>
    <phoneticPr fontId="5"/>
  </si>
  <si>
    <t>30.01.01(人)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</si>
  <si>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</si>
  <si>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</si>
  <si>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</si>
  <si>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</si>
  <si>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</si>
  <si>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</si>
  <si>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</si>
  <si>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24"/>
  </si>
  <si>
    <t>うち日本人(％)</t>
    <phoneticPr fontId="5"/>
  </si>
  <si>
    <t>-2.0</t>
    <phoneticPr fontId="5"/>
  </si>
  <si>
    <t>第3次</t>
    <rPh sb="0" eb="1">
      <t>ダイ</t>
    </rPh>
    <rPh sb="2" eb="3">
      <t>ジ</t>
    </rPh>
    <phoneticPr fontId="5"/>
  </si>
  <si>
    <t>標準税収入額等</t>
    <phoneticPr fontId="2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</si>
  <si>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</si>
  <si>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4"/>
  </si>
  <si>
    <t>人口密度 (人/k㎡)</t>
    <rPh sb="0" eb="2">
      <t>ジンコウ</t>
    </rPh>
    <rPh sb="2" eb="4">
      <t>ミツド</t>
    </rPh>
    <phoneticPr fontId="5"/>
  </si>
  <si>
    <t>歳入一般財源等</t>
    <rPh sb="0" eb="2">
      <t>サイニュウ</t>
    </rPh>
    <rPh sb="2" eb="4">
      <t>イッパン</t>
    </rPh>
    <rPh sb="4" eb="6">
      <t>ザイゲン</t>
    </rPh>
    <rPh sb="6" eb="7">
      <t>トウ</t>
    </rPh>
    <phoneticPr fontId="2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</si>
  <si>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</si>
  <si>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</si>
  <si>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</si>
  <si>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</si>
  <si>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</si>
  <si>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</si>
  <si>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</si>
  <si>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</si>
  <si>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</si>
  <si>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</si>
  <si>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</si>
  <si>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</si>
  <si>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</si>
  <si>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</si>
  <si>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</si>
  <si>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</si>
  <si>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</si>
  <si>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</si>
  <si>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</si>
  <si>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</si>
  <si>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</si>
  <si>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</si>
  <si>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</si>
  <si>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</si>
  <si>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</si>
  <si>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</si>
  <si>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</si>
  <si>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4"/>
  </si>
  <si>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</si>
  <si>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</si>
  <si>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</si>
  <si>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</si>
  <si>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</si>
  <si>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</si>
  <si>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</si>
  <si>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</si>
  <si>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</si>
  <si>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</si>
  <si>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</si>
  <si>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</si>
  <si>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</si>
  <si>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</si>
  <si>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</si>
  <si>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</si>
  <si>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</si>
  <si>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</si>
  <si>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</si>
  <si>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</si>
  <si>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</si>
  <si>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</si>
  <si>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</si>
  <si>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</si>
  <si>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</si>
  <si>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</si>
  <si>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</si>
  <si>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</si>
  <si>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8"/>
  </si>
  <si>
    <t>平成30年度</t>
    <phoneticPr fontId="24"/>
  </si>
  <si>
    <t>山形県白鷹町</t>
    <phoneticPr fontId="2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</si>
  <si>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</si>
  <si>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</si>
  <si>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</si>
  <si>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</si>
  <si>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</si>
  <si>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</si>
  <si>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</si>
  <si>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</si>
  <si>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</si>
  <si>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</si>
  <si>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</si>
  <si>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</si>
  <si>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</si>
  <si>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</si>
  <si>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</si>
  <si>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</si>
  <si>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</si>
  <si>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</si>
  <si>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</si>
  <si>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</si>
  <si>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</si>
  <si>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</si>
  <si>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3"/>
  </si>
  <si>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</si>
  <si>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</si>
  <si>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</si>
  <si>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23"/>
  </si>
  <si>
    <t>　　　所得割</t>
    <phoneticPr fontId="5"/>
  </si>
  <si>
    <t>衛生費</t>
  </si>
  <si>
    <t>分離課税所得割交付金</t>
    <phoneticPr fontId="24"/>
  </si>
  <si>
    <t>　　　法人均等割</t>
    <phoneticPr fontId="5"/>
  </si>
  <si>
    <t>労働費</t>
  </si>
  <si>
    <t>道府県民税所得割臨時交付金</t>
    <phoneticPr fontId="24"/>
  </si>
  <si>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</si>
  <si>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</si>
  <si>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</si>
  <si>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</si>
  <si>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</si>
  <si>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</si>
  <si>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</si>
  <si>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</si>
  <si>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</si>
  <si>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</si>
  <si>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</si>
  <si>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</si>
  <si>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</si>
  <si>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</si>
  <si>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</si>
  <si>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</si>
  <si>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</si>
  <si>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t>
    <phoneticPr fontId="5"/>
  </si>
  <si>
    <t>地方特例交付金</t>
    <phoneticPr fontId="15"/>
  </si>
  <si>
    <t>　　特別土地保有税</t>
    <phoneticPr fontId="5"/>
  </si>
  <si>
    <t>公債費</t>
  </si>
  <si>
    <t>地方交付税</t>
  </si>
  <si>
    <t>　法定外普通税</t>
    <phoneticPr fontId="5"/>
  </si>
  <si>
    <t>諸支出金</t>
    <rPh sb="3" eb="4">
      <t>キン</t>
    </rPh>
    <phoneticPr fontId="24"/>
  </si>
  <si>
    <t>　普通交付税</t>
    <phoneticPr fontId="5"/>
  </si>
  <si>
    <t>目的税</t>
  </si>
  <si>
    <t>前年度繰上充用金</t>
    <phoneticPr fontId="5"/>
  </si>
  <si>
    <t>　特別交付税</t>
    <phoneticPr fontId="5"/>
  </si>
  <si>
    <t>　法定目的税</t>
    <phoneticPr fontId="5"/>
  </si>
  <si>
    <t>歳出合計</t>
  </si>
  <si>
    <t>　震災復興特別交付税</t>
    <phoneticPr fontId="24"/>
  </si>
  <si>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</si>
  <si>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</si>
  <si>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</si>
  <si>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</si>
  <si>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</si>
  <si>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</si>
  <si>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</si>
  <si>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</si>
  <si>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</si>
  <si>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</si>
  <si>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9"/>
  </si>
  <si>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</si>
  <si>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</si>
  <si>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</si>
  <si>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</si>
  <si>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</si>
  <si>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</si>
  <si>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</si>
  <si>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</si>
  <si>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</si>
  <si>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</si>
  <si>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</si>
  <si>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</si>
  <si>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</si>
  <si>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</si>
  <si>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</si>
  <si>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平成30年度</t>
    <rPh sb="0" eb="2">
      <t>ヘイセイ</t>
    </rPh>
    <rPh sb="4" eb="6">
      <t>ネンド</t>
    </rPh>
    <phoneticPr fontId="5"/>
  </si>
  <si>
    <t>平成29年度</t>
    <rPh sb="0" eb="2">
      <t>ヘイセイ</t>
    </rPh>
    <rPh sb="4" eb="6">
      <t>ネンド</t>
    </rPh>
    <phoneticPr fontId="5"/>
  </si>
  <si>
    <t>内訳</t>
    <rPh sb="0" eb="2">
      <t>ウチワケ</t>
    </rPh>
    <phoneticPr fontId="5"/>
  </si>
  <si>
    <t>財産収入</t>
  </si>
  <si>
    <t>徴収率
(％)</t>
    <rPh sb="0" eb="2">
      <t>チョウシュウ</t>
    </rPh>
    <rPh sb="2" eb="3">
      <t>リツ</t>
    </rPh>
    <phoneticPr fontId="5"/>
  </si>
  <si>
    <t>現年</t>
    <rPh sb="0" eb="1">
      <t>ゲン</t>
    </rPh>
    <rPh sb="1" eb="2">
      <t>ネン</t>
    </rPh>
    <phoneticPr fontId="5"/>
  </si>
  <si>
    <t>　うち元金</t>
    <phoneticPr fontId="24"/>
  </si>
  <si>
    <t>寄附金</t>
  </si>
  <si>
    <t>・計</t>
    <phoneticPr fontId="5"/>
  </si>
  <si>
    <t>市町村民税</t>
    <rPh sb="0" eb="3">
      <t>シチョウソン</t>
    </rPh>
    <rPh sb="3" eb="4">
      <t>ミン</t>
    </rPh>
    <rPh sb="4" eb="5">
      <t>ゼイ</t>
    </rPh>
    <phoneticPr fontId="5"/>
  </si>
  <si>
    <t>　うち利子</t>
    <phoneticPr fontId="24"/>
  </si>
  <si>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</si>
  <si>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</si>
  <si>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</si>
  <si>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</si>
  <si>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</si>
  <si>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</si>
  <si>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</si>
  <si>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</si>
  <si>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</si>
  <si>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</si>
  <si>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</si>
  <si>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</si>
  <si>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</si>
  <si>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5"/>
  </si>
  <si>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</si>
  <si>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</si>
  <si>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</si>
  <si>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</si>
  <si>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病院</t>
    <phoneticPr fontId="5"/>
  </si>
  <si>
    <t>加入世帯数(世帯)</t>
  </si>
  <si>
    <t>　　うち一部事務組合負担金</t>
    <phoneticPr fontId="5"/>
  </si>
  <si>
    <t>歳入合計</t>
    <phoneticPr fontId="5"/>
  </si>
  <si>
    <t>上水道</t>
    <phoneticPr fontId="5"/>
  </si>
  <si>
    <t>被保険者数(人)</t>
  </si>
  <si>
    <t>　繰出金</t>
    <phoneticPr fontId="5"/>
  </si>
  <si>
    <t>介護サービス</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</si>
  <si>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</si>
  <si>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</si>
  <si>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</si>
  <si>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</si>
  <si>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</si>
  <si>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</si>
  <si>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</si>
  <si>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</si>
  <si>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</si>
  <si>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</si>
  <si>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</si>
  <si>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</si>
  <si>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</si>
  <si>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</si>
  <si>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</si>
  <si>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</si>
  <si>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</si>
  <si>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</si>
  <si>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</si>
  <si>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</si>
  <si>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</si>
  <si>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平成30年度</t>
  </si>
  <si>
    <t>山形県白鷹町</t>
  </si>
  <si>
    <t>一般会計等の財政状況（単位：百万円）</t>
    <rPh sb="0" eb="2">
      <t>イッパン</t>
    </rPh>
    <rPh sb="2" eb="4">
      <t>カイケイ</t>
    </rPh>
    <rPh sb="4" eb="5">
      <t>トウ</t>
    </rPh>
    <rPh sb="6" eb="8">
      <t>ザイセイ</t>
    </rPh>
    <rPh sb="8" eb="10">
      <t>ジョウキョウ</t>
    </rPh>
    <phoneticPr fontId="3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</si>
  <si>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0"/>
  </si>
  <si>
    <t>会計名</t>
    <rPh sb="0" eb="2">
      <t>カイケイ</t>
    </rPh>
    <rPh sb="2" eb="3">
      <t>メイ</t>
    </rPh>
    <phoneticPr fontId="30"/>
  </si>
  <si>
    <t>歳入</t>
    <rPh sb="0" eb="2">
      <t>サイニュウ</t>
    </rPh>
    <phoneticPr fontId="30"/>
  </si>
  <si>
    <t>歳出</t>
    <phoneticPr fontId="30"/>
  </si>
  <si>
    <t>形式収支</t>
    <phoneticPr fontId="30"/>
  </si>
  <si>
    <t>実質収支</t>
    <phoneticPr fontId="30"/>
  </si>
  <si>
    <t>他会計等
からの
繰入金</t>
    <rPh sb="9" eb="11">
      <t>クリイレ</t>
    </rPh>
    <rPh sb="11" eb="12">
      <t>キン</t>
    </rPh>
    <phoneticPr fontId="3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</si>
  <si>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</si>
  <si>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</si>
  <si>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</si>
  <si>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</si>
  <si>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</si>
  <si>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</si>
  <si>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</si>
  <si>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</si>
  <si>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</si>
  <si>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</si>
  <si>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</si>
  <si>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</si>
  <si>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</si>
  <si>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</si>
  <si>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</si>
  <si>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</si>
  <si>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</si>
  <si>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</si>
  <si>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</si>
  <si>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</si>
  <si>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</si>
  <si>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</si>
  <si>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</si>
  <si>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</si>
  <si>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</si>
  <si>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</si>
  <si>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</si>
  <si>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</si>
  <si>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</si>
  <si>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</si>
  <si>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</si>
  <si>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病院事業会計</t>
    <phoneticPr fontId="5"/>
  </si>
  <si>
    <t>法適用企業</t>
    <phoneticPr fontId="5"/>
  </si>
  <si>
    <t>訪問看護ステーション事業会計</t>
    <phoneticPr fontId="5"/>
  </si>
  <si>
    <t>法適用企業</t>
    <phoneticPr fontId="5"/>
  </si>
  <si>
    <t>下水道特別会計</t>
    <phoneticPr fontId="5"/>
  </si>
  <si>
    <t>法非適用企業</t>
    <phoneticPr fontId="5"/>
  </si>
  <si>
    <t>農業集落排水特別会計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</si>
  <si>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</si>
  <si>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</si>
  <si>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</si>
  <si>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</si>
  <si>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0"/>
  </si>
  <si>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</si>
  <si>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</si>
  <si>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</si>
  <si>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</si>
  <si>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</si>
  <si>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</si>
  <si>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</si>
  <si>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</si>
  <si>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</si>
  <si>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</si>
  <si>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</si>
  <si>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</si>
  <si>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</si>
  <si>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</si>
  <si>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</si>
  <si>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0"/>
  </si>
  <si>
    <t>平成28年度</t>
    <rPh sb="0" eb="2">
      <t>ヘイセイ</t>
    </rPh>
    <rPh sb="4" eb="6">
      <t>ネンド</t>
    </rPh>
    <phoneticPr fontId="5"/>
  </si>
  <si>
    <t>分母比</t>
    <rPh sb="0" eb="2">
      <t>ブンボ</t>
    </rPh>
    <rPh sb="2" eb="3">
      <t>ヒ</t>
    </rPh>
    <phoneticPr fontId="5"/>
  </si>
  <si>
    <t>内訳</t>
    <rPh sb="0" eb="2">
      <t>ウチワケ</t>
    </rPh>
    <phoneticPr fontId="30"/>
  </si>
  <si>
    <t>元利償還金</t>
    <rPh sb="0" eb="2">
      <t>ガンリ</t>
    </rPh>
    <rPh sb="2" eb="5">
      <t>ショウカンキン</t>
    </rPh>
    <phoneticPr fontId="30"/>
  </si>
  <si>
    <t xml:space="preserve">一般会計等に係る地方債の現在高 </t>
    <rPh sb="0" eb="2">
      <t>イッパン</t>
    </rPh>
    <rPh sb="2" eb="4">
      <t>カイケイ</t>
    </rPh>
    <rPh sb="4" eb="5">
      <t>トウ</t>
    </rPh>
    <rPh sb="6" eb="7">
      <t>カカ</t>
    </rPh>
    <rPh sb="8" eb="11">
      <t>チホウサイ</t>
    </rPh>
    <rPh sb="12" eb="15">
      <t>ゲンザイダカ</t>
    </rPh>
    <phoneticPr fontId="30"/>
  </si>
  <si>
    <t>債務負担行為</t>
    <rPh sb="0" eb="2">
      <t>サイム</t>
    </rPh>
    <rPh sb="2" eb="4">
      <t>フタン</t>
    </rPh>
    <rPh sb="4" eb="6">
      <t>コウイ</t>
    </rPh>
    <phoneticPr fontId="5"/>
  </si>
  <si>
    <t>PFI事業に係るもの</t>
    <rPh sb="3" eb="5">
      <t>ジギョウ</t>
    </rPh>
    <rPh sb="6" eb="7">
      <t>カカ</t>
    </rPh>
    <phoneticPr fontId="30"/>
  </si>
  <si>
    <t>-</t>
    <phoneticPr fontId="5"/>
  </si>
  <si>
    <t>-</t>
    <phoneticPr fontId="5"/>
  </si>
  <si>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</si>
  <si>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</si>
  <si>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</si>
  <si>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</si>
  <si>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0"/>
  </si>
  <si>
    <t>-</t>
    <phoneticPr fontId="5"/>
  </si>
  <si>
    <t>-</t>
    <phoneticPr fontId="5"/>
  </si>
  <si>
    <t>-</t>
    <phoneticPr fontId="5"/>
  </si>
  <si>
    <t>いわゆる五省協定等に係るもの</t>
    <rPh sb="4" eb="6">
      <t>ゴショウ</t>
    </rPh>
    <rPh sb="6" eb="9">
      <t>キョウテイトウ</t>
    </rPh>
    <rPh sb="10" eb="11">
      <t>カカ</t>
    </rPh>
    <phoneticPr fontId="30"/>
  </si>
  <si>
    <t>準元利償還金</t>
    <rPh sb="0" eb="1">
      <t>ジュン</t>
    </rPh>
    <rPh sb="1" eb="3">
      <t>ガンリ</t>
    </rPh>
    <rPh sb="3" eb="6">
      <t>ショウカンキン</t>
    </rPh>
    <phoneticPr fontId="3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</si>
  <si>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0"/>
  </si>
  <si>
    <t>-</t>
    <phoneticPr fontId="5"/>
  </si>
  <si>
    <t xml:space="preserve">公営企業債等繰入見込額 </t>
    <rPh sb="0" eb="2">
      <t>コウエイ</t>
    </rPh>
    <rPh sb="2" eb="5">
      <t>キギョウサイ</t>
    </rPh>
    <rPh sb="5" eb="6">
      <t>トウ</t>
    </rPh>
    <rPh sb="6" eb="8">
      <t>クリイ</t>
    </rPh>
    <rPh sb="8" eb="11">
      <t>ミコミガク</t>
    </rPh>
    <phoneticPr fontId="30"/>
  </si>
  <si>
    <t>国営土地改良事業に係るもの</t>
    <rPh sb="0" eb="2">
      <t>コクエイ</t>
    </rPh>
    <rPh sb="2" eb="4">
      <t>トチ</t>
    </rPh>
    <rPh sb="4" eb="6">
      <t>カイリョウ</t>
    </rPh>
    <rPh sb="6" eb="8">
      <t>ジギョウ</t>
    </rPh>
    <rPh sb="9" eb="10">
      <t>カカ</t>
    </rPh>
    <phoneticPr fontId="30"/>
  </si>
  <si>
    <t>-</t>
    <phoneticPr fontId="5"/>
  </si>
  <si>
    <t>-</t>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</si>
  <si>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0"/>
  </si>
  <si>
    <t xml:space="preserve">組合等負担等見込額 </t>
    <rPh sb="0" eb="2">
      <t>クミアイ</t>
    </rPh>
    <rPh sb="2" eb="3">
      <t>トウ</t>
    </rPh>
    <rPh sb="3" eb="5">
      <t>フタン</t>
    </rPh>
    <rPh sb="5" eb="6">
      <t>トウ</t>
    </rPh>
    <rPh sb="6" eb="9">
      <t>ミコミガク</t>
    </rPh>
    <phoneticPr fontId="30"/>
  </si>
  <si>
    <t>森林総合研究所等が行う事業に係るもの</t>
    <phoneticPr fontId="5"/>
  </si>
  <si>
    <t>-</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</si>
  <si>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0"/>
  </si>
  <si>
    <t xml:space="preserve">退職手当負担見込額 </t>
    <rPh sb="0" eb="2">
      <t>タイショク</t>
    </rPh>
    <rPh sb="2" eb="4">
      <t>テアテ</t>
    </rPh>
    <rPh sb="4" eb="6">
      <t>フタン</t>
    </rPh>
    <rPh sb="6" eb="9">
      <t>ミコミガク</t>
    </rPh>
    <phoneticPr fontId="3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</si>
  <si>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</si>
  <si>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</si>
  <si>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</si>
  <si>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</si>
  <si>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</si>
  <si>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</si>
  <si>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</si>
  <si>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</si>
  <si>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</si>
  <si>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</si>
  <si>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0"/>
  </si>
  <si>
    <t>-</t>
    <phoneticPr fontId="5"/>
  </si>
  <si>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</si>
  <si>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</si>
  <si>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</si>
  <si>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</si>
  <si>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0"/>
  </si>
  <si>
    <t>企業債等
繰入見込額</t>
    <rPh sb="0" eb="2">
      <t>キギョウ</t>
    </rPh>
    <rPh sb="2" eb="3">
      <t>サイ</t>
    </rPh>
    <rPh sb="3" eb="4">
      <t>トウ</t>
    </rPh>
    <rPh sb="5" eb="7">
      <t>クリイレ</t>
    </rPh>
    <rPh sb="7" eb="9">
      <t>ミコ</t>
    </rPh>
    <rPh sb="9" eb="10">
      <t>ガク</t>
    </rPh>
    <phoneticPr fontId="5"/>
  </si>
  <si>
    <t>下水道特別会計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</si>
  <si>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0"/>
  </si>
  <si>
    <t xml:space="preserve">充当可能特定歳入 </t>
    <rPh sb="0" eb="2">
      <t>ジュウトウ</t>
    </rPh>
    <rPh sb="2" eb="4">
      <t>カノウ</t>
    </rPh>
    <rPh sb="4" eb="6">
      <t>トクテイ</t>
    </rPh>
    <rPh sb="6" eb="8">
      <t>サイニュウ</t>
    </rPh>
    <phoneticPr fontId="30"/>
  </si>
  <si>
    <t xml:space="preserve">基準財政需要額算入見込額 </t>
    <rPh sb="0" eb="2">
      <t>キジュン</t>
    </rPh>
    <rPh sb="2" eb="4">
      <t>ザイセイ</t>
    </rPh>
    <rPh sb="4" eb="7">
      <t>ジュヨウガク</t>
    </rPh>
    <rPh sb="7" eb="9">
      <t>サンニュウ</t>
    </rPh>
    <rPh sb="9" eb="12">
      <t>ミコミガク</t>
    </rPh>
    <phoneticPr fontId="30"/>
  </si>
  <si>
    <t>農業集落排水特別会計</t>
    <phoneticPr fontId="5"/>
  </si>
  <si>
    <t>(Ｆ)</t>
    <phoneticPr fontId="5"/>
  </si>
  <si>
    <t>水道事業会計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</si>
  <si>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</si>
  <si>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</si>
  <si>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</si>
  <si>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0"/>
  </si>
  <si>
    <t>土地開発公社に係る将来負担額</t>
    <rPh sb="0" eb="2">
      <t>トチ</t>
    </rPh>
    <rPh sb="2" eb="4">
      <t>カイハツ</t>
    </rPh>
    <rPh sb="4" eb="6">
      <t>コウシャ</t>
    </rPh>
    <rPh sb="7" eb="8">
      <t>カカ</t>
    </rPh>
    <rPh sb="9" eb="11">
      <t>ショウライ</t>
    </rPh>
    <rPh sb="11" eb="14">
      <t>フタンガク</t>
    </rPh>
    <phoneticPr fontId="30"/>
  </si>
  <si>
    <t>利子補給に係るもの</t>
  </si>
  <si>
    <t>健全化判断比率</t>
    <rPh sb="0" eb="3">
      <t>ケンゼンカ</t>
    </rPh>
    <rPh sb="3" eb="5">
      <t>ハンダン</t>
    </rPh>
    <rPh sb="5" eb="7">
      <t>ヒリツ</t>
    </rPh>
    <phoneticPr fontId="19"/>
  </si>
  <si>
    <t>平成30年度</t>
    <rPh sb="0" eb="2">
      <t>ヘイセイ</t>
    </rPh>
    <rPh sb="4" eb="6">
      <t>ネンド</t>
    </rPh>
    <phoneticPr fontId="1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</si>
  <si>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</si>
  <si>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</si>
  <si>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</si>
  <si>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</si>
  <si>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</si>
  <si>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</si>
  <si>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0"/>
  </si>
  <si>
    <t>(Ｃ)</t>
    <phoneticPr fontId="5"/>
  </si>
  <si>
    <t>連結実質赤字比率</t>
    <rPh sb="0" eb="2">
      <t>レンケツ</t>
    </rPh>
    <rPh sb="2" eb="4">
      <t>ジッシツ</t>
    </rPh>
    <rPh sb="4" eb="6">
      <t>アカジ</t>
    </rPh>
    <rPh sb="6" eb="8">
      <t>ヒリツ</t>
    </rPh>
    <phoneticPr fontId="1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</si>
  <si>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</si>
  <si>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</si>
  <si>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9"/>
  </si>
  <si>
    <t>(Ｃ)－(Ｄ)</t>
    <phoneticPr fontId="5"/>
  </si>
  <si>
    <t>将来負担比率</t>
    <rPh sb="0" eb="2">
      <t>ショウライ</t>
    </rPh>
    <rPh sb="2" eb="4">
      <t>フタン</t>
    </rPh>
    <rPh sb="4" eb="6">
      <t>ヒリツ</t>
    </rPh>
    <phoneticPr fontId="1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</si>
  <si>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</si>
  <si>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</si>
  <si>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</si>
  <si>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</si>
  <si>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</si>
  <si>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</si>
  <si>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</si>
  <si>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</si>
  <si>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</si>
  <si>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</si>
  <si>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</si>
  <si>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</si>
  <si>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</si>
  <si>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</si>
  <si>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</si>
  <si>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</si>
  <si>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</si>
  <si>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</si>
  <si>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</si>
  <si>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</si>
  <si>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</si>
  <si>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</si>
  <si>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</si>
  <si>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</si>
  <si>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</si>
  <si>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</si>
  <si>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</si>
  <si>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</si>
  <si>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</si>
  <si>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</si>
  <si>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6"/>
  </si>
  <si>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</si>
  <si>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</si>
  <si>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</si>
  <si>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</si>
  <si>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</si>
  <si>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</si>
  <si>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</si>
  <si>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※平成31年度中に市町村合併した団体で、合併前の団体ごとの決算に基づく実質公債費比率を算出していない団体については、グラフを表記しない。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</si>
  <si>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</si>
  <si>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</si>
  <si>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</si>
  <si>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</si>
  <si>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</si>
  <si>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</si>
  <si>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</si>
  <si>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</si>
  <si>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H26</t>
  </si>
  <si>
    <t>うち単独分</t>
    <rPh sb="2" eb="4">
      <t>タンドク</t>
    </rPh>
    <rPh sb="4" eb="5">
      <t>ブン</t>
    </rPh>
    <phoneticPr fontId="5"/>
  </si>
  <si>
    <t xml:space="preserve"> H27</t>
  </si>
  <si>
    <t xml:space="preserve"> H28</t>
  </si>
  <si>
    <t xml:space="preserve"> H29</t>
  </si>
  <si>
    <t xml:space="preserve"> H30</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</si>
  <si>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</si>
  <si>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</si>
  <si>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</si>
  <si>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H26</t>
  </si>
  <si>
    <t>H27</t>
  </si>
  <si>
    <t>H28</t>
  </si>
  <si>
    <t>H29</t>
  </si>
  <si>
    <t>H30</t>
  </si>
  <si>
    <t>▲ 1.00</t>
  </si>
  <si>
    <t>▲ 4.24</t>
  </si>
  <si>
    <t>▲ 0.63</t>
  </si>
  <si>
    <t>一般会計</t>
  </si>
  <si>
    <t>水道事業会計</t>
  </si>
  <si>
    <t>病院事業会計</t>
  </si>
  <si>
    <t>介護保険特別会計</t>
  </si>
  <si>
    <t>下水道特別会計</t>
  </si>
  <si>
    <t>国民健康保険特別会計</t>
  </si>
  <si>
    <t>農業集落排水特別会計</t>
  </si>
  <si>
    <t>訪問看護ステーション事業会計</t>
  </si>
  <si>
    <t>その他会計（赤字）</t>
  </si>
  <si>
    <t>その他会計（黒字）</t>
  </si>
  <si>
    <t>H25末</t>
    <phoneticPr fontId="5"/>
  </si>
  <si>
    <t>H26末</t>
    <phoneticPr fontId="5"/>
  </si>
  <si>
    <t>H27末</t>
    <phoneticPr fontId="5"/>
  </si>
  <si>
    <t>H28末</t>
    <phoneticPr fontId="5"/>
  </si>
  <si>
    <t>H29末</t>
    <phoneticPr fontId="5"/>
  </si>
  <si>
    <t>公共施設整備基金</t>
    <rPh sb="0" eb="6">
      <t>コウキョウシセツセイビ</t>
    </rPh>
    <rPh sb="6" eb="8">
      <t>キキン</t>
    </rPh>
    <phoneticPr fontId="18"/>
  </si>
  <si>
    <t>スポーツセンター整備基金</t>
    <rPh sb="8" eb="10">
      <t>セイビ</t>
    </rPh>
    <rPh sb="10" eb="12">
      <t>キキン</t>
    </rPh>
    <phoneticPr fontId="18"/>
  </si>
  <si>
    <t>福祉振興基金</t>
    <rPh sb="0" eb="2">
      <t>フクシ</t>
    </rPh>
    <rPh sb="2" eb="4">
      <t>シンコウ</t>
    </rPh>
    <rPh sb="4" eb="6">
      <t>キキン</t>
    </rPh>
    <phoneticPr fontId="18"/>
  </si>
  <si>
    <t>スポーツ振興基金</t>
    <rPh sb="4" eb="6">
      <t>シンコウ</t>
    </rPh>
    <rPh sb="6" eb="8">
      <t>キキン</t>
    </rPh>
    <phoneticPr fontId="18"/>
  </si>
  <si>
    <t>ふるさと応援基金</t>
    <rPh sb="4" eb="6">
      <t>オウエン</t>
    </rPh>
    <rPh sb="6" eb="8">
      <t>キキン</t>
    </rPh>
    <phoneticPr fontId="18"/>
  </si>
  <si>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</si>
  <si>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</si>
  <si>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</si>
  <si>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</si>
  <si>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置賜広域行政事務組合</t>
    <rPh sb="0" eb="2">
      <t>オキタマ</t>
    </rPh>
    <rPh sb="2" eb="4">
      <t>コウイキ</t>
    </rPh>
    <rPh sb="4" eb="6">
      <t>ギョウセイ</t>
    </rPh>
    <rPh sb="6" eb="8">
      <t>ジム</t>
    </rPh>
    <rPh sb="8" eb="10">
      <t>クミアイ</t>
    </rPh>
    <phoneticPr fontId="2"/>
  </si>
  <si>
    <t>西置賜行政組合</t>
    <rPh sb="0" eb="3">
      <t>ニシオキタマ</t>
    </rPh>
    <rPh sb="3" eb="5">
      <t>ギョウセイ</t>
    </rPh>
    <rPh sb="5" eb="7">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</si>
  <si>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</si>
  <si>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</si>
  <si>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白鷹町アルカディア財団</t>
    <rPh sb="0" eb="3">
      <t>シラタカマチ</t>
    </rPh>
    <rPh sb="9" eb="11">
      <t>ザイダン</t>
    </rPh>
    <phoneticPr fontId="2"/>
  </si>
  <si>
    <t>ケイエスしらたか</t>
  </si>
  <si>
    <t>山形鉄道</t>
    <rPh sb="0" eb="2">
      <t>ヤマガタ</t>
    </rPh>
    <rPh sb="2" eb="4">
      <t>テツドウ</t>
    </rPh>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</si>
  <si>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</si>
  <si>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</si>
  <si>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</si>
  <si>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役場庁舎や中央公民館をはじめとした公共施設等の建替えや改修等により地方債の残高が増加傾向にあること、また、基金の取り崩し等により将来負担比率は増加傾向にあり、今後も増加していく見込みである。一方で、有形固定資産減価償却率は、役場庁舎と中央公民館の建替え等の実施、公共施設総合管理計画に基づいた施設総量の縮減化を図っていくことにより、今後は数値の減少が見込まれ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</si>
  <si>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</si>
  <si>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</si>
  <si>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</si>
  <si>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</si>
  <si>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</si>
  <si>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</si>
  <si>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役場庁舎や中央公民館をはじめとした公共施設等の建替えや改修等により地方債の残高が増加傾向にあること、また、基金の取り崩し等により将来負担比率は増加傾向にあり、今後も増加していく見込みである。実質公債費率については、今後も公債費の増加が見込まれており、実質公債費率は増加していく見込みで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</si>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</sst>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9">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5" fillId="0" borderId="0"/>
    <xf numFmtId="0" fontId="15" fillId="0" borderId="0">
      <alignment vertical="center"/>
    </xf>
    <xf numFmtId="0" fontId="13" fillId="0" borderId="0">
      <alignment vertical="center"/>
    </xf>
    <xf numFmtId="0" fontId="1" fillId="0" borderId="0">
      <alignment vertical="center"/>
    </xf>
    <xf numFmtId="0" fontId="19"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5" fillId="0" borderId="0">
      <alignment vertical="center"/>
    </xf>
    <xf numFmtId="0" fontId="15" fillId="0" borderId="0"/>
    <xf numFmtId="0" fontId="15" fillId="0" borderId="0"/>
    <xf numFmtId="0" fontId="37" fillId="0" borderId="0">
      <alignment vertical="center"/>
    </xf>
  </cellStyleXfs>
  <cellXfs count="132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0" fillId="0" borderId="0" xfId="3" applyFont="1" applyAlignment="1">
      <alignment horizontal="center" vertical="center" wrapText="1"/>
    </xf>
    <xf numFmtId="0" fontId="8" fillId="0" borderId="0" xfId="3" applyFont="1" applyAlignment="1">
      <alignment vertical="top"/>
    </xf>
    <xf numFmtId="0" fontId="11" fillId="0" borderId="0" xfId="3" applyFont="1">
      <alignment vertical="center"/>
    </xf>
    <xf numFmtId="0" fontId="10"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2" fillId="2" borderId="1" xfId="1" applyFont="1" applyFill="1" applyBorder="1" applyAlignment="1"/>
    <xf numFmtId="0" fontId="12" fillId="2" borderId="2" xfId="1" applyFont="1" applyFill="1" applyBorder="1" applyAlignment="1">
      <alignment horizontal="right" vertical="top"/>
    </xf>
    <xf numFmtId="0" fontId="12" fillId="2" borderId="3" xfId="1" applyFont="1" applyFill="1" applyBorder="1" applyAlignment="1">
      <alignment horizontal="right" vertical="top"/>
    </xf>
    <xf numFmtId="0" fontId="14" fillId="4" borderId="5" xfId="5" applyFont="1" applyFill="1" applyBorder="1" applyAlignment="1">
      <alignment horizontal="center" vertical="center"/>
    </xf>
    <xf numFmtId="0" fontId="14" fillId="4" borderId="6" xfId="5" applyFont="1" applyFill="1" applyBorder="1" applyAlignment="1">
      <alignment horizontal="center" vertical="center"/>
    </xf>
    <xf numFmtId="0" fontId="12" fillId="0" borderId="7" xfId="1" applyFont="1" applyFill="1" applyBorder="1" applyAlignment="1">
      <alignment horizontal="center" vertical="center" wrapText="1"/>
    </xf>
    <xf numFmtId="177" fontId="12" fillId="0" borderId="5" xfId="5" applyNumberFormat="1" applyFont="1" applyFill="1" applyBorder="1" applyAlignment="1" applyProtection="1">
      <alignment horizontal="right" vertical="center" shrinkToFit="1"/>
    </xf>
    <xf numFmtId="177" fontId="12" fillId="0" borderId="10" xfId="5" applyNumberFormat="1" applyFont="1" applyFill="1" applyBorder="1" applyAlignment="1" applyProtection="1">
      <alignment horizontal="right" vertical="center" shrinkToFit="1"/>
    </xf>
    <xf numFmtId="0" fontId="12" fillId="0" borderId="11" xfId="1" applyFont="1" applyFill="1" applyBorder="1" applyAlignment="1">
      <alignment horizontal="center" vertical="center" wrapText="1"/>
    </xf>
    <xf numFmtId="177" fontId="12" fillId="0" borderId="15" xfId="5" applyNumberFormat="1" applyFont="1" applyFill="1" applyBorder="1" applyAlignment="1" applyProtection="1">
      <alignment horizontal="right" vertical="center" shrinkToFit="1"/>
    </xf>
    <xf numFmtId="177" fontId="12" fillId="0" borderId="16" xfId="5" applyNumberFormat="1" applyFont="1" applyFill="1" applyBorder="1" applyAlignment="1" applyProtection="1">
      <alignment horizontal="right" vertical="center" shrinkToFit="1"/>
    </xf>
    <xf numFmtId="177" fontId="12" fillId="0" borderId="34" xfId="5" applyNumberFormat="1" applyFont="1" applyFill="1" applyBorder="1" applyAlignment="1" applyProtection="1">
      <alignment horizontal="right" vertical="center" shrinkToFit="1"/>
    </xf>
    <xf numFmtId="177" fontId="12" fillId="0" borderId="35" xfId="5" applyNumberFormat="1" applyFont="1" applyFill="1" applyBorder="1" applyAlignment="1" applyProtection="1">
      <alignment horizontal="right" vertical="center" shrinkToFit="1"/>
    </xf>
    <xf numFmtId="0" fontId="12" fillId="0" borderId="49" xfId="1" applyFont="1" applyFill="1" applyBorder="1" applyAlignment="1">
      <alignment horizontal="center" vertical="center"/>
    </xf>
    <xf numFmtId="177" fontId="12" fillId="0" borderId="34" xfId="5" applyNumberFormat="1" applyFont="1" applyFill="1" applyBorder="1" applyAlignment="1" applyProtection="1">
      <alignment horizontal="right" vertical="center" shrinkToFit="1"/>
      <protection locked="0"/>
    </xf>
    <xf numFmtId="177" fontId="12" fillId="0" borderId="35" xfId="5" applyNumberFormat="1" applyFont="1" applyFill="1" applyBorder="1" applyAlignment="1" applyProtection="1">
      <alignment horizontal="right" vertical="center" shrinkToFit="1"/>
      <protection locked="0"/>
    </xf>
    <xf numFmtId="0" fontId="12" fillId="0" borderId="50" xfId="1" applyFont="1" applyFill="1" applyBorder="1" applyAlignment="1">
      <alignment horizontal="center" vertical="center"/>
    </xf>
    <xf numFmtId="177" fontId="12" fillId="0" borderId="21" xfId="5" applyNumberFormat="1" applyFont="1" applyFill="1" applyBorder="1" applyAlignment="1" applyProtection="1">
      <alignment horizontal="right" vertical="center" shrinkToFit="1"/>
      <protection locked="0"/>
    </xf>
    <xf numFmtId="177" fontId="12" fillId="0" borderId="22" xfId="5" applyNumberFormat="1" applyFont="1" applyFill="1" applyBorder="1" applyAlignment="1" applyProtection="1">
      <alignment horizontal="right" vertical="center" shrinkToFit="1"/>
      <protection locked="0"/>
    </xf>
    <xf numFmtId="0" fontId="12" fillId="0" borderId="1" xfId="1" applyFont="1" applyFill="1" applyBorder="1" applyAlignment="1">
      <alignment horizontal="center" vertical="center"/>
    </xf>
    <xf numFmtId="177" fontId="12" fillId="0" borderId="51" xfId="5" applyNumberFormat="1" applyFont="1" applyFill="1" applyBorder="1" applyAlignment="1" applyProtection="1">
      <alignment horizontal="right" vertical="center" shrinkToFit="1"/>
    </xf>
    <xf numFmtId="177" fontId="12" fillId="0" borderId="6" xfId="5" applyNumberFormat="1" applyFont="1" applyFill="1" applyBorder="1" applyAlignment="1" applyProtection="1">
      <alignment horizontal="right" vertical="center" shrinkToFit="1"/>
    </xf>
    <xf numFmtId="178" fontId="16" fillId="0" borderId="41" xfId="6" applyNumberFormat="1" applyFont="1" applyBorder="1" applyAlignment="1">
      <alignment vertical="center"/>
    </xf>
    <xf numFmtId="178" fontId="16" fillId="0" borderId="48" xfId="6" applyNumberFormat="1" applyFont="1" applyBorder="1" applyAlignment="1">
      <alignment vertical="center"/>
    </xf>
    <xf numFmtId="178" fontId="16" fillId="0" borderId="15" xfId="6" applyNumberFormat="1" applyFont="1" applyBorder="1" applyAlignment="1">
      <alignment horizontal="center" vertical="center" wrapText="1"/>
    </xf>
    <xf numFmtId="178" fontId="16" fillId="0" borderId="39" xfId="6" applyNumberFormat="1" applyFont="1" applyBorder="1" applyAlignment="1">
      <alignment horizontal="center" vertical="center"/>
    </xf>
    <xf numFmtId="178" fontId="16" fillId="0" borderId="31" xfId="6" applyNumberFormat="1" applyFont="1" applyBorder="1" applyAlignment="1">
      <alignment horizontal="center" vertical="center"/>
    </xf>
    <xf numFmtId="178" fontId="16" fillId="0" borderId="42" xfId="6" applyNumberFormat="1" applyFont="1" applyBorder="1" applyAlignment="1">
      <alignment horizontal="center" vertical="center"/>
    </xf>
    <xf numFmtId="0" fontId="15" fillId="0" borderId="0" xfId="6"/>
    <xf numFmtId="178" fontId="16" fillId="0" borderId="37" xfId="6" applyNumberFormat="1" applyFont="1" applyBorder="1" applyAlignment="1">
      <alignment vertical="center"/>
    </xf>
    <xf numFmtId="178" fontId="16" fillId="0" borderId="40" xfId="6" applyNumberFormat="1" applyFont="1" applyBorder="1" applyAlignment="1">
      <alignment vertical="center"/>
    </xf>
    <xf numFmtId="0" fontId="15" fillId="0" borderId="47" xfId="6" applyFont="1" applyBorder="1" applyAlignment="1">
      <alignment vertical="center"/>
    </xf>
    <xf numFmtId="178" fontId="16" fillId="0" borderId="41" xfId="6" applyNumberFormat="1" applyFont="1" applyBorder="1" applyAlignment="1">
      <alignment horizontal="center" vertical="center"/>
    </xf>
    <xf numFmtId="178" fontId="16" fillId="0" borderId="52" xfId="6" applyNumberFormat="1" applyFont="1" applyBorder="1" applyAlignment="1">
      <alignment horizontal="center" vertical="center" wrapText="1"/>
    </xf>
    <xf numFmtId="178" fontId="16" fillId="0" borderId="53" xfId="6" applyNumberFormat="1" applyFont="1" applyBorder="1" applyAlignment="1">
      <alignment horizontal="center" vertical="center"/>
    </xf>
    <xf numFmtId="178" fontId="16" fillId="0" borderId="54" xfId="6" applyNumberFormat="1" applyFont="1" applyBorder="1" applyAlignment="1">
      <alignment horizontal="center" vertical="center" wrapText="1"/>
    </xf>
    <xf numFmtId="178" fontId="16" fillId="0" borderId="34" xfId="6" applyNumberFormat="1" applyFont="1" applyBorder="1" applyAlignment="1">
      <alignment horizontal="center" vertical="center"/>
    </xf>
    <xf numFmtId="178" fontId="16" fillId="0" borderId="48" xfId="6" applyNumberFormat="1" applyFont="1" applyBorder="1" applyAlignment="1">
      <alignment horizontal="center" vertical="center"/>
    </xf>
    <xf numFmtId="179" fontId="16" fillId="0" borderId="15" xfId="6" applyNumberFormat="1" applyFont="1" applyFill="1" applyBorder="1" applyAlignment="1">
      <alignment vertical="center"/>
    </xf>
    <xf numFmtId="179" fontId="16" fillId="0" borderId="41" xfId="6" applyNumberFormat="1" applyFont="1" applyFill="1" applyBorder="1" applyAlignment="1">
      <alignment vertical="center"/>
    </xf>
    <xf numFmtId="180" fontId="16" fillId="0" borderId="55" xfId="6" applyNumberFormat="1" applyFont="1" applyFill="1" applyBorder="1" applyAlignment="1">
      <alignment vertical="center"/>
    </xf>
    <xf numFmtId="179" fontId="16" fillId="0" borderId="53" xfId="6" applyNumberFormat="1" applyFont="1" applyFill="1" applyBorder="1" applyAlignment="1">
      <alignment vertical="center"/>
    </xf>
    <xf numFmtId="180" fontId="16" fillId="0" borderId="56" xfId="6" applyNumberFormat="1" applyFont="1" applyFill="1" applyBorder="1" applyAlignment="1">
      <alignment vertical="center"/>
    </xf>
    <xf numFmtId="180" fontId="16" fillId="0" borderId="15" xfId="6" applyNumberFormat="1" applyFont="1" applyBorder="1" applyAlignment="1">
      <alignment vertical="center"/>
    </xf>
    <xf numFmtId="178" fontId="16" fillId="0" borderId="37" xfId="6" applyNumberFormat="1" applyFont="1" applyBorder="1" applyAlignment="1">
      <alignment horizontal="center" vertical="center"/>
    </xf>
    <xf numFmtId="178" fontId="16" fillId="0" borderId="57" xfId="6" applyNumberFormat="1" applyFont="1" applyBorder="1" applyAlignment="1">
      <alignment horizontal="center" vertical="center"/>
    </xf>
    <xf numFmtId="179" fontId="16" fillId="0" borderId="58" xfId="6" applyNumberFormat="1" applyFont="1" applyFill="1" applyBorder="1" applyAlignment="1">
      <alignment vertical="center"/>
    </xf>
    <xf numFmtId="179" fontId="16" fillId="0" borderId="59" xfId="6" applyNumberFormat="1" applyFont="1" applyFill="1" applyBorder="1" applyAlignment="1">
      <alignment vertical="center"/>
    </xf>
    <xf numFmtId="180" fontId="16" fillId="0" borderId="57" xfId="6" applyNumberFormat="1" applyFont="1" applyFill="1" applyBorder="1" applyAlignment="1">
      <alignment vertical="center"/>
    </xf>
    <xf numFmtId="179" fontId="16" fillId="0" borderId="60" xfId="6" applyNumberFormat="1" applyFont="1" applyFill="1" applyBorder="1" applyAlignment="1">
      <alignment vertical="center"/>
    </xf>
    <xf numFmtId="180" fontId="16" fillId="0" borderId="61" xfId="6" applyNumberFormat="1" applyFont="1" applyFill="1" applyBorder="1" applyAlignment="1">
      <alignment vertical="center"/>
    </xf>
    <xf numFmtId="180" fontId="16" fillId="0" borderId="58" xfId="6" applyNumberFormat="1" applyFont="1" applyBorder="1" applyAlignment="1">
      <alignment vertical="center"/>
    </xf>
    <xf numFmtId="179" fontId="16" fillId="0" borderId="58" xfId="6" applyNumberFormat="1" applyFont="1" applyFill="1" applyBorder="1" applyAlignment="1">
      <alignment vertical="center" wrapText="1"/>
    </xf>
    <xf numFmtId="179" fontId="16" fillId="0" borderId="15" xfId="6" applyNumberFormat="1" applyFont="1" applyBorder="1" applyAlignment="1">
      <alignment vertical="center"/>
    </xf>
    <xf numFmtId="179" fontId="16" fillId="0" borderId="41" xfId="6" applyNumberFormat="1" applyFont="1" applyBorder="1" applyAlignment="1">
      <alignment vertical="center"/>
    </xf>
    <xf numFmtId="180" fontId="16" fillId="0" borderId="55" xfId="6" applyNumberFormat="1" applyFont="1" applyBorder="1" applyAlignment="1">
      <alignment vertical="center"/>
    </xf>
    <xf numFmtId="179" fontId="16" fillId="0" borderId="53" xfId="6" applyNumberFormat="1" applyFont="1" applyBorder="1" applyAlignment="1">
      <alignment vertical="center"/>
    </xf>
    <xf numFmtId="180" fontId="16" fillId="0" borderId="12" xfId="6" applyNumberFormat="1" applyFont="1" applyBorder="1" applyAlignment="1">
      <alignment vertical="center"/>
    </xf>
    <xf numFmtId="0" fontId="15" fillId="0" borderId="34" xfId="6" applyBorder="1"/>
    <xf numFmtId="0" fontId="15" fillId="0" borderId="34" xfId="6" applyBorder="1" applyAlignment="1">
      <alignment vertical="center"/>
    </xf>
    <xf numFmtId="0" fontId="17" fillId="0" borderId="34" xfId="6" applyFont="1" applyBorder="1"/>
    <xf numFmtId="0" fontId="15" fillId="0" borderId="0" xfId="7" applyAlignment="1"/>
    <xf numFmtId="0" fontId="15" fillId="0" borderId="34" xfId="7" applyBorder="1" applyAlignment="1"/>
    <xf numFmtId="177" fontId="15" fillId="0" borderId="34" xfId="7" applyNumberFormat="1" applyBorder="1" applyAlignment="1"/>
    <xf numFmtId="0" fontId="19" fillId="0" borderId="0" xfId="8" applyFont="1" applyFill="1">
      <alignment vertical="center"/>
    </xf>
    <xf numFmtId="49" fontId="19" fillId="0" borderId="0" xfId="8" applyNumberFormat="1" applyFont="1" applyFill="1">
      <alignment vertical="center"/>
    </xf>
    <xf numFmtId="0" fontId="19" fillId="0" borderId="0" xfId="8" applyFont="1">
      <alignment vertical="center"/>
    </xf>
    <xf numFmtId="0" fontId="21" fillId="0" borderId="0" xfId="8" applyFont="1" applyFill="1">
      <alignment vertical="center"/>
    </xf>
    <xf numFmtId="0" fontId="22" fillId="0" borderId="0" xfId="8" applyFont="1" applyFill="1">
      <alignment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4" fontId="19" fillId="0" borderId="36" xfId="8" applyNumberFormat="1" applyFont="1" applyFill="1" applyBorder="1" applyAlignment="1">
      <alignment horizontal="right" vertical="center" shrinkToFit="1"/>
    </xf>
    <xf numFmtId="184" fontId="19" fillId="0" borderId="8" xfId="8" applyNumberFormat="1" applyFont="1" applyFill="1" applyBorder="1" applyAlignment="1">
      <alignment horizontal="right" vertical="center" shrinkToFit="1"/>
    </xf>
    <xf numFmtId="184" fontId="19" fillId="0" borderId="9" xfId="8" applyNumberFormat="1" applyFont="1" applyFill="1" applyBorder="1" applyAlignment="1">
      <alignment horizontal="right" vertical="center" shrinkToFit="1"/>
    </xf>
    <xf numFmtId="0" fontId="23" fillId="0" borderId="47" xfId="9" applyFont="1" applyFill="1" applyBorder="1" applyAlignment="1">
      <alignment vertical="center"/>
    </xf>
    <xf numFmtId="184" fontId="19" fillId="0" borderId="36" xfId="8" applyNumberFormat="1" applyFont="1" applyFill="1" applyBorder="1" applyAlignment="1">
      <alignment vertical="center" shrinkToFit="1"/>
    </xf>
    <xf numFmtId="184" fontId="19" fillId="0" borderId="8" xfId="8" applyNumberFormat="1" applyFont="1" applyFill="1" applyBorder="1" applyAlignment="1">
      <alignment vertical="center" shrinkToFit="1"/>
    </xf>
    <xf numFmtId="184" fontId="19" fillId="0" borderId="9" xfId="8" applyNumberFormat="1" applyFont="1" applyFill="1" applyBorder="1" applyAlignment="1">
      <alignment vertical="center" shrinkToFit="1"/>
    </xf>
    <xf numFmtId="0" fontId="19" fillId="0" borderId="7" xfId="8" applyFont="1" applyFill="1" applyBorder="1" applyAlignment="1">
      <alignment horizontal="left" vertical="center"/>
    </xf>
    <xf numFmtId="0" fontId="23" fillId="0" borderId="71" xfId="9" applyFont="1" applyFill="1" applyBorder="1" applyAlignment="1">
      <alignment horizontal="center" vertical="center"/>
    </xf>
    <xf numFmtId="0" fontId="19" fillId="0" borderId="7" xfId="8" applyFont="1" applyFill="1" applyBorder="1" applyAlignment="1">
      <alignment horizontal="center" vertical="center"/>
    </xf>
    <xf numFmtId="0" fontId="19" fillId="0" borderId="74" xfId="8" applyFont="1" applyFill="1" applyBorder="1" applyAlignment="1">
      <alignment horizontal="center" vertical="center"/>
    </xf>
    <xf numFmtId="0" fontId="25" fillId="0" borderId="75" xfId="8" applyFont="1" applyFill="1" applyBorder="1" applyAlignment="1">
      <alignment vertical="center" wrapText="1"/>
    </xf>
    <xf numFmtId="0" fontId="25" fillId="0" borderId="76" xfId="8" applyFont="1" applyFill="1" applyBorder="1" applyAlignment="1">
      <alignment vertical="center" wrapText="1"/>
    </xf>
    <xf numFmtId="181" fontId="19" fillId="0" borderId="74" xfId="8" applyNumberFormat="1" applyFont="1" applyFill="1" applyBorder="1" applyAlignment="1">
      <alignment vertical="center"/>
    </xf>
    <xf numFmtId="181" fontId="19" fillId="0" borderId="75" xfId="8" applyNumberFormat="1" applyFont="1" applyFill="1" applyBorder="1" applyAlignment="1">
      <alignment vertical="center"/>
    </xf>
    <xf numFmtId="181" fontId="19" fillId="0" borderId="76" xfId="8" applyNumberFormat="1" applyFont="1" applyFill="1" applyBorder="1" applyAlignment="1">
      <alignment vertical="center"/>
    </xf>
    <xf numFmtId="0" fontId="19" fillId="0" borderId="7" xfId="8" applyFont="1" applyFill="1" applyBorder="1">
      <alignment vertical="center"/>
    </xf>
    <xf numFmtId="0" fontId="19" fillId="0" borderId="0" xfId="8" applyFont="1" applyFill="1" applyBorder="1">
      <alignment vertical="center"/>
    </xf>
    <xf numFmtId="0" fontId="19" fillId="0" borderId="66" xfId="8" applyFont="1" applyFill="1" applyBorder="1">
      <alignment vertical="center"/>
    </xf>
    <xf numFmtId="49" fontId="19" fillId="0" borderId="7" xfId="8" applyNumberFormat="1" applyFont="1" applyFill="1" applyBorder="1">
      <alignment vertical="center"/>
    </xf>
    <xf numFmtId="49" fontId="19" fillId="0" borderId="0" xfId="8" applyNumberFormat="1" applyFont="1" applyFill="1" applyBorder="1">
      <alignment vertical="center"/>
    </xf>
    <xf numFmtId="0" fontId="19" fillId="0" borderId="0" xfId="8" applyFont="1" applyFill="1" applyBorder="1" applyAlignment="1">
      <alignment vertical="center"/>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0" fontId="19" fillId="0" borderId="66" xfId="8" applyFont="1" applyFill="1" applyBorder="1" applyAlignment="1">
      <alignment horizontal="center" vertical="center"/>
    </xf>
    <xf numFmtId="0" fontId="19" fillId="0" borderId="74" xfId="8" applyFont="1" applyFill="1" applyBorder="1">
      <alignment vertical="center"/>
    </xf>
    <xf numFmtId="0" fontId="19" fillId="0" borderId="75" xfId="8" applyFont="1" applyFill="1" applyBorder="1">
      <alignment vertical="center"/>
    </xf>
    <xf numFmtId="0" fontId="19" fillId="0" borderId="76" xfId="8" applyFont="1" applyFill="1" applyBorder="1">
      <alignment vertical="center"/>
    </xf>
    <xf numFmtId="0" fontId="19" fillId="0" borderId="0" xfId="10" applyFont="1" applyFill="1">
      <alignment vertical="center"/>
    </xf>
    <xf numFmtId="49" fontId="29" fillId="0" borderId="0" xfId="11" applyNumberFormat="1" applyFont="1">
      <alignment vertical="center"/>
    </xf>
    <xf numFmtId="49" fontId="19" fillId="0" borderId="0" xfId="11" applyNumberFormat="1" applyFont="1">
      <alignment vertical="center"/>
    </xf>
    <xf numFmtId="49" fontId="19" fillId="0" borderId="0" xfId="11" applyNumberFormat="1" applyFont="1" applyFill="1">
      <alignment vertical="center"/>
    </xf>
    <xf numFmtId="0" fontId="19" fillId="0" borderId="0" xfId="11" applyFont="1">
      <alignment vertical="center"/>
    </xf>
    <xf numFmtId="0" fontId="30"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19" fillId="0" borderId="0" xfId="11" applyFont="1" applyBorder="1">
      <alignment vertical="center"/>
    </xf>
    <xf numFmtId="0" fontId="19" fillId="0" borderId="12" xfId="11" applyFont="1" applyBorder="1">
      <alignment vertical="center"/>
    </xf>
    <xf numFmtId="0" fontId="19" fillId="0" borderId="54" xfId="11" applyFont="1" applyBorder="1">
      <alignment vertical="center"/>
    </xf>
    <xf numFmtId="0" fontId="19" fillId="0" borderId="41" xfId="11" applyFont="1" applyBorder="1" applyAlignment="1">
      <alignment horizontal="center" vertical="center"/>
    </xf>
    <xf numFmtId="0" fontId="19" fillId="0" borderId="12" xfId="11" applyFont="1" applyBorder="1" applyAlignment="1">
      <alignment horizontal="center" vertical="center"/>
    </xf>
    <xf numFmtId="0" fontId="19" fillId="0" borderId="64" xfId="11" applyFont="1" applyBorder="1" applyAlignment="1">
      <alignment horizontal="center" vertical="center"/>
    </xf>
    <xf numFmtId="0" fontId="19" fillId="0" borderId="0"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0" xfId="11" applyFont="1" applyBorder="1" applyAlignment="1">
      <alignment horizontal="center" vertical="center"/>
    </xf>
    <xf numFmtId="0" fontId="19" fillId="0" borderId="0" xfId="11" applyFont="1" applyFill="1">
      <alignment vertical="center"/>
    </xf>
    <xf numFmtId="0" fontId="23" fillId="0" borderId="0" xfId="11" applyFont="1" applyBorder="1">
      <alignment vertical="center"/>
    </xf>
    <xf numFmtId="0" fontId="23" fillId="0" borderId="0" xfId="11" applyFont="1">
      <alignment vertical="center"/>
    </xf>
    <xf numFmtId="0" fontId="19" fillId="0" borderId="0" xfId="11" applyFont="1" applyAlignment="1">
      <alignment vertical="center" shrinkToFit="1"/>
    </xf>
    <xf numFmtId="49" fontId="19" fillId="6" borderId="0" xfId="12" applyNumberFormat="1" applyFont="1" applyFill="1" applyProtection="1">
      <alignment vertical="center"/>
    </xf>
    <xf numFmtId="0" fontId="19" fillId="6" borderId="0" xfId="12" applyFont="1" applyFill="1" applyProtection="1">
      <alignment vertical="center"/>
    </xf>
    <xf numFmtId="0" fontId="19" fillId="6" borderId="0" xfId="12" applyFont="1" applyFill="1" applyBorder="1" applyAlignment="1" applyProtection="1">
      <alignment vertical="center"/>
    </xf>
    <xf numFmtId="0" fontId="19"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1" fillId="6" borderId="0" xfId="12" applyFont="1" applyFill="1" applyAlignment="1" applyProtection="1">
      <alignment vertical="center"/>
    </xf>
    <xf numFmtId="0" fontId="19"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3" fillId="6" borderId="0" xfId="12" applyFont="1" applyFill="1" applyProtection="1">
      <alignment vertical="center"/>
    </xf>
    <xf numFmtId="0" fontId="34" fillId="6" borderId="0" xfId="12" applyFont="1" applyFill="1" applyProtection="1">
      <alignment vertical="center"/>
    </xf>
    <xf numFmtId="0" fontId="34" fillId="6" borderId="0" xfId="13" applyFont="1" applyFill="1" applyProtection="1">
      <alignment vertical="center"/>
    </xf>
    <xf numFmtId="0" fontId="34" fillId="0" borderId="0" xfId="13" applyFont="1" applyProtection="1">
      <alignment vertical="center"/>
    </xf>
    <xf numFmtId="0" fontId="33" fillId="6" borderId="0" xfId="12" applyFont="1" applyFill="1" applyBorder="1" applyProtection="1">
      <alignment vertical="center"/>
    </xf>
    <xf numFmtId="0" fontId="34" fillId="6" borderId="0" xfId="12" applyFont="1" applyFill="1" applyBorder="1" applyProtection="1">
      <alignment vertical="center"/>
    </xf>
    <xf numFmtId="0" fontId="33" fillId="0" borderId="97" xfId="12" applyFont="1" applyBorder="1" applyAlignment="1" applyProtection="1">
      <alignment horizontal="center" vertical="center" shrinkToFit="1"/>
      <protection locked="0"/>
    </xf>
    <xf numFmtId="0" fontId="33" fillId="0" borderId="97" xfId="12" applyFont="1" applyFill="1" applyBorder="1" applyAlignment="1" applyProtection="1">
      <alignment horizontal="center" vertical="center" shrinkToFit="1"/>
      <protection locked="0"/>
    </xf>
    <xf numFmtId="0" fontId="33" fillId="0" borderId="109" xfId="15" applyFont="1" applyBorder="1" applyAlignment="1" applyProtection="1">
      <alignment horizontal="center" vertical="center" shrinkToFit="1"/>
      <protection locked="0"/>
    </xf>
    <xf numFmtId="0" fontId="33" fillId="0" borderId="111" xfId="12" applyFont="1" applyBorder="1" applyAlignment="1" applyProtection="1">
      <alignment horizontal="center" vertical="center" shrinkToFit="1"/>
      <protection locked="0"/>
    </xf>
    <xf numFmtId="0" fontId="33" fillId="0" borderId="111" xfId="12" applyFont="1" applyFill="1" applyBorder="1" applyAlignment="1" applyProtection="1">
      <alignment horizontal="center" vertical="center" shrinkToFit="1"/>
      <protection locked="0"/>
    </xf>
    <xf numFmtId="0" fontId="33" fillId="0" borderId="122" xfId="15" applyFont="1" applyBorder="1" applyAlignment="1" applyProtection="1">
      <alignment horizontal="center" vertical="center" shrinkToFit="1"/>
      <protection locked="0"/>
    </xf>
    <xf numFmtId="0" fontId="33" fillId="8" borderId="20" xfId="12" applyFont="1" applyFill="1" applyBorder="1" applyAlignment="1" applyProtection="1">
      <alignment horizontal="center" vertical="center" shrinkToFit="1"/>
      <protection locked="0"/>
    </xf>
    <xf numFmtId="0" fontId="26" fillId="6" borderId="0" xfId="12" applyFont="1" applyFill="1" applyProtection="1">
      <alignment vertical="center"/>
    </xf>
    <xf numFmtId="0" fontId="33" fillId="0" borderId="135" xfId="12" applyFont="1" applyBorder="1" applyAlignment="1" applyProtection="1">
      <alignment horizontal="center" vertical="center" shrinkToFit="1"/>
      <protection locked="0"/>
    </xf>
    <xf numFmtId="0" fontId="33"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3" fillId="0" borderId="144" xfId="12" applyFont="1" applyBorder="1" applyAlignment="1" applyProtection="1">
      <alignment horizontal="center" vertical="center" shrinkToFit="1"/>
      <protection locked="0"/>
    </xf>
    <xf numFmtId="0" fontId="33" fillId="6" borderId="0" xfId="12" applyFont="1" applyFill="1" applyBorder="1" applyAlignment="1" applyProtection="1">
      <alignment horizontal="center" vertical="center" shrinkToFit="1"/>
    </xf>
    <xf numFmtId="0" fontId="33" fillId="6" borderId="0" xfId="12" applyFont="1" applyFill="1" applyBorder="1" applyAlignment="1" applyProtection="1">
      <alignment horizontal="left" vertical="center" shrinkToFit="1"/>
    </xf>
    <xf numFmtId="177" fontId="33" fillId="6" borderId="0" xfId="12" applyNumberFormat="1" applyFont="1" applyFill="1" applyBorder="1" applyAlignment="1" applyProtection="1">
      <alignment horizontal="right" vertical="center" shrinkToFit="1"/>
    </xf>
    <xf numFmtId="177" fontId="33" fillId="6" borderId="0" xfId="12" applyNumberFormat="1" applyFont="1" applyFill="1" applyBorder="1" applyAlignment="1" applyProtection="1">
      <alignment horizontal="left" vertical="center" shrinkToFit="1"/>
    </xf>
    <xf numFmtId="0" fontId="26" fillId="6" borderId="0" xfId="12" applyFont="1" applyFill="1" applyBorder="1" applyProtection="1">
      <alignment vertical="center"/>
    </xf>
    <xf numFmtId="0" fontId="33" fillId="6" borderId="75" xfId="12" applyFont="1" applyFill="1" applyBorder="1" applyAlignment="1" applyProtection="1">
      <alignment vertical="center"/>
    </xf>
    <xf numFmtId="0" fontId="33" fillId="6" borderId="75" xfId="12" applyFont="1" applyFill="1" applyBorder="1" applyAlignment="1" applyProtection="1">
      <alignment horizontal="center" vertical="center"/>
    </xf>
    <xf numFmtId="0" fontId="33" fillId="6" borderId="31" xfId="12" applyFont="1" applyFill="1" applyBorder="1" applyProtection="1">
      <alignment vertical="center"/>
    </xf>
    <xf numFmtId="0" fontId="33" fillId="6" borderId="1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66" xfId="12" applyFont="1" applyFill="1" applyBorder="1" applyAlignment="1" applyProtection="1">
      <alignment vertical="center"/>
    </xf>
    <xf numFmtId="0" fontId="33" fillId="6" borderId="0" xfId="12" applyFont="1" applyFill="1" applyAlignment="1" applyProtection="1">
      <alignment vertical="center"/>
    </xf>
    <xf numFmtId="0" fontId="33" fillId="6" borderId="0" xfId="12" applyFont="1" applyFill="1" applyBorder="1" applyAlignment="1" applyProtection="1">
      <alignment horizontal="center"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4" fillId="6" borderId="7" xfId="12" applyFont="1" applyFill="1" applyBorder="1" applyAlignment="1" applyProtection="1">
      <alignment vertical="center"/>
    </xf>
    <xf numFmtId="0" fontId="34" fillId="6" borderId="0" xfId="12" applyFont="1" applyFill="1" applyBorder="1" applyAlignment="1" applyProtection="1">
      <alignment vertical="center"/>
    </xf>
    <xf numFmtId="0" fontId="36" fillId="6" borderId="0" xfId="13" applyFont="1" applyFill="1" applyProtection="1">
      <alignment vertical="center"/>
    </xf>
    <xf numFmtId="0" fontId="1" fillId="0" borderId="0" xfId="13">
      <alignment vertical="center"/>
    </xf>
    <xf numFmtId="0" fontId="15" fillId="6" borderId="0" xfId="6" applyFill="1" applyProtection="1">
      <protection hidden="1"/>
    </xf>
    <xf numFmtId="0" fontId="15" fillId="6" borderId="0" xfId="6" applyFill="1"/>
    <xf numFmtId="0" fontId="1" fillId="0" borderId="0" xfId="16" applyFont="1" applyFill="1">
      <alignment vertical="center"/>
    </xf>
    <xf numFmtId="0" fontId="1" fillId="0" borderId="0" xfId="16" applyFont="1" applyFill="1" applyBorder="1">
      <alignment vertical="center"/>
    </xf>
    <xf numFmtId="0" fontId="33"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9"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6" fillId="0" borderId="34" xfId="16" applyNumberFormat="1" applyFont="1" applyFill="1" applyBorder="1" applyAlignment="1">
      <alignment horizontal="right" vertical="center" shrinkToFit="1"/>
    </xf>
    <xf numFmtId="190" fontId="16"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6" fillId="0" borderId="34" xfId="16" applyNumberFormat="1" applyFont="1" applyFill="1" applyBorder="1" applyAlignment="1">
      <alignment horizontal="right" vertical="center" shrinkToFit="1"/>
    </xf>
    <xf numFmtId="187" fontId="16"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3"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6" fillId="0" borderId="41" xfId="18" applyNumberFormat="1" applyFont="1" applyBorder="1" applyAlignment="1">
      <alignment vertical="center"/>
    </xf>
    <xf numFmtId="178" fontId="16" fillId="0" borderId="48" xfId="18" applyNumberFormat="1" applyFont="1" applyBorder="1" applyAlignment="1">
      <alignment vertical="center"/>
    </xf>
    <xf numFmtId="178" fontId="16" fillId="0" borderId="37" xfId="18" applyNumberFormat="1" applyFont="1" applyBorder="1" applyAlignment="1">
      <alignment vertical="center"/>
    </xf>
    <xf numFmtId="178" fontId="16" fillId="0" borderId="40" xfId="18" applyNumberFormat="1" applyFont="1" applyBorder="1" applyAlignment="1">
      <alignment vertical="center"/>
    </xf>
    <xf numFmtId="178" fontId="16" fillId="0" borderId="41" xfId="18" applyNumberFormat="1" applyFont="1" applyBorder="1" applyAlignment="1">
      <alignment horizontal="center" vertical="center"/>
    </xf>
    <xf numFmtId="178" fontId="16" fillId="0" borderId="52" xfId="18" applyNumberFormat="1" applyFont="1" applyBorder="1" applyAlignment="1">
      <alignment horizontal="center" vertical="center" wrapText="1"/>
    </xf>
    <xf numFmtId="178" fontId="23" fillId="0" borderId="53" xfId="18" applyNumberFormat="1" applyFont="1" applyBorder="1" applyAlignment="1">
      <alignment horizontal="center" vertical="center"/>
    </xf>
    <xf numFmtId="178" fontId="16" fillId="0" borderId="54" xfId="18" applyNumberFormat="1" applyFont="1" applyBorder="1" applyAlignment="1">
      <alignment horizontal="center" vertical="center" wrapText="1"/>
    </xf>
    <xf numFmtId="178" fontId="16" fillId="0" borderId="34" xfId="18" applyNumberFormat="1" applyFont="1" applyBorder="1" applyAlignment="1">
      <alignment horizontal="center" vertical="center"/>
    </xf>
    <xf numFmtId="177" fontId="16" fillId="0" borderId="15" xfId="19" applyNumberFormat="1" applyFont="1" applyFill="1" applyBorder="1" applyAlignment="1">
      <alignment horizontal="right" vertical="center" shrinkToFit="1"/>
    </xf>
    <xf numFmtId="177" fontId="16" fillId="0" borderId="41" xfId="19" applyNumberFormat="1" applyFont="1" applyFill="1" applyBorder="1" applyAlignment="1">
      <alignment horizontal="right" vertical="center" shrinkToFit="1"/>
    </xf>
    <xf numFmtId="187" fontId="16" fillId="0" borderId="55" xfId="19" applyNumberFormat="1" applyFont="1" applyFill="1" applyBorder="1" applyAlignment="1">
      <alignment horizontal="right" vertical="center" shrinkToFit="1"/>
    </xf>
    <xf numFmtId="177" fontId="16" fillId="0" borderId="53" xfId="19" applyNumberFormat="1" applyFont="1" applyFill="1" applyBorder="1" applyAlignment="1">
      <alignment horizontal="right" vertical="center" shrinkToFit="1"/>
    </xf>
    <xf numFmtId="187" fontId="16" fillId="0" borderId="56" xfId="19" applyNumberFormat="1" applyFont="1" applyFill="1" applyBorder="1" applyAlignment="1">
      <alignment horizontal="right" vertical="center" shrinkToFit="1"/>
    </xf>
    <xf numFmtId="187" fontId="16" fillId="0" borderId="15" xfId="19" applyNumberFormat="1" applyFont="1" applyBorder="1" applyAlignment="1">
      <alignment horizontal="right" vertical="center" shrinkToFit="1"/>
    </xf>
    <xf numFmtId="178" fontId="16" fillId="0" borderId="37" xfId="18" applyNumberFormat="1" applyFont="1" applyBorder="1" applyAlignment="1">
      <alignment horizontal="center" vertical="center"/>
    </xf>
    <xf numFmtId="178" fontId="16" fillId="0" borderId="57" xfId="18" applyNumberFormat="1" applyFont="1" applyBorder="1" applyAlignment="1">
      <alignment horizontal="center" vertical="center"/>
    </xf>
    <xf numFmtId="177" fontId="16" fillId="0" borderId="58" xfId="19" applyNumberFormat="1" applyFont="1" applyFill="1" applyBorder="1" applyAlignment="1">
      <alignment horizontal="right" vertical="center" shrinkToFit="1"/>
    </xf>
    <xf numFmtId="177" fontId="16" fillId="0" borderId="59" xfId="19" applyNumberFormat="1" applyFont="1" applyFill="1" applyBorder="1" applyAlignment="1">
      <alignment horizontal="right" vertical="center" shrinkToFit="1"/>
    </xf>
    <xf numFmtId="187" fontId="16" fillId="0" borderId="57" xfId="19" applyNumberFormat="1" applyFont="1" applyFill="1" applyBorder="1" applyAlignment="1">
      <alignment horizontal="right" vertical="center" shrinkToFit="1"/>
    </xf>
    <xf numFmtId="177" fontId="16" fillId="0" borderId="60" xfId="19" applyNumberFormat="1" applyFont="1" applyFill="1" applyBorder="1" applyAlignment="1">
      <alignment horizontal="right" vertical="center" shrinkToFit="1"/>
    </xf>
    <xf numFmtId="187" fontId="16" fillId="0" borderId="61" xfId="19" applyNumberFormat="1" applyFont="1" applyFill="1" applyBorder="1" applyAlignment="1">
      <alignment horizontal="right" vertical="center" shrinkToFit="1"/>
    </xf>
    <xf numFmtId="187" fontId="16" fillId="0" borderId="58" xfId="19" applyNumberFormat="1" applyFont="1" applyBorder="1" applyAlignment="1">
      <alignment horizontal="right" vertical="center" shrinkToFit="1"/>
    </xf>
    <xf numFmtId="178" fontId="16" fillId="0" borderId="48" xfId="18" applyNumberFormat="1" applyFont="1" applyBorder="1" applyAlignment="1">
      <alignment horizontal="center" vertical="center"/>
    </xf>
    <xf numFmtId="177" fontId="16" fillId="0" borderId="15" xfId="19" applyNumberFormat="1" applyFont="1" applyBorder="1" applyAlignment="1">
      <alignment horizontal="right" vertical="center" shrinkToFit="1"/>
    </xf>
    <xf numFmtId="177" fontId="16" fillId="0" borderId="41" xfId="19" applyNumberFormat="1" applyFont="1" applyBorder="1" applyAlignment="1">
      <alignment horizontal="right" vertical="center" shrinkToFit="1"/>
    </xf>
    <xf numFmtId="187" fontId="16" fillId="0" borderId="55" xfId="19" applyNumberFormat="1" applyFont="1" applyBorder="1" applyAlignment="1">
      <alignment horizontal="right" vertical="center" shrinkToFit="1"/>
    </xf>
    <xf numFmtId="177" fontId="16" fillId="0" borderId="53" xfId="19" applyNumberFormat="1" applyFont="1" applyBorder="1" applyAlignment="1">
      <alignment horizontal="right" vertical="center" shrinkToFit="1"/>
    </xf>
    <xf numFmtId="187" fontId="16"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5" fillId="6" borderId="0" xfId="6" applyFill="1" applyAlignment="1" applyProtection="1">
      <alignment vertical="center"/>
      <protection hidden="1"/>
    </xf>
    <xf numFmtId="0" fontId="1" fillId="0" borderId="0" xfId="16" applyFont="1">
      <alignment vertical="center"/>
    </xf>
    <xf numFmtId="0" fontId="15"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3"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3" fillId="0" borderId="41" xfId="16" applyFont="1" applyBorder="1">
      <alignment vertical="center"/>
    </xf>
    <xf numFmtId="178" fontId="37"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3"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5" fillId="0" borderId="0" xfId="18" applyNumberFormat="1" applyAlignment="1">
      <alignment vertical="center"/>
    </xf>
    <xf numFmtId="177" fontId="15" fillId="0" borderId="0" xfId="19" applyNumberFormat="1" applyAlignment="1">
      <alignment horizontal="right" vertical="center"/>
    </xf>
    <xf numFmtId="187" fontId="15" fillId="0" borderId="0" xfId="19" applyNumberFormat="1" applyAlignment="1">
      <alignment horizontal="right" vertical="center"/>
    </xf>
    <xf numFmtId="178" fontId="1" fillId="6" borderId="0" xfId="16" applyNumberFormat="1" applyFont="1" applyFill="1" applyAlignment="1">
      <alignment vertical="center" wrapText="1"/>
    </xf>
    <xf numFmtId="178" fontId="15" fillId="0" borderId="0" xfId="18" applyNumberFormat="1" applyAlignment="1">
      <alignment horizontal="center" vertical="center"/>
    </xf>
    <xf numFmtId="0" fontId="38" fillId="0" borderId="0" xfId="20" applyFont="1">
      <alignment vertical="center"/>
    </xf>
    <xf numFmtId="180" fontId="1" fillId="0" borderId="0" xfId="16" applyNumberFormat="1" applyFont="1">
      <alignment vertical="center"/>
    </xf>
    <xf numFmtId="0" fontId="25" fillId="0" borderId="0" xfId="8" applyNumberFormat="1" applyFont="1" applyFill="1" applyBorder="1" applyAlignment="1" applyProtection="1">
      <alignment horizontal="left" vertical="center" wrapText="1"/>
      <protection hidden="1"/>
    </xf>
    <xf numFmtId="186" fontId="19" fillId="0" borderId="0" xfId="8" applyNumberFormat="1" applyFont="1" applyFill="1" applyBorder="1" applyAlignment="1" applyProtection="1">
      <alignment horizontal="center" vertical="center" shrinkToFit="1"/>
      <protection hidden="1"/>
    </xf>
    <xf numFmtId="0" fontId="19" fillId="0" borderId="0" xfId="8" applyFont="1" applyFill="1" applyBorder="1" applyAlignment="1" applyProtection="1">
      <alignment horizontal="center" vertical="center" shrinkToFit="1"/>
      <protection hidden="1"/>
    </xf>
    <xf numFmtId="0" fontId="19" fillId="0" borderId="0" xfId="8" applyFont="1" applyFill="1" applyBorder="1" applyAlignment="1">
      <alignment horizontal="center" vertical="center" shrinkToFit="1"/>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181" fontId="19" fillId="0" borderId="44" xfId="8" applyNumberFormat="1" applyFont="1" applyFill="1" applyBorder="1" applyAlignment="1">
      <alignment horizontal="right" vertical="center" shrinkToFit="1"/>
    </xf>
    <xf numFmtId="181" fontId="19" fillId="0" borderId="18" xfId="8" applyNumberFormat="1" applyFont="1" applyFill="1" applyBorder="1" applyAlignment="1">
      <alignment horizontal="right" vertical="center" shrinkToFit="1"/>
    </xf>
    <xf numFmtId="181" fontId="19" fillId="0" borderId="19" xfId="8" applyNumberFormat="1" applyFont="1" applyFill="1" applyBorder="1" applyAlignment="1">
      <alignment horizontal="right" vertical="center" shrinkToFit="1"/>
    </xf>
    <xf numFmtId="0" fontId="23" fillId="0" borderId="74" xfId="7" applyFont="1" applyFill="1" applyBorder="1" applyAlignment="1">
      <alignment horizontal="left" vertical="center"/>
    </xf>
    <xf numFmtId="0" fontId="23" fillId="0" borderId="75" xfId="7" applyFont="1" applyFill="1" applyBorder="1" applyAlignment="1">
      <alignment horizontal="left" vertical="center"/>
    </xf>
    <xf numFmtId="0" fontId="23" fillId="0" borderId="76" xfId="7" applyFont="1" applyFill="1" applyBorder="1" applyAlignment="1">
      <alignment horizontal="left" vertical="center"/>
    </xf>
    <xf numFmtId="181" fontId="19" fillId="0" borderId="7" xfId="8" applyNumberFormat="1" applyFont="1" applyFill="1" applyBorder="1" applyAlignment="1">
      <alignment horizontal="right" vertical="center" shrinkToFit="1"/>
    </xf>
    <xf numFmtId="181" fontId="19" fillId="0" borderId="0" xfId="8" applyNumberFormat="1" applyFont="1" applyFill="1" applyBorder="1" applyAlignment="1">
      <alignment horizontal="right" vertical="center" shrinkToFit="1"/>
    </xf>
    <xf numFmtId="181" fontId="19" fillId="0" borderId="66" xfId="8" applyNumberFormat="1" applyFont="1" applyFill="1" applyBorder="1" applyAlignment="1">
      <alignment horizontal="right" vertical="center" shrinkToFit="1"/>
    </xf>
    <xf numFmtId="0" fontId="19" fillId="0" borderId="39" xfId="8" applyFont="1" applyFill="1" applyBorder="1" applyAlignment="1">
      <alignment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42"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23" fillId="0" borderId="7" xfId="7" applyFont="1" applyFill="1" applyBorder="1" applyAlignment="1">
      <alignment horizontal="left" vertical="center"/>
    </xf>
    <xf numFmtId="0" fontId="23" fillId="0" borderId="0" xfId="7" applyFont="1" applyFill="1" applyBorder="1" applyAlignment="1">
      <alignment horizontal="left" vertical="center"/>
    </xf>
    <xf numFmtId="0" fontId="23" fillId="0" borderId="66" xfId="7" applyFont="1" applyFill="1" applyBorder="1" applyAlignment="1">
      <alignment horizontal="left" vertical="center"/>
    </xf>
    <xf numFmtId="0" fontId="23" fillId="0" borderId="36" xfId="7" applyFont="1" applyFill="1" applyBorder="1" applyAlignment="1">
      <alignment horizontal="center" vertical="center" wrapText="1"/>
    </xf>
    <xf numFmtId="0" fontId="23" fillId="0" borderId="8" xfId="7" applyFont="1" applyFill="1" applyBorder="1" applyAlignment="1">
      <alignment horizontal="center" vertical="center" wrapText="1"/>
    </xf>
    <xf numFmtId="0" fontId="23" fillId="0" borderId="9" xfId="7" applyFont="1" applyFill="1" applyBorder="1" applyAlignment="1">
      <alignment horizontal="center" vertical="center" wrapText="1"/>
    </xf>
    <xf numFmtId="0" fontId="23" fillId="0" borderId="7" xfId="7" applyFont="1" applyFill="1" applyBorder="1" applyAlignment="1">
      <alignment horizontal="center" vertical="center" wrapText="1"/>
    </xf>
    <xf numFmtId="0" fontId="23" fillId="0" borderId="0" xfId="7" applyFont="1" applyFill="1" applyBorder="1" applyAlignment="1">
      <alignment horizontal="center" vertical="center" wrapText="1"/>
    </xf>
    <xf numFmtId="0" fontId="23" fillId="0" borderId="66" xfId="7" applyFont="1" applyFill="1" applyBorder="1" applyAlignment="1">
      <alignment horizontal="center" vertical="center" wrapText="1"/>
    </xf>
    <xf numFmtId="0" fontId="23" fillId="0" borderId="74" xfId="7" applyFont="1" applyFill="1" applyBorder="1" applyAlignment="1">
      <alignment horizontal="center" vertical="center" wrapText="1"/>
    </xf>
    <xf numFmtId="0" fontId="23" fillId="0" borderId="75" xfId="7" applyFont="1" applyFill="1" applyBorder="1" applyAlignment="1">
      <alignment horizontal="center" vertical="center" wrapText="1"/>
    </xf>
    <xf numFmtId="0" fontId="23" fillId="0" borderId="76" xfId="7" applyFont="1" applyFill="1" applyBorder="1" applyAlignment="1">
      <alignment horizontal="center" vertical="center" wrapText="1"/>
    </xf>
    <xf numFmtId="0" fontId="23" fillId="0" borderId="36" xfId="7" applyFont="1" applyFill="1" applyBorder="1" applyAlignment="1">
      <alignment horizontal="left" vertical="center"/>
    </xf>
    <xf numFmtId="0" fontId="23" fillId="0" borderId="8" xfId="7" applyFont="1" applyFill="1" applyBorder="1" applyAlignment="1">
      <alignment horizontal="left" vertical="center"/>
    </xf>
    <xf numFmtId="0" fontId="23" fillId="0" borderId="9" xfId="7" applyFont="1" applyFill="1" applyBorder="1" applyAlignment="1">
      <alignment horizontal="left" vertical="center"/>
    </xf>
    <xf numFmtId="178" fontId="19" fillId="0" borderId="36"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25" fillId="0" borderId="0" xfId="8" applyFont="1" applyFill="1" applyBorder="1" applyAlignment="1">
      <alignment horizontal="left" vertical="center" wrapText="1"/>
    </xf>
    <xf numFmtId="0" fontId="25" fillId="0" borderId="66" xfId="8" applyFont="1" applyFill="1" applyBorder="1" applyAlignment="1">
      <alignment horizontal="left" vertical="center" wrapText="1"/>
    </xf>
    <xf numFmtId="178" fontId="19" fillId="0" borderId="7" xfId="8" applyNumberFormat="1" applyFont="1" applyFill="1" applyBorder="1" applyAlignment="1">
      <alignment horizontal="right" vertical="center" shrinkToFit="1"/>
    </xf>
    <xf numFmtId="178" fontId="19" fillId="0" borderId="0" xfId="8" applyNumberFormat="1" applyFont="1" applyFill="1" applyBorder="1" applyAlignment="1">
      <alignment horizontal="right" vertical="center" shrinkToFit="1"/>
    </xf>
    <xf numFmtId="178" fontId="19" fillId="0" borderId="66" xfId="8" applyNumberFormat="1" applyFont="1" applyFill="1" applyBorder="1" applyAlignment="1">
      <alignment horizontal="right" vertical="center" shrinkToFit="1"/>
    </xf>
    <xf numFmtId="178" fontId="19" fillId="0" borderId="74" xfId="8" applyNumberFormat="1" applyFont="1" applyFill="1" applyBorder="1" applyAlignment="1">
      <alignment horizontal="right" vertical="center" shrinkToFit="1"/>
    </xf>
    <xf numFmtId="178" fontId="19" fillId="0" borderId="75" xfId="8" applyNumberFormat="1" applyFont="1" applyFill="1" applyBorder="1" applyAlignment="1">
      <alignment horizontal="right" vertical="center" shrinkToFit="1"/>
    </xf>
    <xf numFmtId="178" fontId="19" fillId="0" borderId="76" xfId="8" applyNumberFormat="1" applyFont="1" applyFill="1" applyBorder="1" applyAlignment="1">
      <alignment horizontal="right" vertical="center" shrinkToFit="1"/>
    </xf>
    <xf numFmtId="0" fontId="19" fillId="0" borderId="74" xfId="8" applyFont="1" applyFill="1" applyBorder="1" applyAlignment="1">
      <alignment horizontal="left" vertical="center"/>
    </xf>
    <xf numFmtId="0" fontId="19" fillId="0" borderId="75" xfId="8" applyFont="1" applyFill="1" applyBorder="1" applyAlignment="1">
      <alignment horizontal="left" vertical="center"/>
    </xf>
    <xf numFmtId="0" fontId="19" fillId="0" borderId="76" xfId="8" applyFont="1" applyFill="1" applyBorder="1" applyAlignment="1">
      <alignment horizontal="left" vertical="center"/>
    </xf>
    <xf numFmtId="0" fontId="19" fillId="0" borderId="7" xfId="8" applyFont="1" applyFill="1" applyBorder="1" applyAlignment="1">
      <alignment horizontal="left" vertical="center"/>
    </xf>
    <xf numFmtId="0" fontId="19" fillId="0" borderId="0" xfId="8" applyFont="1" applyFill="1" applyBorder="1" applyAlignment="1">
      <alignment horizontal="left" vertical="center"/>
    </xf>
    <xf numFmtId="0" fontId="19" fillId="0" borderId="66" xfId="8" applyFont="1" applyFill="1" applyBorder="1" applyAlignment="1">
      <alignment horizontal="left" vertical="center"/>
    </xf>
    <xf numFmtId="0" fontId="19" fillId="0" borderId="41" xfId="8" applyFont="1" applyFill="1" applyBorder="1" applyAlignment="1">
      <alignment horizontal="center" vertical="center" wrapText="1"/>
    </xf>
    <xf numFmtId="0" fontId="19" fillId="0" borderId="12" xfId="8" applyFont="1" applyFill="1" applyBorder="1" applyAlignment="1">
      <alignment horizontal="center" vertical="center"/>
    </xf>
    <xf numFmtId="0" fontId="19" fillId="0" borderId="48" xfId="8" applyFont="1" applyFill="1" applyBorder="1" applyAlignment="1">
      <alignment horizontal="center" vertical="center"/>
    </xf>
    <xf numFmtId="0" fontId="19" fillId="0" borderId="37" xfId="8" applyFont="1" applyFill="1" applyBorder="1" applyAlignment="1">
      <alignment horizontal="center" vertical="center"/>
    </xf>
    <xf numFmtId="0" fontId="19" fillId="0" borderId="54" xfId="8" applyFont="1" applyFill="1" applyBorder="1" applyAlignment="1">
      <alignment horizontal="center" vertical="center"/>
    </xf>
    <xf numFmtId="0" fontId="19" fillId="0" borderId="40" xfId="8" applyFont="1" applyFill="1" applyBorder="1" applyAlignment="1">
      <alignment horizontal="center" vertical="center"/>
    </xf>
    <xf numFmtId="0" fontId="19" fillId="0" borderId="12" xfId="8" applyFont="1" applyFill="1" applyBorder="1" applyAlignment="1">
      <alignment horizontal="center" vertical="center" wrapText="1"/>
    </xf>
    <xf numFmtId="0" fontId="19" fillId="0" borderId="48" xfId="8" applyFont="1" applyFill="1" applyBorder="1" applyAlignment="1">
      <alignment horizontal="center" vertical="center" wrapText="1"/>
    </xf>
    <xf numFmtId="0" fontId="19" fillId="0" borderId="37" xfId="8" applyFont="1" applyFill="1" applyBorder="1" applyAlignment="1">
      <alignment horizontal="center" vertical="center" wrapText="1"/>
    </xf>
    <xf numFmtId="0" fontId="19" fillId="0" borderId="54" xfId="8" applyFont="1" applyFill="1" applyBorder="1" applyAlignment="1">
      <alignment horizontal="center" vertical="center" wrapText="1"/>
    </xf>
    <xf numFmtId="0" fontId="19" fillId="0" borderId="40" xfId="8" applyFont="1" applyFill="1" applyBorder="1" applyAlignment="1">
      <alignment horizontal="center" vertical="center" wrapText="1"/>
    </xf>
    <xf numFmtId="0" fontId="25" fillId="0" borderId="41" xfId="8" applyFont="1" applyFill="1" applyBorder="1" applyAlignment="1">
      <alignment horizontal="center" vertical="center" wrapText="1"/>
    </xf>
    <xf numFmtId="0" fontId="25" fillId="0" borderId="12" xfId="8" applyFont="1" applyFill="1" applyBorder="1" applyAlignment="1">
      <alignment horizontal="center" vertical="center" wrapText="1"/>
    </xf>
    <xf numFmtId="0" fontId="25" fillId="0" borderId="13" xfId="8" applyFont="1" applyFill="1" applyBorder="1" applyAlignment="1">
      <alignment horizontal="center" vertical="center" wrapText="1"/>
    </xf>
    <xf numFmtId="0" fontId="25" fillId="0" borderId="37" xfId="8" applyFont="1" applyFill="1" applyBorder="1" applyAlignment="1">
      <alignment horizontal="center" vertical="center" wrapText="1"/>
    </xf>
    <xf numFmtId="0" fontId="25" fillId="0" borderId="54" xfId="8" applyFont="1" applyFill="1" applyBorder="1" applyAlignment="1">
      <alignment horizontal="center" vertical="center" wrapText="1"/>
    </xf>
    <xf numFmtId="0" fontId="25" fillId="0" borderId="67" xfId="8" applyFont="1" applyFill="1" applyBorder="1" applyAlignment="1">
      <alignment horizontal="center" vertical="center" wrapText="1"/>
    </xf>
    <xf numFmtId="0" fontId="19" fillId="0" borderId="11" xfId="8" applyFont="1" applyFill="1" applyBorder="1" applyAlignment="1">
      <alignment horizontal="center" vertical="center" textRotation="255"/>
    </xf>
    <xf numFmtId="0" fontId="19" fillId="0" borderId="12" xfId="8" applyFont="1" applyFill="1" applyBorder="1" applyAlignment="1">
      <alignment horizontal="center" vertical="center" textRotation="255"/>
    </xf>
    <xf numFmtId="0" fontId="19" fillId="0" borderId="48" xfId="8" applyFont="1" applyFill="1" applyBorder="1" applyAlignment="1">
      <alignment horizontal="center" vertical="center" textRotation="255"/>
    </xf>
    <xf numFmtId="0" fontId="19" fillId="0" borderId="7" xfId="8" applyFont="1" applyFill="1" applyBorder="1" applyAlignment="1">
      <alignment horizontal="center" vertical="center" textRotation="255"/>
    </xf>
    <xf numFmtId="0" fontId="19" fillId="0" borderId="0" xfId="8" applyFont="1" applyFill="1" applyBorder="1" applyAlignment="1">
      <alignment horizontal="center" vertical="center" textRotation="255"/>
    </xf>
    <xf numFmtId="0" fontId="19" fillId="0" borderId="38" xfId="8" applyFont="1" applyFill="1" applyBorder="1" applyAlignment="1">
      <alignment horizontal="center" vertical="center" textRotation="255"/>
    </xf>
    <xf numFmtId="0" fontId="19" fillId="0" borderId="74" xfId="8" applyFont="1" applyFill="1" applyBorder="1" applyAlignment="1">
      <alignment horizontal="center" vertical="center" textRotation="255"/>
    </xf>
    <xf numFmtId="0" fontId="19" fillId="0" borderId="75" xfId="8" applyFont="1" applyFill="1" applyBorder="1" applyAlignment="1">
      <alignment horizontal="center" vertical="center" textRotation="255"/>
    </xf>
    <xf numFmtId="0" fontId="19" fillId="0" borderId="70" xfId="8" applyFont="1" applyFill="1" applyBorder="1" applyAlignment="1">
      <alignment horizontal="center" vertical="center" textRotation="255"/>
    </xf>
    <xf numFmtId="0" fontId="19" fillId="0" borderId="41" xfId="8" applyFont="1" applyFill="1" applyBorder="1" applyAlignment="1">
      <alignment horizontal="center" vertical="center"/>
    </xf>
    <xf numFmtId="0" fontId="25" fillId="0" borderId="48" xfId="8" applyFont="1" applyFill="1" applyBorder="1" applyAlignment="1">
      <alignment horizontal="center" vertical="center" wrapText="1"/>
    </xf>
    <xf numFmtId="0" fontId="25" fillId="0" borderId="40" xfId="8" applyFont="1" applyFill="1" applyBorder="1" applyAlignment="1">
      <alignment horizontal="center" vertical="center" wrapText="1"/>
    </xf>
    <xf numFmtId="0" fontId="19" fillId="0" borderId="41" xfId="8" applyFont="1" applyFill="1" applyBorder="1" applyAlignment="1">
      <alignment horizontal="center" vertical="center" textRotation="255"/>
    </xf>
    <xf numFmtId="0" fontId="19" fillId="0" borderId="64" xfId="8" applyFont="1" applyFill="1" applyBorder="1" applyAlignment="1">
      <alignment horizontal="center" vertical="center" textRotation="255"/>
    </xf>
    <xf numFmtId="0" fontId="19" fillId="0" borderId="37" xfId="8" applyFont="1" applyFill="1" applyBorder="1" applyAlignment="1">
      <alignment horizontal="center" vertical="center" textRotation="255"/>
    </xf>
    <xf numFmtId="0" fontId="19" fillId="0" borderId="54" xfId="8" applyFont="1" applyFill="1" applyBorder="1" applyAlignment="1">
      <alignment horizontal="center" vertical="center" textRotation="255"/>
    </xf>
    <xf numFmtId="0" fontId="19" fillId="0" borderId="40" xfId="8" applyFont="1" applyFill="1" applyBorder="1" applyAlignment="1">
      <alignment horizontal="center" vertical="center" textRotation="255"/>
    </xf>
    <xf numFmtId="0" fontId="19" fillId="0" borderId="44" xfId="8" applyFont="1" applyFill="1" applyBorder="1" applyAlignment="1">
      <alignment vertical="center"/>
    </xf>
    <xf numFmtId="0" fontId="19" fillId="0" borderId="18" xfId="8" applyFont="1" applyFill="1" applyBorder="1" applyAlignment="1">
      <alignment vertical="center"/>
    </xf>
    <xf numFmtId="0" fontId="19" fillId="0" borderId="43" xfId="8" applyFont="1" applyFill="1" applyBorder="1" applyAlignment="1">
      <alignment vertical="center"/>
    </xf>
    <xf numFmtId="178" fontId="19" fillId="0" borderId="44" xfId="8" applyNumberFormat="1" applyFont="1" applyFill="1" applyBorder="1" applyAlignment="1">
      <alignment horizontal="right" vertical="center"/>
    </xf>
    <xf numFmtId="178" fontId="19" fillId="0" borderId="18" xfId="8" applyNumberFormat="1" applyFont="1" applyFill="1" applyBorder="1" applyAlignment="1">
      <alignment horizontal="right" vertical="center"/>
    </xf>
    <xf numFmtId="178" fontId="19" fillId="0" borderId="43" xfId="8" applyNumberFormat="1" applyFont="1" applyFill="1" applyBorder="1" applyAlignment="1">
      <alignment horizontal="right" vertical="center"/>
    </xf>
    <xf numFmtId="0" fontId="19" fillId="0" borderId="72" xfId="8" applyFont="1" applyFill="1" applyBorder="1" applyAlignment="1">
      <alignment horizontal="center" vertical="center" shrinkToFit="1"/>
    </xf>
    <xf numFmtId="0" fontId="19" fillId="0" borderId="75" xfId="8" applyFont="1" applyFill="1" applyBorder="1" applyAlignment="1">
      <alignment horizontal="center" vertical="center" shrinkToFit="1"/>
    </xf>
    <xf numFmtId="0" fontId="19" fillId="0" borderId="70" xfId="8" applyFont="1" applyFill="1" applyBorder="1" applyAlignment="1">
      <alignment horizontal="center" vertical="center" shrinkToFit="1"/>
    </xf>
    <xf numFmtId="0" fontId="26" fillId="0" borderId="31" xfId="8" applyFont="1" applyFill="1" applyBorder="1">
      <alignment vertical="center"/>
    </xf>
    <xf numFmtId="0" fontId="26" fillId="0" borderId="42" xfId="8" applyFont="1" applyFill="1" applyBorder="1">
      <alignment vertical="center"/>
    </xf>
    <xf numFmtId="0" fontId="19" fillId="0" borderId="39" xfId="8" applyFont="1" applyFill="1" applyBorder="1" applyAlignment="1">
      <alignment horizontal="center" vertical="center"/>
    </xf>
    <xf numFmtId="0" fontId="19" fillId="0" borderId="31" xfId="8" applyFont="1" applyFill="1" applyBorder="1" applyAlignment="1">
      <alignment horizontal="center" vertical="center"/>
    </xf>
    <xf numFmtId="0" fontId="19" fillId="0" borderId="81" xfId="8" applyFont="1" applyFill="1" applyBorder="1" applyAlignment="1">
      <alignment horizontal="center" vertical="center"/>
    </xf>
    <xf numFmtId="0" fontId="19" fillId="0" borderId="25" xfId="8" applyFont="1" applyFill="1" applyBorder="1" applyAlignment="1">
      <alignment horizontal="center" vertical="center"/>
    </xf>
    <xf numFmtId="0" fontId="19" fillId="0" borderId="26" xfId="8" applyFont="1" applyFill="1" applyBorder="1" applyAlignment="1">
      <alignment horizontal="center" vertical="center"/>
    </xf>
    <xf numFmtId="0" fontId="19" fillId="0" borderId="78" xfId="8" applyFont="1" applyFill="1" applyBorder="1" applyAlignment="1">
      <alignment horizontal="center" vertical="center"/>
    </xf>
    <xf numFmtId="0" fontId="19" fillId="0" borderId="77" xfId="8" applyFont="1" applyFill="1" applyBorder="1" applyAlignment="1">
      <alignment horizontal="center" vertical="center"/>
    </xf>
    <xf numFmtId="0" fontId="19" fillId="0" borderId="51" xfId="8" applyFont="1" applyFill="1" applyBorder="1" applyAlignment="1">
      <alignment horizontal="center" vertical="center"/>
    </xf>
    <xf numFmtId="183" fontId="19" fillId="0" borderId="51" xfId="8" applyNumberFormat="1" applyFont="1" applyFill="1" applyBorder="1" applyAlignment="1">
      <alignment horizontal="right" vertical="center" shrinkToFit="1"/>
    </xf>
    <xf numFmtId="183" fontId="19" fillId="0" borderId="79" xfId="8" applyNumberFormat="1" applyFont="1" applyFill="1" applyBorder="1" applyAlignment="1">
      <alignment horizontal="right" vertical="center" shrinkToFit="1"/>
    </xf>
    <xf numFmtId="183" fontId="19" fillId="0" borderId="6" xfId="8" applyNumberFormat="1" applyFont="1" applyFill="1" applyBorder="1" applyAlignment="1">
      <alignment horizontal="right" vertical="center" shrinkToFit="1"/>
    </xf>
    <xf numFmtId="181" fontId="19" fillId="0" borderId="43" xfId="8" applyNumberFormat="1" applyFont="1" applyFill="1" applyBorder="1" applyAlignment="1">
      <alignment horizontal="right" vertical="center" shrinkToFit="1"/>
    </xf>
    <xf numFmtId="0" fontId="19" fillId="0" borderId="30" xfId="8" applyFont="1" applyFill="1" applyBorder="1" applyAlignment="1">
      <alignment vertical="center"/>
    </xf>
    <xf numFmtId="178" fontId="19" fillId="0" borderId="51" xfId="8" applyNumberFormat="1" applyFont="1" applyFill="1" applyBorder="1" applyAlignment="1">
      <alignment horizontal="right" vertical="center" shrinkToFit="1"/>
    </xf>
    <xf numFmtId="178" fontId="19" fillId="0" borderId="79" xfId="8" applyNumberFormat="1" applyFont="1" applyFill="1" applyBorder="1" applyAlignment="1">
      <alignment horizontal="right" vertical="center" shrinkToFit="1"/>
    </xf>
    <xf numFmtId="178" fontId="19" fillId="0" borderId="6"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xf>
    <xf numFmtId="181" fontId="19" fillId="0" borderId="76" xfId="8" applyNumberFormat="1" applyFont="1" applyFill="1" applyBorder="1" applyAlignment="1">
      <alignment horizontal="right" vertical="center"/>
    </xf>
    <xf numFmtId="0" fontId="19" fillId="0" borderId="17" xfId="8" applyFont="1" applyFill="1" applyBorder="1" applyAlignment="1">
      <alignment vertical="center"/>
    </xf>
    <xf numFmtId="0" fontId="19" fillId="0" borderId="22" xfId="8" applyFont="1" applyFill="1" applyBorder="1" applyAlignment="1">
      <alignment horizontal="center" vertical="center"/>
    </xf>
    <xf numFmtId="0" fontId="19" fillId="0" borderId="19" xfId="8" applyFont="1" applyFill="1" applyBorder="1" applyAlignment="1">
      <alignment horizontal="center" vertical="center"/>
    </xf>
    <xf numFmtId="0" fontId="19" fillId="0" borderId="80" xfId="8" applyFont="1" applyFill="1" applyBorder="1" applyAlignment="1">
      <alignment horizontal="center" vertical="center"/>
    </xf>
    <xf numFmtId="0" fontId="19" fillId="0" borderId="36" xfId="8" applyFont="1" applyFill="1" applyBorder="1" applyAlignment="1">
      <alignment horizontal="center" vertical="center"/>
    </xf>
    <xf numFmtId="0" fontId="19" fillId="0" borderId="8" xfId="8" applyFont="1" applyFill="1" applyBorder="1" applyAlignment="1">
      <alignment horizontal="center" vertical="center"/>
    </xf>
    <xf numFmtId="0" fontId="19" fillId="0" borderId="74" xfId="8" applyFont="1" applyFill="1" applyBorder="1" applyAlignment="1">
      <alignment horizontal="center" vertical="center"/>
    </xf>
    <xf numFmtId="0" fontId="19" fillId="0" borderId="75" xfId="8" applyFont="1" applyFill="1" applyBorder="1" applyAlignment="1">
      <alignment horizontal="center" vertical="center"/>
    </xf>
    <xf numFmtId="178" fontId="19" fillId="0" borderId="8" xfId="8" applyNumberFormat="1" applyFont="1" applyFill="1" applyBorder="1" applyAlignment="1">
      <alignment horizontal="right" vertical="center"/>
    </xf>
    <xf numFmtId="178" fontId="19" fillId="0" borderId="9" xfId="8" applyNumberFormat="1" applyFont="1" applyFill="1" applyBorder="1" applyAlignment="1">
      <alignment horizontal="right" vertical="center"/>
    </xf>
    <xf numFmtId="0" fontId="23" fillId="0" borderId="44" xfId="9" applyFont="1" applyFill="1" applyBorder="1" applyAlignment="1">
      <alignment horizontal="center" vertical="center" shrinkToFit="1"/>
    </xf>
    <xf numFmtId="0" fontId="23" fillId="0" borderId="18" xfId="9" applyFont="1" applyFill="1" applyBorder="1" applyAlignment="1">
      <alignment horizontal="center" vertical="center" shrinkToFit="1"/>
    </xf>
    <xf numFmtId="0" fontId="23" fillId="0" borderId="43" xfId="9" applyFont="1" applyFill="1" applyBorder="1" applyAlignment="1">
      <alignment horizontal="center" vertical="center" shrinkToFit="1"/>
    </xf>
    <xf numFmtId="185" fontId="23" fillId="0" borderId="41" xfId="8" applyNumberFormat="1" applyFont="1" applyFill="1" applyBorder="1" applyAlignment="1">
      <alignment horizontal="right" vertical="center" shrinkToFit="1"/>
    </xf>
    <xf numFmtId="185" fontId="23" fillId="0" borderId="12" xfId="8" applyNumberFormat="1" applyFont="1" applyFill="1" applyBorder="1" applyAlignment="1">
      <alignment horizontal="right" vertical="center" shrinkToFit="1"/>
    </xf>
    <xf numFmtId="185" fontId="23" fillId="0" borderId="13" xfId="8" applyNumberFormat="1" applyFont="1" applyFill="1" applyBorder="1" applyAlignment="1">
      <alignment horizontal="right" vertical="center" shrinkToFit="1"/>
    </xf>
    <xf numFmtId="0" fontId="19" fillId="0" borderId="11" xfId="8" applyFont="1" applyFill="1" applyBorder="1" applyAlignment="1">
      <alignment horizontal="center" vertical="center"/>
    </xf>
    <xf numFmtId="0" fontId="19" fillId="0" borderId="70" xfId="8" applyFont="1" applyFill="1" applyBorder="1" applyAlignment="1">
      <alignment horizontal="center" vertical="center"/>
    </xf>
    <xf numFmtId="0" fontId="23" fillId="0" borderId="41" xfId="8" applyFont="1" applyFill="1" applyBorder="1" applyAlignment="1">
      <alignment vertical="center"/>
    </xf>
    <xf numFmtId="0" fontId="23" fillId="0" borderId="12" xfId="8" applyFont="1" applyFill="1" applyBorder="1" applyAlignment="1">
      <alignment vertical="center"/>
    </xf>
    <xf numFmtId="0" fontId="23" fillId="0" borderId="48" xfId="8" applyFont="1" applyFill="1" applyBorder="1" applyAlignment="1">
      <alignment vertical="center"/>
    </xf>
    <xf numFmtId="181" fontId="19" fillId="0" borderId="39" xfId="8" applyNumberFormat="1" applyFont="1" applyFill="1" applyBorder="1" applyAlignment="1">
      <alignment horizontal="right" vertical="center" shrinkToFit="1"/>
    </xf>
    <xf numFmtId="181" fontId="19" fillId="0" borderId="31" xfId="8" applyNumberFormat="1" applyFont="1" applyFill="1" applyBorder="1" applyAlignment="1">
      <alignment horizontal="right" vertical="center" shrinkToFit="1"/>
    </xf>
    <xf numFmtId="181" fontId="19" fillId="0" borderId="42" xfId="8" applyNumberFormat="1" applyFont="1" applyFill="1" applyBorder="1" applyAlignment="1">
      <alignment horizontal="right" vertical="center" shrinkToFit="1"/>
    </xf>
    <xf numFmtId="181" fontId="19" fillId="0" borderId="32" xfId="8" applyNumberFormat="1" applyFont="1" applyFill="1" applyBorder="1" applyAlignment="1">
      <alignment horizontal="right" vertical="center" shrinkToFit="1"/>
    </xf>
    <xf numFmtId="0" fontId="23" fillId="0" borderId="41" xfId="9" applyFont="1" applyFill="1" applyBorder="1" applyAlignment="1">
      <alignment horizontal="center" vertical="center" shrinkToFit="1"/>
    </xf>
    <xf numFmtId="0" fontId="23" fillId="0" borderId="12" xfId="9" applyFont="1" applyFill="1" applyBorder="1" applyAlignment="1">
      <alignment horizontal="center" vertical="center" shrinkToFit="1"/>
    </xf>
    <xf numFmtId="0" fontId="23" fillId="0" borderId="48" xfId="9" applyFont="1" applyFill="1" applyBorder="1" applyAlignment="1">
      <alignment horizontal="center" vertical="center" shrinkToFit="1"/>
    </xf>
    <xf numFmtId="178" fontId="23" fillId="0" borderId="39" xfId="8" applyNumberFormat="1" applyFont="1" applyFill="1" applyBorder="1" applyAlignment="1">
      <alignment horizontal="right" vertical="center" shrinkToFit="1"/>
    </xf>
    <xf numFmtId="178" fontId="23" fillId="0" borderId="31" xfId="8" applyNumberFormat="1" applyFont="1" applyFill="1" applyBorder="1" applyAlignment="1">
      <alignment horizontal="right" vertical="center" shrinkToFit="1"/>
    </xf>
    <xf numFmtId="178" fontId="23" fillId="0" borderId="32" xfId="8" applyNumberFormat="1" applyFont="1" applyFill="1" applyBorder="1" applyAlignment="1">
      <alignment horizontal="right" vertical="center" shrinkToFit="1"/>
    </xf>
    <xf numFmtId="0" fontId="19" fillId="0" borderId="24" xfId="8" applyFont="1" applyFill="1" applyBorder="1" applyAlignment="1">
      <alignment horizontal="center" vertical="center"/>
    </xf>
    <xf numFmtId="181" fontId="19" fillId="0" borderId="74"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shrinkToFit="1"/>
    </xf>
    <xf numFmtId="181" fontId="19" fillId="0" borderId="76" xfId="8" applyNumberFormat="1" applyFont="1" applyFill="1" applyBorder="1" applyAlignment="1">
      <alignment horizontal="right" vertical="center" shrinkToFit="1"/>
    </xf>
    <xf numFmtId="0" fontId="19" fillId="0" borderId="36" xfId="10" applyFont="1" applyFill="1" applyBorder="1" applyAlignment="1">
      <alignment horizontal="left" vertical="center"/>
    </xf>
    <xf numFmtId="0" fontId="19" fillId="0" borderId="8" xfId="10" applyFont="1" applyFill="1" applyBorder="1" applyAlignment="1">
      <alignment horizontal="left" vertical="center"/>
    </xf>
    <xf numFmtId="0" fontId="19" fillId="0" borderId="9" xfId="10" applyFont="1" applyFill="1" applyBorder="1" applyAlignment="1">
      <alignment horizontal="left" vertical="center"/>
    </xf>
    <xf numFmtId="183" fontId="19" fillId="0" borderId="7" xfId="8" applyNumberFormat="1" applyFont="1" applyFill="1" applyBorder="1" applyAlignment="1">
      <alignment horizontal="right" vertical="center" shrinkToFit="1"/>
    </xf>
    <xf numFmtId="183" fontId="19" fillId="0" borderId="0" xfId="8" applyNumberFormat="1" applyFont="1" applyFill="1" applyBorder="1" applyAlignment="1">
      <alignment horizontal="right" vertical="center" shrinkToFit="1"/>
    </xf>
    <xf numFmtId="183" fontId="19" fillId="0" borderId="66" xfId="8" applyNumberFormat="1" applyFont="1" applyFill="1" applyBorder="1" applyAlignment="1">
      <alignment horizontal="right" vertical="center" shrinkToFit="1"/>
    </xf>
    <xf numFmtId="0" fontId="19" fillId="0" borderId="36" xfId="8" applyFont="1" applyFill="1" applyBorder="1" applyAlignment="1">
      <alignment horizontal="center" vertical="center" wrapText="1"/>
    </xf>
    <xf numFmtId="0" fontId="19" fillId="0" borderId="8" xfId="8" applyFont="1" applyFill="1" applyBorder="1" applyAlignment="1">
      <alignment horizontal="center" vertical="center" wrapText="1"/>
    </xf>
    <xf numFmtId="0" fontId="19" fillId="0" borderId="23" xfId="8" applyFont="1" applyFill="1" applyBorder="1" applyAlignment="1">
      <alignment horizontal="center" vertical="center" wrapText="1"/>
    </xf>
    <xf numFmtId="0" fontId="19" fillId="0" borderId="7" xfId="8" applyFont="1" applyFill="1" applyBorder="1" applyAlignment="1">
      <alignment horizontal="center" vertical="center" wrapText="1"/>
    </xf>
    <xf numFmtId="0" fontId="19" fillId="0" borderId="0" xfId="8" applyFont="1" applyFill="1" applyBorder="1" applyAlignment="1">
      <alignment horizontal="center" vertical="center" wrapText="1"/>
    </xf>
    <xf numFmtId="0" fontId="19" fillId="0" borderId="38" xfId="8" applyFont="1" applyFill="1" applyBorder="1" applyAlignment="1">
      <alignment horizontal="center" vertical="center" wrapText="1"/>
    </xf>
    <xf numFmtId="0" fontId="19" fillId="0" borderId="74" xfId="8" applyFont="1" applyFill="1" applyBorder="1" applyAlignment="1">
      <alignment horizontal="center" vertical="center" wrapText="1"/>
    </xf>
    <xf numFmtId="0" fontId="19" fillId="0" borderId="75" xfId="8" applyFont="1" applyFill="1" applyBorder="1" applyAlignment="1">
      <alignment horizontal="center" vertical="center" wrapText="1"/>
    </xf>
    <xf numFmtId="0" fontId="19" fillId="0" borderId="70" xfId="8" applyFont="1" applyFill="1" applyBorder="1" applyAlignment="1">
      <alignment horizontal="center" vertical="center" wrapText="1"/>
    </xf>
    <xf numFmtId="0" fontId="23" fillId="0" borderId="62" xfId="8" applyFont="1" applyFill="1" applyBorder="1" applyAlignment="1">
      <alignment vertical="center"/>
    </xf>
    <xf numFmtId="0" fontId="23" fillId="0" borderId="25" xfId="8" applyFont="1" applyFill="1" applyBorder="1" applyAlignment="1">
      <alignment vertical="center"/>
    </xf>
    <xf numFmtId="0" fontId="23" fillId="0" borderId="46" xfId="8" applyFont="1" applyFill="1" applyBorder="1" applyAlignment="1">
      <alignment vertical="center"/>
    </xf>
    <xf numFmtId="178" fontId="23" fillId="0" borderId="62" xfId="8" applyNumberFormat="1" applyFont="1" applyFill="1" applyBorder="1" applyAlignment="1">
      <alignment horizontal="right" vertical="center" shrinkToFit="1"/>
    </xf>
    <xf numFmtId="178" fontId="23" fillId="0" borderId="8" xfId="8" applyNumberFormat="1" applyFont="1" applyFill="1" applyBorder="1" applyAlignment="1">
      <alignment horizontal="right" vertical="center" shrinkToFit="1"/>
    </xf>
    <xf numFmtId="178" fontId="23" fillId="0" borderId="9" xfId="8" applyNumberFormat="1" applyFont="1" applyFill="1" applyBorder="1" applyAlignment="1">
      <alignment horizontal="right" vertical="center" shrinkToFit="1"/>
    </xf>
    <xf numFmtId="0" fontId="19" fillId="0" borderId="30" xfId="8" applyFont="1" applyFill="1" applyBorder="1" applyAlignment="1">
      <alignment horizontal="center" vertical="center"/>
    </xf>
    <xf numFmtId="0" fontId="19" fillId="0" borderId="42" xfId="8" applyFont="1" applyFill="1" applyBorder="1" applyAlignment="1">
      <alignment horizontal="center" vertical="center"/>
    </xf>
    <xf numFmtId="0" fontId="19" fillId="0" borderId="32" xfId="8" applyFont="1" applyFill="1" applyBorder="1" applyAlignment="1">
      <alignment horizontal="center" vertical="center"/>
    </xf>
    <xf numFmtId="0" fontId="23" fillId="0" borderId="31" xfId="8" applyFont="1" applyFill="1" applyBorder="1" applyAlignment="1">
      <alignment vertical="center"/>
    </xf>
    <xf numFmtId="0" fontId="23" fillId="0" borderId="42" xfId="8" applyFont="1" applyFill="1" applyBorder="1" applyAlignment="1">
      <alignment vertical="center"/>
    </xf>
    <xf numFmtId="185" fontId="19" fillId="0" borderId="44" xfId="8" applyNumberFormat="1" applyFont="1" applyFill="1" applyBorder="1" applyAlignment="1">
      <alignment horizontal="right" vertical="center" shrinkToFit="1"/>
    </xf>
    <xf numFmtId="185" fontId="19" fillId="0" borderId="18" xfId="8" applyNumberFormat="1" applyFont="1" applyFill="1" applyBorder="1" applyAlignment="1">
      <alignment horizontal="right" vertical="center" shrinkToFit="1"/>
    </xf>
    <xf numFmtId="185" fontId="19" fillId="0" borderId="19" xfId="8" applyNumberFormat="1" applyFont="1" applyFill="1" applyBorder="1" applyAlignment="1">
      <alignment horizontal="right" vertical="center" shrinkToFit="1"/>
    </xf>
    <xf numFmtId="0" fontId="19" fillId="0" borderId="1" xfId="8" applyFont="1" applyFill="1" applyBorder="1" applyAlignment="1">
      <alignment horizontal="center" vertical="center"/>
    </xf>
    <xf numFmtId="0" fontId="19" fillId="0" borderId="2" xfId="8" applyFont="1" applyFill="1" applyBorder="1" applyAlignment="1">
      <alignment horizontal="center" vertical="center"/>
    </xf>
    <xf numFmtId="0" fontId="19" fillId="0" borderId="45" xfId="8" applyFont="1" applyFill="1" applyBorder="1" applyAlignment="1">
      <alignment vertical="center"/>
    </xf>
    <xf numFmtId="0" fontId="19" fillId="0" borderId="25" xfId="8" applyFont="1" applyFill="1" applyBorder="1" applyAlignment="1">
      <alignment vertical="center"/>
    </xf>
    <xf numFmtId="0" fontId="19" fillId="0" borderId="46" xfId="8" applyFont="1" applyFill="1" applyBorder="1" applyAlignment="1">
      <alignment vertical="center"/>
    </xf>
    <xf numFmtId="178" fontId="19" fillId="0" borderId="45" xfId="8" applyNumberFormat="1" applyFont="1" applyFill="1" applyBorder="1" applyAlignment="1">
      <alignment horizontal="right" vertical="center" shrinkToFit="1"/>
    </xf>
    <xf numFmtId="178" fontId="19" fillId="0" borderId="25" xfId="8" applyNumberFormat="1" applyFont="1" applyFill="1" applyBorder="1" applyAlignment="1">
      <alignment horizontal="right" vertical="center" shrinkToFit="1"/>
    </xf>
    <xf numFmtId="178" fontId="19" fillId="0" borderId="26" xfId="8" applyNumberFormat="1" applyFont="1" applyFill="1" applyBorder="1" applyAlignment="1">
      <alignment horizontal="right" vertical="center" shrinkToFit="1"/>
    </xf>
    <xf numFmtId="0" fontId="19" fillId="0" borderId="9" xfId="8" applyFont="1" applyFill="1" applyBorder="1" applyAlignment="1">
      <alignment horizontal="center" vertical="center"/>
    </xf>
    <xf numFmtId="0" fontId="19" fillId="0" borderId="7" xfId="8" applyFont="1" applyFill="1" applyBorder="1" applyAlignment="1">
      <alignment horizontal="center" vertical="center"/>
    </xf>
    <xf numFmtId="0" fontId="19" fillId="0" borderId="66" xfId="8" applyFont="1" applyFill="1" applyBorder="1" applyAlignment="1">
      <alignment horizontal="center" vertical="center"/>
    </xf>
    <xf numFmtId="182" fontId="19" fillId="0" borderId="7" xfId="8" applyNumberFormat="1" applyFont="1" applyFill="1" applyBorder="1" applyAlignment="1">
      <alignment horizontal="right" vertical="center" shrinkToFit="1"/>
    </xf>
    <xf numFmtId="182" fontId="19" fillId="0" borderId="0" xfId="8" applyNumberFormat="1" applyFont="1" applyFill="1" applyBorder="1" applyAlignment="1">
      <alignment horizontal="right" vertical="center" shrinkToFit="1"/>
    </xf>
    <xf numFmtId="182" fontId="19" fillId="0" borderId="66" xfId="8" applyNumberFormat="1" applyFont="1" applyFill="1" applyBorder="1" applyAlignment="1">
      <alignment horizontal="right" vertical="center" shrinkToFit="1"/>
    </xf>
    <xf numFmtId="0" fontId="19" fillId="0" borderId="14" xfId="8" applyFont="1" applyFill="1" applyBorder="1" applyAlignment="1">
      <alignment horizontal="center" vertical="center"/>
    </xf>
    <xf numFmtId="0" fontId="19" fillId="0" borderId="15" xfId="8" applyFont="1" applyFill="1" applyBorder="1" applyAlignment="1">
      <alignment horizontal="center" vertical="center"/>
    </xf>
    <xf numFmtId="0" fontId="19" fillId="0" borderId="49" xfId="8" applyFont="1" applyFill="1" applyBorder="1" applyAlignment="1">
      <alignment horizontal="center" vertical="center"/>
    </xf>
    <xf numFmtId="0" fontId="19" fillId="0" borderId="38" xfId="8" applyFont="1" applyFill="1" applyBorder="1" applyAlignment="1">
      <alignment horizontal="center" vertical="center"/>
    </xf>
    <xf numFmtId="0" fontId="19" fillId="0" borderId="63" xfId="8" applyFont="1" applyFill="1" applyBorder="1" applyAlignment="1">
      <alignment horizontal="center" vertical="center"/>
    </xf>
    <xf numFmtId="0" fontId="19" fillId="0" borderId="50" xfId="8" applyFont="1" applyFill="1" applyBorder="1" applyAlignment="1">
      <alignment horizontal="center" vertical="center"/>
    </xf>
    <xf numFmtId="0" fontId="19" fillId="0" borderId="71" xfId="8" applyFont="1" applyFill="1" applyBorder="1" applyAlignment="1">
      <alignment horizontal="center" vertical="center"/>
    </xf>
    <xf numFmtId="0" fontId="19" fillId="0" borderId="16" xfId="8" applyFont="1" applyFill="1" applyBorder="1" applyAlignment="1">
      <alignment horizontal="center" vertical="center"/>
    </xf>
    <xf numFmtId="0" fontId="19" fillId="0" borderId="64" xfId="8" applyFont="1" applyFill="1" applyBorder="1" applyAlignment="1">
      <alignment horizontal="center" vertical="center"/>
    </xf>
    <xf numFmtId="0" fontId="19" fillId="0" borderId="65" xfId="8" applyFont="1" applyFill="1" applyBorder="1" applyAlignment="1">
      <alignment horizontal="center" vertical="center"/>
    </xf>
    <xf numFmtId="0" fontId="19" fillId="0" borderId="72" xfId="8" applyFont="1" applyFill="1" applyBorder="1" applyAlignment="1">
      <alignment horizontal="center" vertical="center"/>
    </xf>
    <xf numFmtId="0" fontId="19" fillId="0" borderId="73" xfId="8" applyFont="1" applyFill="1" applyBorder="1" applyAlignment="1">
      <alignment horizontal="center" vertical="center"/>
    </xf>
    <xf numFmtId="49" fontId="19" fillId="0" borderId="41" xfId="8" applyNumberFormat="1" applyFont="1" applyFill="1" applyBorder="1" applyAlignment="1">
      <alignment horizontal="center" vertical="center"/>
    </xf>
    <xf numFmtId="49" fontId="19" fillId="0" borderId="12" xfId="8" applyNumberFormat="1" applyFont="1" applyFill="1" applyBorder="1" applyAlignment="1">
      <alignment horizontal="center" vertical="center"/>
    </xf>
    <xf numFmtId="49" fontId="19" fillId="0" borderId="13" xfId="8" applyNumberFormat="1" applyFont="1" applyFill="1" applyBorder="1" applyAlignment="1">
      <alignment horizontal="center" vertical="center"/>
    </xf>
    <xf numFmtId="49" fontId="19" fillId="0" borderId="64" xfId="8" applyNumberFormat="1" applyFont="1" applyFill="1" applyBorder="1" applyAlignment="1">
      <alignment horizontal="center" vertical="center"/>
    </xf>
    <xf numFmtId="49" fontId="19" fillId="0" borderId="66" xfId="8" applyNumberFormat="1" applyFont="1" applyFill="1" applyBorder="1" applyAlignment="1">
      <alignment horizontal="center" vertical="center"/>
    </xf>
    <xf numFmtId="49" fontId="19" fillId="0" borderId="72" xfId="8" applyNumberFormat="1" applyFont="1" applyFill="1" applyBorder="1" applyAlignment="1">
      <alignment horizontal="center" vertical="center"/>
    </xf>
    <xf numFmtId="49" fontId="19" fillId="0" borderId="75" xfId="8" applyNumberFormat="1" applyFont="1" applyFill="1" applyBorder="1" applyAlignment="1">
      <alignment horizontal="center" vertical="center"/>
    </xf>
    <xf numFmtId="49" fontId="19" fillId="0" borderId="76" xfId="8" applyNumberFormat="1" applyFont="1" applyFill="1" applyBorder="1" applyAlignment="1">
      <alignment horizontal="center"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1" fontId="19" fillId="0" borderId="36" xfId="8" applyNumberFormat="1" applyFont="1" applyFill="1" applyBorder="1" applyAlignment="1">
      <alignment horizontal="right" vertical="center" shrinkToFit="1"/>
    </xf>
    <xf numFmtId="181" fontId="19" fillId="0" borderId="8" xfId="8" applyNumberFormat="1" applyFont="1" applyFill="1" applyBorder="1" applyAlignment="1">
      <alignment horizontal="right" vertical="center" shrinkToFit="1"/>
    </xf>
    <xf numFmtId="181" fontId="19" fillId="0" borderId="9" xfId="8" applyNumberFormat="1" applyFont="1" applyFill="1" applyBorder="1" applyAlignment="1">
      <alignment horizontal="right" vertical="center" shrinkToFit="1"/>
    </xf>
    <xf numFmtId="49" fontId="20" fillId="0" borderId="0" xfId="8" applyNumberFormat="1" applyFont="1" applyFill="1" applyAlignment="1">
      <alignment horizontal="center" vertical="center"/>
    </xf>
    <xf numFmtId="0" fontId="19" fillId="0" borderId="4" xfId="8" applyFont="1" applyFill="1" applyBorder="1" applyAlignment="1">
      <alignment horizontal="center" vertical="center"/>
    </xf>
    <xf numFmtId="0" fontId="19" fillId="0" borderId="23" xfId="8" applyFont="1" applyFill="1" applyBorder="1" applyAlignment="1">
      <alignment horizontal="center" vertical="center"/>
    </xf>
    <xf numFmtId="0" fontId="19" fillId="0" borderId="5" xfId="8" applyFont="1" applyFill="1" applyBorder="1" applyAlignment="1">
      <alignment horizontal="center" vertical="center"/>
    </xf>
    <xf numFmtId="0" fontId="19" fillId="0" borderId="68" xfId="8" applyFont="1" applyFill="1" applyBorder="1" applyAlignment="1">
      <alignment horizontal="center" vertical="center"/>
    </xf>
    <xf numFmtId="0" fontId="19" fillId="0" borderId="47" xfId="8" applyFont="1" applyFill="1" applyBorder="1" applyAlignment="1">
      <alignment horizontal="center" vertical="center"/>
    </xf>
    <xf numFmtId="0" fontId="19" fillId="0" borderId="62" xfId="8" applyFont="1" applyFill="1" applyBorder="1" applyAlignment="1">
      <alignment horizontal="center" vertical="center"/>
    </xf>
    <xf numFmtId="0" fontId="19" fillId="0" borderId="10" xfId="8" applyFont="1" applyFill="1" applyBorder="1" applyAlignment="1">
      <alignment horizontal="center" vertical="center"/>
    </xf>
    <xf numFmtId="0" fontId="19" fillId="0" borderId="69" xfId="8" applyFont="1" applyFill="1" applyBorder="1" applyAlignment="1">
      <alignment horizontal="center" vertical="center"/>
    </xf>
    <xf numFmtId="0" fontId="19" fillId="0" borderId="67" xfId="8" applyFont="1" applyFill="1" applyBorder="1" applyAlignment="1">
      <alignment horizontal="center" vertical="center"/>
    </xf>
    <xf numFmtId="0" fontId="19" fillId="0" borderId="3" xfId="8" applyFont="1" applyFill="1" applyBorder="1" applyAlignment="1">
      <alignment horizontal="center" vertical="center"/>
    </xf>
    <xf numFmtId="0" fontId="19" fillId="5" borderId="88" xfId="11" applyFont="1" applyFill="1" applyBorder="1" applyAlignment="1">
      <alignment horizontal="right" vertical="center" shrinkToFit="1"/>
    </xf>
    <xf numFmtId="0" fontId="19" fillId="5" borderId="0" xfId="11" applyFont="1" applyFill="1" applyBorder="1" applyAlignment="1">
      <alignment horizontal="right" vertical="center" shrinkToFit="1"/>
    </xf>
    <xf numFmtId="0" fontId="19" fillId="5" borderId="38" xfId="11" applyFont="1" applyFill="1" applyBorder="1" applyAlignment="1">
      <alignment horizontal="right" vertical="center" shrinkToFit="1"/>
    </xf>
    <xf numFmtId="0" fontId="19" fillId="0" borderId="64" xfId="11" applyFont="1" applyBorder="1">
      <alignment vertical="center"/>
    </xf>
    <xf numFmtId="0" fontId="19" fillId="0" borderId="0" xfId="11" applyFont="1" applyBorder="1">
      <alignment vertical="center"/>
    </xf>
    <xf numFmtId="0" fontId="19" fillId="0" borderId="38" xfId="11" applyFont="1" applyBorder="1">
      <alignment vertical="center"/>
    </xf>
    <xf numFmtId="178" fontId="19" fillId="0" borderId="64"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78" fontId="19" fillId="0" borderId="0" xfId="11" applyNumberFormat="1" applyFont="1" applyFill="1" applyBorder="1" applyAlignment="1">
      <alignment horizontal="right" vertical="center" shrinkToFit="1"/>
    </xf>
    <xf numFmtId="178" fontId="19" fillId="0" borderId="85" xfId="11" applyNumberFormat="1" applyFont="1" applyFill="1" applyBorder="1" applyAlignment="1">
      <alignment horizontal="right" vertical="center" shrinkToFit="1"/>
    </xf>
    <xf numFmtId="181" fontId="19" fillId="0" borderId="88" xfId="11" applyNumberFormat="1" applyFont="1" applyFill="1" applyBorder="1" applyAlignment="1">
      <alignment horizontal="right" vertical="center" shrinkToFit="1"/>
    </xf>
    <xf numFmtId="181" fontId="19" fillId="0" borderId="0" xfId="11" applyNumberFormat="1" applyFont="1" applyFill="1" applyBorder="1" applyAlignment="1">
      <alignment horizontal="right" vertical="center" shrinkToFit="1"/>
    </xf>
    <xf numFmtId="181" fontId="19" fillId="0" borderId="85" xfId="11" applyNumberFormat="1" applyFont="1" applyFill="1" applyBorder="1" applyAlignment="1">
      <alignment horizontal="right" vertical="center" shrinkToFit="1"/>
    </xf>
    <xf numFmtId="178" fontId="19" fillId="0" borderId="88" xfId="11" applyNumberFormat="1" applyFont="1" applyFill="1" applyBorder="1" applyAlignment="1">
      <alignment horizontal="right" vertical="center" shrinkToFit="1"/>
    </xf>
    <xf numFmtId="178" fontId="19" fillId="5" borderId="88" xfId="11" applyNumberFormat="1" applyFont="1" applyFill="1" applyBorder="1" applyAlignment="1">
      <alignment horizontal="right" vertical="center" shrinkToFit="1"/>
    </xf>
    <xf numFmtId="178" fontId="19" fillId="5" borderId="0" xfId="11" applyNumberFormat="1" applyFont="1" applyFill="1" applyBorder="1" applyAlignment="1">
      <alignment horizontal="right" vertical="center" shrinkToFit="1"/>
    </xf>
    <xf numFmtId="178" fontId="19" fillId="5" borderId="85" xfId="11" applyNumberFormat="1" applyFont="1" applyFill="1" applyBorder="1" applyAlignment="1">
      <alignment horizontal="right" vertical="center" shrinkToFit="1"/>
    </xf>
    <xf numFmtId="0" fontId="19" fillId="0" borderId="37" xfId="11" applyFont="1" applyBorder="1">
      <alignment vertical="center"/>
    </xf>
    <xf numFmtId="0" fontId="19" fillId="0" borderId="54" xfId="11" applyFont="1" applyBorder="1">
      <alignment vertical="center"/>
    </xf>
    <xf numFmtId="0" fontId="19" fillId="0" borderId="40" xfId="11" applyFont="1" applyBorder="1">
      <alignment vertical="center"/>
    </xf>
    <xf numFmtId="178" fontId="19"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19"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9" fillId="0" borderId="91" xfId="11" applyNumberFormat="1" applyFont="1" applyFill="1" applyBorder="1" applyAlignment="1">
      <alignment horizontal="right" vertical="center" shrinkToFit="1"/>
    </xf>
    <xf numFmtId="178" fontId="19" fillId="5" borderId="91" xfId="11" applyNumberFormat="1" applyFont="1" applyFill="1" applyBorder="1" applyAlignment="1">
      <alignment horizontal="right" vertical="center" shrinkToFit="1"/>
    </xf>
    <xf numFmtId="178" fontId="19" fillId="5" borderId="54" xfId="11" applyNumberFormat="1" applyFont="1" applyFill="1" applyBorder="1" applyAlignment="1">
      <alignment horizontal="right" vertical="center" shrinkToFit="1"/>
    </xf>
    <xf numFmtId="178" fontId="19" fillId="5" borderId="89" xfId="11" applyNumberFormat="1" applyFont="1" applyFill="1" applyBorder="1" applyAlignment="1">
      <alignment horizontal="right" vertical="center" shrinkToFit="1"/>
    </xf>
    <xf numFmtId="0" fontId="19" fillId="5" borderId="91" xfId="11" applyFont="1" applyFill="1" applyBorder="1" applyAlignment="1">
      <alignment horizontal="right" vertical="center" shrinkToFit="1"/>
    </xf>
    <xf numFmtId="0" fontId="19" fillId="5" borderId="54" xfId="11" applyFont="1" applyFill="1" applyBorder="1" applyAlignment="1">
      <alignment horizontal="right" vertical="center" shrinkToFit="1"/>
    </xf>
    <xf numFmtId="0" fontId="19" fillId="5" borderId="40" xfId="11" applyFont="1" applyFill="1" applyBorder="1" applyAlignment="1">
      <alignment horizontal="right" vertical="center" shrinkToFit="1"/>
    </xf>
    <xf numFmtId="0" fontId="19" fillId="0" borderId="41" xfId="11" applyFont="1" applyBorder="1" applyAlignment="1">
      <alignment horizontal="center" vertical="center" textRotation="255"/>
    </xf>
    <xf numFmtId="0" fontId="19" fillId="0" borderId="48" xfId="11" applyFont="1" applyBorder="1" applyAlignment="1">
      <alignment horizontal="center" vertical="center" textRotation="255"/>
    </xf>
    <xf numFmtId="0" fontId="19" fillId="0" borderId="64" xfId="11" applyFont="1" applyBorder="1" applyAlignment="1">
      <alignment horizontal="center" vertical="center" textRotation="255"/>
    </xf>
    <xf numFmtId="0" fontId="19" fillId="0" borderId="38" xfId="11" applyFont="1" applyBorder="1" applyAlignment="1">
      <alignment horizontal="center" vertical="center" textRotation="255"/>
    </xf>
    <xf numFmtId="0" fontId="19" fillId="0" borderId="37" xfId="11" applyFont="1" applyBorder="1" applyAlignment="1">
      <alignment horizontal="center" vertical="center" textRotation="255"/>
    </xf>
    <xf numFmtId="0" fontId="19" fillId="0" borderId="40" xfId="11" applyFont="1" applyBorder="1" applyAlignment="1">
      <alignment horizontal="center" vertical="center" textRotation="255"/>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19" fillId="0" borderId="64" xfId="11" applyFont="1" applyFill="1" applyBorder="1" applyAlignment="1">
      <alignment horizontal="left" vertical="center"/>
    </xf>
    <xf numFmtId="0" fontId="19" fillId="0" borderId="0" xfId="11" applyFont="1" applyFill="1" applyBorder="1" applyAlignment="1">
      <alignment horizontal="left" vertical="center"/>
    </xf>
    <xf numFmtId="0" fontId="19"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19" fillId="0" borderId="0" xfId="11" applyFont="1" applyFill="1" applyBorder="1">
      <alignment vertical="center"/>
    </xf>
    <xf numFmtId="0" fontId="19" fillId="0" borderId="38" xfId="11" applyFont="1" applyFill="1" applyBorder="1">
      <alignment vertical="center"/>
    </xf>
    <xf numFmtId="178" fontId="19" fillId="0" borderId="38" xfId="11" applyNumberFormat="1" applyFont="1" applyFill="1" applyBorder="1" applyAlignment="1">
      <alignment horizontal="right" vertical="center" shrinkToFit="1"/>
    </xf>
    <xf numFmtId="0" fontId="19" fillId="0" borderId="64" xfId="11" applyFont="1" applyFill="1" applyBorder="1">
      <alignment vertical="center"/>
    </xf>
    <xf numFmtId="0" fontId="19" fillId="0" borderId="64" xfId="11" applyFont="1" applyFill="1" applyBorder="1" applyAlignment="1">
      <alignment horizontal="center" vertical="center" wrapText="1"/>
    </xf>
    <xf numFmtId="0" fontId="19" fillId="0" borderId="0" xfId="11" applyFont="1" applyFill="1" applyBorder="1" applyAlignment="1">
      <alignment horizontal="center" vertical="center" wrapText="1"/>
    </xf>
    <xf numFmtId="0" fontId="19" fillId="0" borderId="37"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37" xfId="11" applyFont="1" applyFill="1" applyBorder="1" applyAlignment="1">
      <alignment horizontal="left" vertical="center"/>
    </xf>
    <xf numFmtId="0" fontId="19" fillId="0" borderId="54" xfId="11" applyFont="1" applyFill="1" applyBorder="1" applyAlignment="1">
      <alignment horizontal="left" vertical="center"/>
    </xf>
    <xf numFmtId="0" fontId="19" fillId="0" borderId="40" xfId="11" applyFont="1" applyFill="1" applyBorder="1" applyAlignment="1">
      <alignment horizontal="left" vertical="center"/>
    </xf>
    <xf numFmtId="178" fontId="19"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9" fillId="0" borderId="54" xfId="11" applyFont="1" applyFill="1" applyBorder="1">
      <alignment vertical="center"/>
    </xf>
    <xf numFmtId="0" fontId="19" fillId="0" borderId="40" xfId="11" applyFont="1" applyFill="1" applyBorder="1">
      <alignment vertical="center"/>
    </xf>
    <xf numFmtId="178" fontId="19" fillId="0" borderId="40" xfId="11" applyNumberFormat="1" applyFont="1" applyFill="1" applyBorder="1" applyAlignment="1">
      <alignment horizontal="right" vertical="center" shrinkToFit="1"/>
    </xf>
    <xf numFmtId="178" fontId="19" fillId="0" borderId="89" xfId="11" applyNumberFormat="1" applyFont="1" applyFill="1" applyBorder="1" applyAlignment="1">
      <alignment horizontal="right" vertical="center" shrinkToFit="1"/>
    </xf>
    <xf numFmtId="181" fontId="19" fillId="0" borderId="90" xfId="11" applyNumberFormat="1" applyFont="1" applyFill="1" applyBorder="1" applyAlignment="1">
      <alignment horizontal="right" vertical="center" shrinkToFit="1"/>
    </xf>
    <xf numFmtId="178" fontId="19" fillId="0" borderId="90" xfId="11" applyNumberFormat="1" applyFont="1" applyFill="1" applyBorder="1" applyAlignment="1">
      <alignment horizontal="right" vertical="center" shrinkToFit="1"/>
    </xf>
    <xf numFmtId="181" fontId="19" fillId="0" borderId="54" xfId="11" applyNumberFormat="1" applyFont="1" applyFill="1" applyBorder="1" applyAlignment="1">
      <alignment horizontal="right" vertical="center" shrinkToFit="1"/>
    </xf>
    <xf numFmtId="181" fontId="19" fillId="0" borderId="40" xfId="11" applyNumberFormat="1" applyFont="1" applyFill="1" applyBorder="1" applyAlignment="1">
      <alignment horizontal="right" vertical="center" shrinkToFit="1"/>
    </xf>
    <xf numFmtId="181" fontId="19" fillId="0" borderId="86" xfId="11" applyNumberFormat="1" applyFont="1" applyFill="1" applyBorder="1" applyAlignment="1">
      <alignment horizontal="right" vertical="center" shrinkToFit="1"/>
    </xf>
    <xf numFmtId="178" fontId="19" fillId="0" borderId="86" xfId="11" applyNumberFormat="1" applyFont="1" applyFill="1" applyBorder="1" applyAlignment="1">
      <alignment horizontal="right" vertical="center" shrinkToFit="1"/>
    </xf>
    <xf numFmtId="181" fontId="19" fillId="0" borderId="38" xfId="11" applyNumberFormat="1" applyFont="1" applyFill="1" applyBorder="1" applyAlignment="1">
      <alignment horizontal="right" vertical="center" shrinkToFit="1"/>
    </xf>
    <xf numFmtId="178" fontId="19" fillId="0" borderId="41" xfId="11" applyNumberFormat="1" applyFont="1" applyFill="1" applyBorder="1" applyAlignment="1">
      <alignment horizontal="right" vertical="center" shrinkToFit="1"/>
    </xf>
    <xf numFmtId="178" fontId="19" fillId="0" borderId="12" xfId="11" applyNumberFormat="1" applyFont="1" applyFill="1" applyBorder="1" applyAlignment="1">
      <alignment horizontal="right" vertical="center" shrinkToFit="1"/>
    </xf>
    <xf numFmtId="178" fontId="19" fillId="0" borderId="48" xfId="11" applyNumberFormat="1" applyFont="1" applyFill="1" applyBorder="1" applyAlignment="1">
      <alignment horizontal="right" vertical="center" shrinkToFit="1"/>
    </xf>
    <xf numFmtId="0" fontId="19" fillId="0" borderId="41" xfId="11" applyFont="1" applyFill="1" applyBorder="1" applyAlignment="1">
      <alignment horizontal="left" vertical="center"/>
    </xf>
    <xf numFmtId="0" fontId="19" fillId="0" borderId="12" xfId="11" applyFont="1" applyFill="1" applyBorder="1" applyAlignment="1">
      <alignment horizontal="left" vertical="center"/>
    </xf>
    <xf numFmtId="0" fontId="19" fillId="0" borderId="48" xfId="11" applyFont="1" applyFill="1" applyBorder="1" applyAlignment="1">
      <alignment horizontal="left" vertical="center"/>
    </xf>
    <xf numFmtId="0" fontId="19" fillId="0" borderId="41" xfId="11" applyFont="1" applyFill="1" applyBorder="1">
      <alignment vertical="center"/>
    </xf>
    <xf numFmtId="0" fontId="19" fillId="0" borderId="12" xfId="11" applyFont="1" applyFill="1" applyBorder="1">
      <alignment vertical="center"/>
    </xf>
    <xf numFmtId="0" fontId="19" fillId="0" borderId="48" xfId="11" applyFont="1" applyFill="1" applyBorder="1">
      <alignment vertical="center"/>
    </xf>
    <xf numFmtId="0" fontId="19" fillId="0" borderId="39" xfId="11" applyFont="1" applyBorder="1" applyAlignment="1">
      <alignment horizontal="center" vertical="center"/>
    </xf>
    <xf numFmtId="0" fontId="19" fillId="0" borderId="31" xfId="11" applyFont="1" applyBorder="1" applyAlignment="1">
      <alignment horizontal="center" vertical="center"/>
    </xf>
    <xf numFmtId="0" fontId="19" fillId="0" borderId="42" xfId="11" applyFont="1" applyBorder="1" applyAlignment="1">
      <alignment horizontal="center" vertical="center"/>
    </xf>
    <xf numFmtId="181" fontId="19" fillId="0" borderId="37" xfId="11" applyNumberFormat="1" applyFont="1" applyFill="1" applyBorder="1" applyAlignment="1">
      <alignment horizontal="right" vertical="center" shrinkToFit="1"/>
    </xf>
    <xf numFmtId="181" fontId="19"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181" fontId="19"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19"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0" fontId="19" fillId="0" borderId="41" xfId="11" applyFont="1" applyFill="1" applyBorder="1" applyAlignment="1">
      <alignment horizontal="center" vertical="center" textRotation="255"/>
    </xf>
    <xf numFmtId="0" fontId="19" fillId="0" borderId="48" xfId="11" applyFont="1" applyFill="1" applyBorder="1" applyAlignment="1">
      <alignment horizontal="center" vertical="center" textRotation="255"/>
    </xf>
    <xf numFmtId="0" fontId="19" fillId="0" borderId="64" xfId="11" applyFont="1" applyFill="1" applyBorder="1" applyAlignment="1">
      <alignment horizontal="center" vertical="center" textRotation="255"/>
    </xf>
    <xf numFmtId="0" fontId="19" fillId="0" borderId="38" xfId="11" applyFont="1" applyFill="1" applyBorder="1" applyAlignment="1">
      <alignment horizontal="center" vertical="center" textRotation="255"/>
    </xf>
    <xf numFmtId="0" fontId="19" fillId="0" borderId="37" xfId="11" applyFont="1" applyFill="1" applyBorder="1" applyAlignment="1">
      <alignment horizontal="center" vertical="center" textRotation="255"/>
    </xf>
    <xf numFmtId="0" fontId="19" fillId="0" borderId="40" xfId="11" applyFont="1" applyFill="1" applyBorder="1" applyAlignment="1">
      <alignment horizontal="center" vertical="center" textRotation="255"/>
    </xf>
    <xf numFmtId="0" fontId="19" fillId="0" borderId="41" xfId="11" applyFont="1" applyBorder="1" applyAlignment="1">
      <alignment horizontal="center" vertical="center" wrapText="1"/>
    </xf>
    <xf numFmtId="0" fontId="19" fillId="0" borderId="12" xfId="11" applyFont="1" applyBorder="1" applyAlignment="1">
      <alignment horizontal="center" vertical="center" wrapText="1"/>
    </xf>
    <xf numFmtId="0" fontId="19" fillId="0" borderId="64" xfId="11" applyFont="1" applyBorder="1" applyAlignment="1">
      <alignment horizontal="center" vertical="center" wrapText="1"/>
    </xf>
    <xf numFmtId="0" fontId="19" fillId="0" borderId="0" xfId="11" applyFont="1" applyBorder="1" applyAlignment="1">
      <alignment horizontal="center" vertical="center" wrapText="1"/>
    </xf>
    <xf numFmtId="0" fontId="19" fillId="0" borderId="37" xfId="11" applyFont="1" applyBorder="1" applyAlignment="1">
      <alignment horizontal="center" vertical="center" wrapText="1"/>
    </xf>
    <xf numFmtId="0" fontId="19" fillId="0" borderId="54" xfId="11" applyFont="1" applyBorder="1" applyAlignment="1">
      <alignment horizontal="center" vertical="center" wrapText="1"/>
    </xf>
    <xf numFmtId="0" fontId="19" fillId="0" borderId="12" xfId="11" applyFont="1" applyBorder="1" applyAlignment="1">
      <alignment vertical="center" textRotation="255"/>
    </xf>
    <xf numFmtId="0" fontId="19" fillId="0" borderId="0" xfId="11" applyFont="1" applyBorder="1" applyAlignment="1">
      <alignment vertical="center" textRotation="255"/>
    </xf>
    <xf numFmtId="0" fontId="19" fillId="0" borderId="54" xfId="11" applyFont="1" applyBorder="1" applyAlignment="1">
      <alignment vertical="center" textRotation="255"/>
    </xf>
    <xf numFmtId="0" fontId="19" fillId="0" borderId="41" xfId="11" applyFont="1" applyBorder="1">
      <alignment vertical="center"/>
    </xf>
    <xf numFmtId="0" fontId="19" fillId="0" borderId="12" xfId="11" applyFont="1" applyBorder="1">
      <alignment vertical="center"/>
    </xf>
    <xf numFmtId="0" fontId="19" fillId="0" borderId="4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78" fontId="19" fillId="0" borderId="87" xfId="11" applyNumberFormat="1" applyFont="1" applyFill="1" applyBorder="1" applyAlignment="1">
      <alignment horizontal="right" vertical="center" shrinkToFit="1"/>
    </xf>
    <xf numFmtId="0" fontId="25" fillId="0" borderId="64" xfId="11" applyFont="1" applyBorder="1">
      <alignment vertical="center"/>
    </xf>
    <xf numFmtId="0" fontId="25" fillId="0" borderId="0" xfId="11" applyFont="1" applyBorder="1">
      <alignment vertical="center"/>
    </xf>
    <xf numFmtId="0" fontId="25" fillId="0" borderId="38" xfId="11" applyFont="1" applyBorder="1">
      <alignment vertical="center"/>
    </xf>
    <xf numFmtId="0" fontId="19" fillId="0" borderId="64" xfId="11" applyFont="1" applyBorder="1" applyAlignment="1">
      <alignment vertical="center"/>
    </xf>
    <xf numFmtId="0" fontId="15" fillId="0" borderId="0" xfId="6" applyBorder="1" applyAlignment="1">
      <alignment vertical="center"/>
    </xf>
    <xf numFmtId="0" fontId="15" fillId="0" borderId="38" xfId="6" applyBorder="1" applyAlignment="1">
      <alignment vertical="center"/>
    </xf>
    <xf numFmtId="178" fontId="19" fillId="0" borderId="84" xfId="11" applyNumberFormat="1" applyFont="1" applyFill="1" applyBorder="1" applyAlignment="1">
      <alignment horizontal="right" vertical="center" shrinkToFit="1"/>
    </xf>
    <xf numFmtId="178" fontId="19" fillId="0" borderId="82" xfId="11" applyNumberFormat="1" applyFont="1" applyFill="1" applyBorder="1" applyAlignment="1">
      <alignment horizontal="right" vertical="center" shrinkToFit="1"/>
    </xf>
    <xf numFmtId="181" fontId="19" fillId="0" borderId="84" xfId="11" applyNumberFormat="1" applyFont="1" applyFill="1" applyBorder="1" applyAlignment="1">
      <alignment horizontal="right" vertical="center" shrinkToFit="1"/>
    </xf>
    <xf numFmtId="181" fontId="19" fillId="0" borderId="48" xfId="11" applyNumberFormat="1" applyFont="1" applyFill="1" applyBorder="1" applyAlignment="1">
      <alignment horizontal="right" vertical="center" shrinkToFit="1"/>
    </xf>
    <xf numFmtId="0" fontId="15" fillId="0" borderId="0" xfId="6" applyAlignment="1">
      <alignment vertical="center"/>
    </xf>
    <xf numFmtId="181" fontId="19" fillId="0" borderId="82" xfId="11" applyNumberFormat="1" applyFont="1" applyFill="1" applyBorder="1" applyAlignment="1">
      <alignment horizontal="right" vertical="center" shrinkToFit="1"/>
    </xf>
    <xf numFmtId="0" fontId="19" fillId="0" borderId="39" xfId="11" applyFont="1" applyFill="1" applyBorder="1" applyAlignment="1">
      <alignment horizontal="center" vertical="center"/>
    </xf>
    <xf numFmtId="0" fontId="19" fillId="0" borderId="31" xfId="11" applyFont="1" applyFill="1" applyBorder="1" applyAlignment="1">
      <alignment horizontal="center" vertical="center"/>
    </xf>
    <xf numFmtId="0" fontId="19" fillId="0" borderId="42" xfId="11" applyFont="1" applyFill="1" applyBorder="1" applyAlignment="1">
      <alignment horizontal="center" vertical="center"/>
    </xf>
    <xf numFmtId="0" fontId="19" fillId="0" borderId="37" xfId="11" applyFont="1" applyFill="1" applyBorder="1">
      <alignment vertical="center"/>
    </xf>
    <xf numFmtId="178" fontId="19" fillId="0" borderId="64" xfId="11" applyNumberFormat="1" applyFont="1" applyFill="1" applyBorder="1" applyAlignment="1">
      <alignment horizontal="right" vertical="center"/>
    </xf>
    <xf numFmtId="178" fontId="19" fillId="0" borderId="0" xfId="11" applyNumberFormat="1" applyFont="1" applyFill="1" applyBorder="1" applyAlignment="1">
      <alignment horizontal="right" vertical="center"/>
    </xf>
    <xf numFmtId="178" fontId="19" fillId="0" borderId="85" xfId="11" applyNumberFormat="1" applyFont="1" applyFill="1" applyBorder="1" applyAlignment="1">
      <alignment horizontal="right" vertical="center"/>
    </xf>
    <xf numFmtId="181" fontId="19" fillId="0" borderId="86" xfId="11" applyNumberFormat="1" applyFont="1" applyFill="1" applyBorder="1" applyAlignment="1">
      <alignment horizontal="right" vertical="center"/>
    </xf>
    <xf numFmtId="178" fontId="19" fillId="0" borderId="88" xfId="11" applyNumberFormat="1" applyFont="1" applyFill="1" applyBorder="1" applyAlignment="1">
      <alignment horizontal="right" vertical="center"/>
    </xf>
    <xf numFmtId="0" fontId="25" fillId="0" borderId="39" xfId="11" applyFont="1" applyFill="1" applyBorder="1" applyAlignment="1">
      <alignment horizontal="center" vertical="center"/>
    </xf>
    <xf numFmtId="0" fontId="25" fillId="0" borderId="31" xfId="11" applyFont="1" applyFill="1" applyBorder="1" applyAlignment="1">
      <alignment horizontal="center" vertical="center"/>
    </xf>
    <xf numFmtId="0" fontId="25" fillId="0" borderId="42" xfId="11" applyFont="1" applyFill="1" applyBorder="1" applyAlignment="1">
      <alignment horizontal="center" vertical="center"/>
    </xf>
    <xf numFmtId="178" fontId="19" fillId="0" borderId="38" xfId="11" applyNumberFormat="1" applyFont="1" applyFill="1" applyBorder="1" applyAlignment="1">
      <alignment horizontal="right" vertical="center"/>
    </xf>
    <xf numFmtId="181" fontId="19" fillId="0" borderId="83" xfId="11" applyNumberFormat="1" applyFont="1" applyFill="1" applyBorder="1" applyAlignment="1">
      <alignment horizontal="right" vertical="center" shrinkToFit="1"/>
    </xf>
    <xf numFmtId="178" fontId="19" fillId="0" borderId="83" xfId="11" applyNumberFormat="1" applyFont="1" applyFill="1" applyBorder="1" applyAlignment="1">
      <alignment horizontal="right" vertical="center" shrinkToFit="1"/>
    </xf>
    <xf numFmtId="49" fontId="22" fillId="0" borderId="1" xfId="11" applyNumberFormat="1" applyFont="1" applyFill="1" applyBorder="1" applyAlignment="1">
      <alignment horizontal="center" vertical="center"/>
    </xf>
    <xf numFmtId="49" fontId="22" fillId="0" borderId="2" xfId="11" applyNumberFormat="1" applyFont="1" applyFill="1" applyBorder="1" applyAlignment="1">
      <alignment horizontal="center" vertical="center"/>
    </xf>
    <xf numFmtId="49" fontId="22" fillId="0" borderId="3" xfId="11" applyNumberFormat="1" applyFont="1" applyFill="1" applyBorder="1" applyAlignment="1">
      <alignment horizontal="center" vertical="center"/>
    </xf>
    <xf numFmtId="0" fontId="19" fillId="0" borderId="34" xfId="11" applyFont="1" applyBorder="1" applyAlignment="1">
      <alignment horizontal="center" vertical="center"/>
    </xf>
    <xf numFmtId="0" fontId="33" fillId="6" borderId="75" xfId="12" applyFont="1" applyFill="1" applyBorder="1" applyAlignment="1" applyProtection="1">
      <alignment horizontal="center" vertical="center"/>
    </xf>
    <xf numFmtId="0" fontId="33" fillId="6" borderId="70" xfId="12" applyFont="1" applyFill="1" applyBorder="1" applyAlignment="1" applyProtection="1">
      <alignment horizontal="center" vertical="center"/>
    </xf>
    <xf numFmtId="187" fontId="33" fillId="6" borderId="130" xfId="14" applyNumberFormat="1" applyFont="1" applyFill="1" applyBorder="1" applyAlignment="1" applyProtection="1">
      <alignment horizontal="right" vertical="center" shrinkToFit="1"/>
    </xf>
    <xf numFmtId="187" fontId="33" fillId="6" borderId="18" xfId="14" applyNumberFormat="1" applyFont="1" applyFill="1" applyBorder="1" applyAlignment="1" applyProtection="1">
      <alignment horizontal="right" vertical="center" shrinkToFit="1"/>
    </xf>
    <xf numFmtId="187" fontId="33" fillId="6" borderId="184" xfId="14" applyNumberFormat="1" applyFont="1" applyFill="1" applyBorder="1" applyAlignment="1" applyProtection="1">
      <alignment horizontal="right" vertical="center" shrinkToFit="1"/>
    </xf>
    <xf numFmtId="187" fontId="33" fillId="6" borderId="166" xfId="14" applyNumberFormat="1" applyFont="1" applyFill="1" applyBorder="1" applyAlignment="1" applyProtection="1">
      <alignment horizontal="right" vertical="center" shrinkToFit="1"/>
    </xf>
    <xf numFmtId="187" fontId="33" fillId="6" borderId="167" xfId="14" applyNumberFormat="1" applyFont="1" applyFill="1" applyBorder="1" applyAlignment="1" applyProtection="1">
      <alignment horizontal="right" vertical="center" shrinkToFit="1"/>
    </xf>
    <xf numFmtId="187" fontId="33" fillId="6" borderId="185" xfId="14" applyNumberFormat="1" applyFont="1" applyFill="1" applyBorder="1" applyAlignment="1" applyProtection="1">
      <alignment horizontal="right" vertical="center" shrinkToFit="1"/>
    </xf>
    <xf numFmtId="0" fontId="33" fillId="6" borderId="74" xfId="12" applyFont="1" applyFill="1" applyBorder="1" applyProtection="1">
      <alignment vertical="center"/>
    </xf>
    <xf numFmtId="0" fontId="33" fillId="6" borderId="75" xfId="12" applyFont="1" applyFill="1" applyBorder="1" applyProtection="1">
      <alignment vertical="center"/>
    </xf>
    <xf numFmtId="0" fontId="33" fillId="6" borderId="70" xfId="12" applyFont="1" applyFill="1" applyBorder="1" applyProtection="1">
      <alignment vertical="center"/>
    </xf>
    <xf numFmtId="188" fontId="33" fillId="6" borderId="72" xfId="14" applyNumberFormat="1" applyFont="1" applyFill="1" applyBorder="1" applyAlignment="1" applyProtection="1">
      <alignment horizontal="right" vertical="center" shrinkToFit="1"/>
    </xf>
    <xf numFmtId="188" fontId="33" fillId="6" borderId="75" xfId="14" applyNumberFormat="1" applyFont="1" applyFill="1" applyBorder="1" applyAlignment="1" applyProtection="1">
      <alignment horizontal="right" vertical="center" shrinkToFit="1"/>
    </xf>
    <xf numFmtId="188" fontId="33" fillId="6" borderId="70" xfId="14" applyNumberFormat="1" applyFont="1" applyFill="1" applyBorder="1" applyAlignment="1" applyProtection="1">
      <alignment horizontal="right" vertical="center" shrinkToFit="1"/>
    </xf>
    <xf numFmtId="188" fontId="33" fillId="6" borderId="181" xfId="14" applyNumberFormat="1" applyFont="1" applyFill="1" applyBorder="1" applyAlignment="1" applyProtection="1">
      <alignment horizontal="right" vertical="center" shrinkToFit="1"/>
    </xf>
    <xf numFmtId="188" fontId="33" fillId="6" borderId="182" xfId="14" applyNumberFormat="1" applyFont="1" applyFill="1" applyBorder="1" applyAlignment="1" applyProtection="1">
      <alignment horizontal="right" vertical="center" shrinkToFit="1"/>
    </xf>
    <xf numFmtId="188" fontId="33" fillId="6" borderId="18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wrapText="1"/>
    </xf>
    <xf numFmtId="0" fontId="33" fillId="6" borderId="12" xfId="12" applyFont="1" applyFill="1" applyBorder="1" applyAlignment="1" applyProtection="1">
      <alignment horizontal="left" vertical="center" wrapText="1"/>
    </xf>
    <xf numFmtId="0" fontId="33" fillId="6" borderId="74" xfId="12" applyFont="1" applyFill="1" applyBorder="1" applyAlignment="1" applyProtection="1">
      <alignment horizontal="left" vertical="center" wrapText="1"/>
    </xf>
    <xf numFmtId="0" fontId="33" fillId="6" borderId="75" xfId="12" applyFont="1" applyFill="1" applyBorder="1" applyAlignment="1" applyProtection="1">
      <alignment horizontal="left" vertical="center" wrapText="1"/>
    </xf>
    <xf numFmtId="0" fontId="33" fillId="6" borderId="12" xfId="12" applyFont="1" applyFill="1" applyBorder="1" applyAlignment="1" applyProtection="1">
      <alignment horizontal="center" vertical="center"/>
    </xf>
    <xf numFmtId="0" fontId="33" fillId="6" borderId="48" xfId="12" applyFont="1" applyFill="1" applyBorder="1" applyAlignment="1" applyProtection="1">
      <alignment horizontal="center" vertical="center"/>
    </xf>
    <xf numFmtId="187" fontId="33" fillId="6" borderId="39" xfId="14" applyNumberFormat="1" applyFont="1" applyFill="1" applyBorder="1" applyAlignment="1" applyProtection="1">
      <alignment horizontal="right" vertical="center" shrinkToFit="1"/>
    </xf>
    <xf numFmtId="187" fontId="33" fillId="6" borderId="31" xfId="14" applyNumberFormat="1" applyFont="1" applyFill="1" applyBorder="1" applyAlignment="1" applyProtection="1">
      <alignment horizontal="right" vertical="center" shrinkToFit="1"/>
    </xf>
    <xf numFmtId="187" fontId="33" fillId="6" borderId="156" xfId="14" applyNumberFormat="1" applyFont="1" applyFill="1" applyBorder="1" applyAlignment="1" applyProtection="1">
      <alignment horizontal="right" vertical="center" shrinkToFit="1"/>
    </xf>
    <xf numFmtId="187" fontId="33" fillId="6" borderId="157" xfId="14" applyNumberFormat="1" applyFont="1" applyFill="1" applyBorder="1" applyAlignment="1" applyProtection="1">
      <alignment horizontal="right" vertical="center" shrinkToFit="1"/>
    </xf>
    <xf numFmtId="187" fontId="33" fillId="6" borderId="158" xfId="14" applyNumberFormat="1" applyFont="1" applyFill="1" applyBorder="1" applyAlignment="1" applyProtection="1">
      <alignment horizontal="right" vertical="center" shrinkToFit="1"/>
    </xf>
    <xf numFmtId="187" fontId="33" fillId="6" borderId="159" xfId="14" applyNumberFormat="1" applyFont="1" applyFill="1" applyBorder="1" applyAlignment="1" applyProtection="1">
      <alignment horizontal="right" vertical="center" shrinkToFit="1"/>
    </xf>
    <xf numFmtId="187" fontId="33" fillId="6" borderId="160" xfId="14" applyNumberFormat="1" applyFont="1" applyFill="1" applyBorder="1" applyAlignment="1" applyProtection="1">
      <alignment horizontal="right" vertical="center" shrinkToFit="1"/>
    </xf>
    <xf numFmtId="0" fontId="33" fillId="6" borderId="7" xfId="12" applyFont="1" applyFill="1" applyBorder="1" applyProtection="1">
      <alignment vertical="center"/>
    </xf>
    <xf numFmtId="0" fontId="33" fillId="6" borderId="0" xfId="12" applyFont="1" applyFill="1" applyBorder="1" applyProtection="1">
      <alignment vertical="center"/>
    </xf>
    <xf numFmtId="0" fontId="33" fillId="6" borderId="38" xfId="12" applyFont="1" applyFill="1" applyBorder="1" applyProtection="1">
      <alignment vertical="center"/>
    </xf>
    <xf numFmtId="188" fontId="33" fillId="6" borderId="64" xfId="14" applyNumberFormat="1" applyFont="1" applyFill="1" applyBorder="1" applyAlignment="1" applyProtection="1">
      <alignment horizontal="right" vertical="center" shrinkToFit="1"/>
    </xf>
    <xf numFmtId="188" fontId="33" fillId="6" borderId="0" xfId="14" applyNumberFormat="1" applyFont="1" applyFill="1" applyBorder="1" applyAlignment="1" applyProtection="1">
      <alignment horizontal="right" vertical="center" shrinkToFit="1"/>
    </xf>
    <xf numFmtId="188" fontId="33" fillId="6" borderId="38" xfId="14" applyNumberFormat="1" applyFont="1" applyFill="1" applyBorder="1" applyAlignment="1" applyProtection="1">
      <alignment horizontal="right" vertical="center" shrinkToFit="1"/>
    </xf>
    <xf numFmtId="188" fontId="33" fillId="6" borderId="0" xfId="14" applyNumberFormat="1" applyFont="1" applyFill="1" applyAlignment="1" applyProtection="1">
      <alignment horizontal="right" vertical="center" shrinkToFit="1"/>
    </xf>
    <xf numFmtId="188" fontId="33" fillId="6" borderId="66" xfId="14" applyNumberFormat="1" applyFont="1" applyFill="1" applyBorder="1" applyAlignment="1" applyProtection="1">
      <alignment horizontal="right" vertical="center" shrinkToFit="1"/>
    </xf>
    <xf numFmtId="0" fontId="35" fillId="6" borderId="24" xfId="12" applyFont="1" applyFill="1" applyBorder="1" applyAlignment="1" applyProtection="1">
      <alignment horizontal="left" vertical="center"/>
    </xf>
    <xf numFmtId="0" fontId="33" fillId="6" borderId="54" xfId="12" applyFont="1" applyFill="1" applyBorder="1" applyAlignment="1" applyProtection="1">
      <alignment horizontal="left" vertical="center"/>
    </xf>
    <xf numFmtId="0" fontId="33" fillId="6" borderId="54" xfId="12" applyFont="1" applyFill="1" applyBorder="1" applyAlignment="1" applyProtection="1">
      <alignment horizontal="right" vertical="center" wrapText="1"/>
    </xf>
    <xf numFmtId="0" fontId="33" fillId="6" borderId="54" xfId="12" applyFont="1" applyFill="1" applyBorder="1" applyAlignment="1" applyProtection="1">
      <alignment horizontal="right" vertical="center"/>
    </xf>
    <xf numFmtId="0" fontId="33" fillId="6" borderId="40" xfId="12" applyFont="1" applyFill="1" applyBorder="1" applyAlignment="1" applyProtection="1">
      <alignment horizontal="right" vertical="center"/>
    </xf>
    <xf numFmtId="177" fontId="33" fillId="6" borderId="37" xfId="14" applyNumberFormat="1" applyFont="1" applyFill="1" applyBorder="1" applyAlignment="1" applyProtection="1">
      <alignment horizontal="right" vertical="center" shrinkToFit="1"/>
    </xf>
    <xf numFmtId="177" fontId="33" fillId="6" borderId="54" xfId="14" applyNumberFormat="1" applyFont="1" applyFill="1" applyBorder="1" applyAlignment="1" applyProtection="1">
      <alignment horizontal="right" vertical="center" shrinkToFit="1"/>
    </xf>
    <xf numFmtId="177" fontId="33" fillId="6" borderId="89" xfId="14" applyNumberFormat="1" applyFont="1" applyFill="1" applyBorder="1" applyAlignment="1" applyProtection="1">
      <alignment horizontal="right" vertical="center" shrinkToFit="1"/>
    </xf>
    <xf numFmtId="177" fontId="33" fillId="6" borderId="91" xfId="14" applyNumberFormat="1" applyFont="1" applyFill="1" applyBorder="1" applyAlignment="1" applyProtection="1">
      <alignment horizontal="right" vertical="center" shrinkToFit="1"/>
    </xf>
    <xf numFmtId="187" fontId="33" fillId="6" borderId="178" xfId="14" applyNumberFormat="1" applyFont="1" applyFill="1" applyBorder="1" applyAlignment="1" applyProtection="1">
      <alignment horizontal="right" vertical="center" shrinkToFit="1"/>
    </xf>
    <xf numFmtId="187" fontId="33" fillId="6" borderId="179" xfId="14" applyNumberFormat="1" applyFont="1" applyFill="1" applyBorder="1" applyAlignment="1" applyProtection="1">
      <alignment horizontal="right" vertical="center" shrinkToFit="1"/>
    </xf>
    <xf numFmtId="187" fontId="33" fillId="6" borderId="180" xfId="14" applyNumberFormat="1" applyFont="1" applyFill="1" applyBorder="1" applyAlignment="1" applyProtection="1">
      <alignment horizontal="right" vertical="center" shrinkToFit="1"/>
    </xf>
    <xf numFmtId="176" fontId="33" fillId="6" borderId="64" xfId="14" applyNumberFormat="1" applyFont="1" applyFill="1" applyBorder="1" applyAlignment="1" applyProtection="1">
      <alignment horizontal="right" vertical="center" shrinkToFit="1"/>
    </xf>
    <xf numFmtId="176" fontId="33" fillId="6" borderId="0" xfId="14" applyNumberFormat="1" applyFont="1" applyFill="1" applyBorder="1" applyAlignment="1" applyProtection="1">
      <alignment horizontal="right" vertical="center" shrinkToFit="1"/>
    </xf>
    <xf numFmtId="176" fontId="33" fillId="6" borderId="38" xfId="14" applyNumberFormat="1" applyFont="1" applyFill="1" applyBorder="1" applyAlignment="1" applyProtection="1">
      <alignment horizontal="right" vertical="center" shrinkToFit="1"/>
    </xf>
    <xf numFmtId="176" fontId="33" fillId="6" borderId="0" xfId="14" applyNumberFormat="1" applyFont="1" applyFill="1" applyAlignment="1" applyProtection="1">
      <alignment horizontal="right" vertical="center" shrinkToFit="1"/>
    </xf>
    <xf numFmtId="176" fontId="33" fillId="6" borderId="66" xfId="14" applyNumberFormat="1" applyFont="1" applyFill="1" applyBorder="1" applyAlignment="1" applyProtection="1">
      <alignment horizontal="right" vertical="center" shrinkToFit="1"/>
    </xf>
    <xf numFmtId="0" fontId="33" fillId="6" borderId="7" xfId="12" applyFont="1" applyFill="1" applyBorder="1" applyAlignment="1" applyProtection="1">
      <alignment horizontal="left" vertical="center"/>
    </xf>
    <xf numFmtId="0" fontId="33" fillId="6" borderId="0" xfId="12" applyFont="1" applyFill="1" applyBorder="1" applyAlignment="1" applyProtection="1">
      <alignment horizontal="left" vertical="center"/>
    </xf>
    <xf numFmtId="0" fontId="33" fillId="6" borderId="0" xfId="12" applyFont="1" applyFill="1" applyBorder="1" applyAlignment="1" applyProtection="1">
      <alignment horizontal="right" vertical="center" wrapText="1"/>
    </xf>
    <xf numFmtId="0" fontId="33" fillId="6" borderId="0" xfId="12" applyFont="1" applyFill="1" applyBorder="1" applyAlignment="1" applyProtection="1">
      <alignment horizontal="right" vertical="center"/>
    </xf>
    <xf numFmtId="0" fontId="33" fillId="6" borderId="38" xfId="12" applyFont="1" applyFill="1" applyBorder="1" applyAlignment="1" applyProtection="1">
      <alignment horizontal="right" vertical="center"/>
    </xf>
    <xf numFmtId="177" fontId="33" fillId="6" borderId="64" xfId="14" applyNumberFormat="1" applyFont="1" applyFill="1" applyBorder="1" applyAlignment="1" applyProtection="1">
      <alignment horizontal="right" vertical="center" shrinkToFit="1"/>
    </xf>
    <xf numFmtId="177" fontId="33" fillId="6" borderId="0" xfId="14" applyNumberFormat="1" applyFont="1" applyFill="1" applyBorder="1" applyAlignment="1" applyProtection="1">
      <alignment horizontal="right" vertical="center" shrinkToFit="1"/>
    </xf>
    <xf numFmtId="177" fontId="33" fillId="6" borderId="85" xfId="14" applyNumberFormat="1" applyFont="1" applyFill="1" applyBorder="1" applyAlignment="1" applyProtection="1">
      <alignment horizontal="right" vertical="center" shrinkToFit="1"/>
    </xf>
    <xf numFmtId="177" fontId="33" fillId="6" borderId="88" xfId="14" applyNumberFormat="1" applyFont="1" applyFill="1" applyBorder="1" applyAlignment="1" applyProtection="1">
      <alignment horizontal="right" vertical="center" shrinkToFit="1"/>
    </xf>
    <xf numFmtId="187" fontId="33" fillId="6" borderId="175" xfId="14" applyNumberFormat="1" applyFont="1" applyFill="1" applyBorder="1" applyAlignment="1" applyProtection="1">
      <alignment horizontal="right" vertical="center" shrinkToFit="1"/>
    </xf>
    <xf numFmtId="187" fontId="33" fillId="6" borderId="176" xfId="14" applyNumberFormat="1" applyFont="1" applyFill="1" applyBorder="1" applyAlignment="1" applyProtection="1">
      <alignment horizontal="right" vertical="center" shrinkToFit="1"/>
    </xf>
    <xf numFmtId="187" fontId="33" fillId="6" borderId="177" xfId="14" applyNumberFormat="1" applyFont="1" applyFill="1" applyBorder="1" applyAlignment="1" applyProtection="1">
      <alignment horizontal="right" vertical="center" shrinkToFit="1"/>
    </xf>
    <xf numFmtId="176" fontId="33" fillId="6" borderId="41" xfId="14" applyNumberFormat="1" applyFont="1" applyFill="1" applyBorder="1" applyAlignment="1" applyProtection="1">
      <alignment horizontal="right" vertical="center" shrinkToFit="1"/>
    </xf>
    <xf numFmtId="176" fontId="33" fillId="6" borderId="12" xfId="14" applyNumberFormat="1" applyFont="1" applyFill="1" applyBorder="1" applyAlignment="1" applyProtection="1">
      <alignment horizontal="right" vertical="center" shrinkToFit="1"/>
    </xf>
    <xf numFmtId="176" fontId="33" fillId="6" borderId="13" xfId="14" applyNumberFormat="1" applyFont="1" applyFill="1" applyBorder="1" applyAlignment="1" applyProtection="1">
      <alignment horizontal="right" vertical="center" shrinkToFit="1"/>
    </xf>
    <xf numFmtId="0" fontId="33" fillId="6" borderId="72" xfId="12" applyFont="1" applyFill="1" applyBorder="1" applyProtection="1">
      <alignment vertical="center"/>
    </xf>
    <xf numFmtId="177" fontId="33" fillId="6" borderId="172" xfId="14" applyNumberFormat="1" applyFont="1" applyFill="1" applyBorder="1" applyAlignment="1" applyProtection="1">
      <alignment horizontal="right" vertical="center" shrinkToFit="1"/>
    </xf>
    <xf numFmtId="177" fontId="33" fillId="6" borderId="173" xfId="14" applyNumberFormat="1" applyFont="1" applyFill="1" applyBorder="1" applyAlignment="1" applyProtection="1">
      <alignment horizontal="right" vertical="center" shrinkToFit="1"/>
    </xf>
    <xf numFmtId="187" fontId="33" fillId="6" borderId="173" xfId="14" applyNumberFormat="1" applyFont="1" applyFill="1" applyBorder="1" applyAlignment="1" applyProtection="1">
      <alignment horizontal="right" vertical="center" shrinkToFit="1"/>
    </xf>
    <xf numFmtId="187" fontId="33" fillId="6" borderId="174" xfId="14" applyNumberFormat="1" applyFont="1" applyFill="1" applyBorder="1" applyAlignment="1" applyProtection="1">
      <alignment horizontal="right" vertical="center" shrinkToFit="1"/>
    </xf>
    <xf numFmtId="187" fontId="33" fillId="6" borderId="86" xfId="14" applyNumberFormat="1" applyFont="1" applyFill="1" applyBorder="1" applyAlignment="1" applyProtection="1">
      <alignment horizontal="right" vertical="center" shrinkToFit="1"/>
    </xf>
    <xf numFmtId="187" fontId="33" fillId="6" borderId="155"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xf>
    <xf numFmtId="0" fontId="33" fillId="6" borderId="12" xfId="12" applyFont="1" applyFill="1" applyBorder="1" applyAlignment="1" applyProtection="1">
      <alignment horizontal="left" vertical="center"/>
    </xf>
    <xf numFmtId="0" fontId="33" fillId="6" borderId="12" xfId="12" applyFont="1" applyFill="1" applyBorder="1" applyAlignment="1" applyProtection="1">
      <alignment horizontal="right" vertical="center"/>
    </xf>
    <xf numFmtId="0" fontId="33" fillId="6" borderId="48" xfId="12" applyFont="1" applyFill="1" applyBorder="1" applyAlignment="1" applyProtection="1">
      <alignment horizontal="right" vertical="center"/>
    </xf>
    <xf numFmtId="177" fontId="33" fillId="6" borderId="41" xfId="13" applyNumberFormat="1" applyFont="1" applyFill="1" applyBorder="1" applyAlignment="1" applyProtection="1">
      <alignment horizontal="right" vertical="center" shrinkToFit="1"/>
    </xf>
    <xf numFmtId="177" fontId="33" fillId="6" borderId="12" xfId="13" applyNumberFormat="1" applyFont="1" applyFill="1" applyBorder="1" applyAlignment="1" applyProtection="1">
      <alignment horizontal="right" vertical="center" shrinkToFit="1"/>
    </xf>
    <xf numFmtId="177" fontId="33" fillId="6" borderId="82" xfId="13" applyNumberFormat="1" applyFont="1" applyFill="1" applyBorder="1" applyAlignment="1" applyProtection="1">
      <alignment horizontal="right" vertical="center" shrinkToFit="1"/>
    </xf>
    <xf numFmtId="177" fontId="33" fillId="6" borderId="84" xfId="13" applyNumberFormat="1" applyFont="1" applyFill="1" applyBorder="1" applyAlignment="1" applyProtection="1">
      <alignment horizontal="right" vertical="center" shrinkToFit="1"/>
    </xf>
    <xf numFmtId="187" fontId="33" fillId="6" borderId="169" xfId="14" applyNumberFormat="1" applyFont="1" applyFill="1" applyBorder="1" applyAlignment="1" applyProtection="1">
      <alignment horizontal="right" vertical="center" shrinkToFit="1"/>
    </xf>
    <xf numFmtId="187" fontId="33" fillId="6" borderId="170" xfId="14" applyNumberFormat="1" applyFont="1" applyFill="1" applyBorder="1" applyAlignment="1" applyProtection="1">
      <alignment horizontal="right" vertical="center" shrinkToFit="1"/>
    </xf>
    <xf numFmtId="187" fontId="33" fillId="6" borderId="171" xfId="14" applyNumberFormat="1" applyFont="1" applyFill="1" applyBorder="1" applyAlignment="1" applyProtection="1">
      <alignment horizontal="right" vertical="center" shrinkToFit="1"/>
    </xf>
    <xf numFmtId="0" fontId="33" fillId="6" borderId="11" xfId="12" applyFont="1" applyFill="1" applyBorder="1" applyProtection="1">
      <alignment vertical="center"/>
    </xf>
    <xf numFmtId="0" fontId="33" fillId="6" borderId="12" xfId="12" applyFont="1" applyFill="1" applyBorder="1" applyProtection="1">
      <alignment vertical="center"/>
    </xf>
    <xf numFmtId="0" fontId="33" fillId="6" borderId="48" xfId="12" applyFont="1" applyFill="1" applyBorder="1" applyProtection="1">
      <alignment vertical="center"/>
    </xf>
    <xf numFmtId="176" fontId="33" fillId="6" borderId="48" xfId="14" applyNumberFormat="1" applyFont="1" applyFill="1" applyBorder="1" applyAlignment="1" applyProtection="1">
      <alignment horizontal="right" vertical="center" shrinkToFit="1"/>
    </xf>
    <xf numFmtId="0" fontId="33" fillId="6" borderId="45" xfId="12" applyFont="1" applyFill="1" applyBorder="1" applyAlignment="1" applyProtection="1">
      <alignment horizontal="center" vertical="center"/>
    </xf>
    <xf numFmtId="0" fontId="33" fillId="6" borderId="25" xfId="12" applyFont="1" applyFill="1" applyBorder="1" applyAlignment="1" applyProtection="1">
      <alignment horizontal="center" vertical="center"/>
    </xf>
    <xf numFmtId="0" fontId="33" fillId="6" borderId="46" xfId="12" applyFont="1" applyFill="1" applyBorder="1" applyAlignment="1" applyProtection="1">
      <alignment horizontal="center" vertical="center"/>
    </xf>
    <xf numFmtId="0" fontId="33" fillId="6" borderId="26" xfId="12" applyFont="1" applyFill="1" applyBorder="1" applyAlignment="1" applyProtection="1">
      <alignment horizontal="center" vertical="center"/>
    </xf>
    <xf numFmtId="0" fontId="33" fillId="6" borderId="64" xfId="12" applyFont="1" applyFill="1" applyBorder="1" applyProtection="1">
      <alignment vertical="center"/>
    </xf>
    <xf numFmtId="177" fontId="33" fillId="6" borderId="154" xfId="14" applyNumberFormat="1" applyFont="1" applyFill="1" applyBorder="1" applyAlignment="1" applyProtection="1">
      <alignment horizontal="right" vertical="center" shrinkToFit="1"/>
    </xf>
    <xf numFmtId="177" fontId="33" fillId="6" borderId="86"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center" textRotation="255" wrapText="1"/>
    </xf>
    <xf numFmtId="0" fontId="33" fillId="6" borderId="48" xfId="12" applyFont="1" applyFill="1" applyBorder="1" applyAlignment="1" applyProtection="1">
      <alignment horizontal="center" vertical="center" textRotation="255" wrapText="1"/>
    </xf>
    <xf numFmtId="0" fontId="33" fillId="6" borderId="7" xfId="12" applyFont="1" applyFill="1" applyBorder="1" applyAlignment="1" applyProtection="1">
      <alignment horizontal="center" vertical="center" textRotation="255" wrapText="1"/>
    </xf>
    <xf numFmtId="0" fontId="33" fillId="6" borderId="38" xfId="12" applyFont="1" applyFill="1" applyBorder="1" applyAlignment="1" applyProtection="1">
      <alignment horizontal="center" vertical="center" textRotation="255" wrapText="1"/>
    </xf>
    <xf numFmtId="0" fontId="33" fillId="6" borderId="24" xfId="12" applyFont="1" applyFill="1" applyBorder="1" applyAlignment="1" applyProtection="1">
      <alignment horizontal="center" vertical="center" textRotation="255" wrapText="1"/>
    </xf>
    <xf numFmtId="0" fontId="33" fillId="6" borderId="40" xfId="12" applyFont="1" applyFill="1" applyBorder="1" applyAlignment="1" applyProtection="1">
      <alignment horizontal="center" vertical="center" textRotation="255" wrapText="1"/>
    </xf>
    <xf numFmtId="0" fontId="33" fillId="6" borderId="64"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38" xfId="12" applyFont="1" applyFill="1" applyBorder="1" applyAlignment="1" applyProtection="1">
      <alignment vertical="center"/>
    </xf>
    <xf numFmtId="187" fontId="33" fillId="6" borderId="88" xfId="14" applyNumberFormat="1" applyFont="1" applyFill="1" applyBorder="1" applyAlignment="1" applyProtection="1">
      <alignment horizontal="right" vertical="center" shrinkToFit="1"/>
    </xf>
    <xf numFmtId="187" fontId="33" fillId="6" borderId="0" xfId="14" applyNumberFormat="1" applyFont="1" applyFill="1" applyBorder="1" applyAlignment="1" applyProtection="1">
      <alignment horizontal="right" vertical="center" shrinkToFit="1"/>
    </xf>
    <xf numFmtId="187" fontId="33" fillId="6" borderId="66" xfId="14" applyNumberFormat="1" applyFont="1" applyFill="1" applyBorder="1" applyAlignment="1" applyProtection="1">
      <alignment horizontal="right" vertical="center" shrinkToFit="1"/>
    </xf>
    <xf numFmtId="0" fontId="33" fillId="6" borderId="17" xfId="12" applyFont="1" applyFill="1" applyBorder="1" applyAlignment="1" applyProtection="1">
      <alignment horizontal="left" vertical="center" wrapText="1"/>
    </xf>
    <xf numFmtId="0" fontId="33" fillId="6" borderId="18" xfId="12" applyFont="1" applyFill="1" applyBorder="1" applyAlignment="1" applyProtection="1">
      <alignment horizontal="left" vertical="center"/>
    </xf>
    <xf numFmtId="0" fontId="33" fillId="6" borderId="43" xfId="12" applyFont="1" applyFill="1" applyBorder="1" applyAlignment="1" applyProtection="1">
      <alignment horizontal="left" vertical="center"/>
    </xf>
    <xf numFmtId="187" fontId="33" fillId="6" borderId="128" xfId="14" applyNumberFormat="1" applyFont="1" applyFill="1" applyBorder="1" applyAlignment="1" applyProtection="1">
      <alignment horizontal="right" vertical="center" shrinkToFit="1"/>
    </xf>
    <xf numFmtId="187" fontId="33" fillId="6" borderId="129" xfId="14" applyNumberFormat="1" applyFont="1" applyFill="1" applyBorder="1" applyAlignment="1" applyProtection="1">
      <alignment horizontal="right" vertical="center" shrinkToFit="1"/>
    </xf>
    <xf numFmtId="177" fontId="33" fillId="6" borderId="164" xfId="14" applyNumberFormat="1" applyFont="1" applyFill="1" applyBorder="1" applyAlignment="1" applyProtection="1">
      <alignment horizontal="right" vertical="center" shrinkToFit="1"/>
    </xf>
    <xf numFmtId="177" fontId="33" fillId="6" borderId="165" xfId="14" applyNumberFormat="1" applyFont="1" applyFill="1" applyBorder="1" applyAlignment="1" applyProtection="1">
      <alignment horizontal="right" vertical="center" shrinkToFit="1"/>
    </xf>
    <xf numFmtId="187" fontId="33" fillId="6" borderId="162" xfId="14" applyNumberFormat="1" applyFont="1" applyFill="1" applyBorder="1" applyAlignment="1" applyProtection="1">
      <alignment horizontal="right" vertical="center" shrinkToFit="1"/>
    </xf>
    <xf numFmtId="0" fontId="33" fillId="6" borderId="64" xfId="14" applyFont="1" applyFill="1" applyBorder="1" applyAlignment="1" applyProtection="1">
      <alignment horizontal="left" vertical="center" shrinkToFit="1"/>
    </xf>
    <xf numFmtId="0" fontId="33" fillId="6" borderId="0" xfId="14" applyFont="1" applyFill="1" applyBorder="1" applyAlignment="1" applyProtection="1">
      <alignment horizontal="left" vertical="center" shrinkToFit="1"/>
    </xf>
    <xf numFmtId="0" fontId="33" fillId="6" borderId="38" xfId="14" applyFont="1" applyFill="1" applyBorder="1" applyAlignment="1" applyProtection="1">
      <alignment horizontal="left" vertical="center" shrinkToFit="1"/>
    </xf>
    <xf numFmtId="0" fontId="33" fillId="6" borderId="37" xfId="12" applyFont="1" applyFill="1" applyBorder="1" applyAlignment="1" applyProtection="1">
      <alignment vertical="center"/>
    </xf>
    <xf numFmtId="0" fontId="33" fillId="6" borderId="54" xfId="12" applyFont="1" applyFill="1" applyBorder="1" applyAlignment="1" applyProtection="1">
      <alignment vertical="center"/>
    </xf>
    <xf numFmtId="0" fontId="33" fillId="6" borderId="40" xfId="12" applyFont="1" applyFill="1" applyBorder="1" applyAlignment="1" applyProtection="1">
      <alignment vertical="center"/>
    </xf>
    <xf numFmtId="0" fontId="33" fillId="6" borderId="81" xfId="12" applyFont="1" applyFill="1" applyBorder="1" applyAlignment="1" applyProtection="1">
      <alignment horizontal="center" vertical="center"/>
    </xf>
    <xf numFmtId="177" fontId="33" fillId="6" borderId="83" xfId="14" applyNumberFormat="1" applyFont="1" applyFill="1" applyBorder="1" applyAlignment="1" applyProtection="1">
      <alignment horizontal="right" vertical="center" shrinkToFit="1"/>
    </xf>
    <xf numFmtId="187" fontId="33" fillId="6" borderId="83" xfId="14" applyNumberFormat="1" applyFont="1" applyFill="1" applyBorder="1" applyAlignment="1" applyProtection="1">
      <alignment horizontal="right" vertical="center" shrinkToFit="1"/>
    </xf>
    <xf numFmtId="187" fontId="33" fillId="6" borderId="153" xfId="14" applyNumberFormat="1" applyFont="1" applyFill="1" applyBorder="1" applyAlignment="1" applyProtection="1">
      <alignment horizontal="right" vertical="center" shrinkToFit="1"/>
    </xf>
    <xf numFmtId="177" fontId="33" fillId="6" borderId="90" xfId="14" applyNumberFormat="1" applyFont="1" applyFill="1" applyBorder="1" applyAlignment="1" applyProtection="1">
      <alignment horizontal="right" vertical="center" shrinkToFit="1"/>
    </xf>
    <xf numFmtId="187" fontId="33" fillId="6" borderId="163" xfId="14" applyNumberFormat="1" applyFont="1" applyFill="1" applyBorder="1" applyAlignment="1" applyProtection="1">
      <alignment horizontal="right" vertical="center" shrinkToFit="1"/>
    </xf>
    <xf numFmtId="187" fontId="33" fillId="6" borderId="47" xfId="14" applyNumberFormat="1" applyFont="1" applyFill="1" applyBorder="1" applyAlignment="1" applyProtection="1">
      <alignment horizontal="right" vertical="center" shrinkToFit="1"/>
    </xf>
    <xf numFmtId="187" fontId="33" fillId="6" borderId="91" xfId="14" applyNumberFormat="1" applyFont="1" applyFill="1" applyBorder="1" applyAlignment="1" applyProtection="1">
      <alignment horizontal="right" vertical="center" shrinkToFit="1"/>
    </xf>
    <xf numFmtId="187" fontId="33" fillId="6" borderId="54" xfId="14" applyNumberFormat="1" applyFont="1" applyFill="1" applyBorder="1" applyAlignment="1" applyProtection="1">
      <alignment horizontal="right" vertical="center" shrinkToFit="1"/>
    </xf>
    <xf numFmtId="187" fontId="33" fillId="6" borderId="67"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center" wrapText="1"/>
    </xf>
    <xf numFmtId="0" fontId="33" fillId="6" borderId="12" xfId="12" applyFont="1" applyFill="1" applyBorder="1" applyAlignment="1" applyProtection="1">
      <alignment horizontal="center" vertical="center" wrapText="1"/>
    </xf>
    <xf numFmtId="0" fontId="33" fillId="6" borderId="48" xfId="12" applyFont="1" applyFill="1" applyBorder="1" applyAlignment="1" applyProtection="1">
      <alignment horizontal="center" vertical="center" wrapText="1"/>
    </xf>
    <xf numFmtId="0" fontId="33" fillId="6" borderId="7" xfId="12" applyFont="1" applyFill="1" applyBorder="1" applyAlignment="1" applyProtection="1">
      <alignment horizontal="center" vertical="center" wrapText="1"/>
    </xf>
    <xf numFmtId="0" fontId="33" fillId="6" borderId="0" xfId="12" applyFont="1" applyFill="1" applyBorder="1" applyAlignment="1" applyProtection="1">
      <alignment horizontal="center" vertical="center" wrapText="1"/>
    </xf>
    <xf numFmtId="0" fontId="33" fillId="6" borderId="38" xfId="12" applyFont="1" applyFill="1" applyBorder="1" applyAlignment="1" applyProtection="1">
      <alignment horizontal="center" vertical="center" wrapText="1"/>
    </xf>
    <xf numFmtId="0" fontId="33" fillId="6" borderId="74" xfId="12" applyFont="1" applyFill="1" applyBorder="1" applyAlignment="1" applyProtection="1">
      <alignment horizontal="center" vertical="center" wrapText="1"/>
    </xf>
    <xf numFmtId="0" fontId="33" fillId="6" borderId="75" xfId="12" applyFont="1" applyFill="1" applyBorder="1" applyAlignment="1" applyProtection="1">
      <alignment horizontal="center" vertical="center" wrapText="1"/>
    </xf>
    <xf numFmtId="0" fontId="33" fillId="6" borderId="70" xfId="12" applyFont="1" applyFill="1" applyBorder="1" applyAlignment="1" applyProtection="1">
      <alignment horizontal="center" vertical="center" wrapText="1"/>
    </xf>
    <xf numFmtId="0" fontId="33" fillId="6" borderId="41" xfId="12" applyFont="1" applyFill="1" applyBorder="1" applyProtection="1">
      <alignment vertical="center"/>
    </xf>
    <xf numFmtId="177" fontId="33" fillId="6" borderId="151" xfId="14" applyNumberFormat="1" applyFont="1" applyFill="1" applyBorder="1" applyAlignment="1" applyProtection="1">
      <alignment horizontal="right" vertical="center" shrinkToFit="1"/>
    </xf>
    <xf numFmtId="187" fontId="33" fillId="6" borderId="168" xfId="14" applyNumberFormat="1" applyFont="1" applyFill="1" applyBorder="1" applyAlignment="1" applyProtection="1">
      <alignment horizontal="right" vertical="center" shrinkToFit="1"/>
    </xf>
    <xf numFmtId="0" fontId="33" fillId="6" borderId="64" xfId="12" applyFont="1" applyFill="1" applyBorder="1" applyAlignment="1" applyProtection="1">
      <alignment vertical="center" shrinkToFit="1"/>
    </xf>
    <xf numFmtId="0" fontId="33" fillId="6" borderId="0" xfId="12" applyFont="1" applyFill="1" applyBorder="1" applyAlignment="1" applyProtection="1">
      <alignment vertical="center" shrinkToFit="1"/>
    </xf>
    <xf numFmtId="0" fontId="33" fillId="6" borderId="38" xfId="12" applyFont="1" applyFill="1" applyBorder="1" applyAlignment="1" applyProtection="1">
      <alignment vertical="center" shrinkToFit="1"/>
    </xf>
    <xf numFmtId="187" fontId="33" fillId="6" borderId="152" xfId="14" applyNumberFormat="1" applyFont="1" applyFill="1" applyBorder="1" applyAlignment="1" applyProtection="1">
      <alignment horizontal="right" vertical="center" shrinkToFit="1"/>
    </xf>
    <xf numFmtId="187" fontId="33" fillId="6" borderId="15" xfId="14" applyNumberFormat="1" applyFont="1" applyFill="1" applyBorder="1" applyAlignment="1" applyProtection="1">
      <alignment horizontal="right" vertical="center" shrinkToFit="1"/>
    </xf>
    <xf numFmtId="0" fontId="33" fillId="6" borderId="41" xfId="12" applyFont="1" applyFill="1" applyBorder="1" applyAlignment="1" applyProtection="1">
      <alignment horizontal="center" vertical="center" wrapText="1"/>
    </xf>
    <xf numFmtId="0" fontId="33" fillId="6" borderId="64" xfId="12" applyFont="1" applyFill="1" applyBorder="1" applyAlignment="1" applyProtection="1">
      <alignment horizontal="center" vertical="center" wrapText="1"/>
    </xf>
    <xf numFmtId="0" fontId="33" fillId="6" borderId="54" xfId="12" applyFont="1" applyFill="1" applyBorder="1" applyAlignment="1" applyProtection="1">
      <alignment horizontal="center" vertical="center" wrapText="1"/>
    </xf>
    <xf numFmtId="0" fontId="33" fillId="6" borderId="40" xfId="12" applyFont="1" applyFill="1" applyBorder="1" applyAlignment="1" applyProtection="1">
      <alignment horizontal="center" vertical="center" wrapText="1"/>
    </xf>
    <xf numFmtId="0" fontId="33" fillId="6" borderId="41" xfId="14" applyFont="1" applyFill="1" applyBorder="1" applyAlignment="1" applyProtection="1">
      <alignment horizontal="left" vertical="center" shrinkToFit="1"/>
    </xf>
    <xf numFmtId="0" fontId="33" fillId="6" borderId="12" xfId="14" applyFont="1" applyFill="1" applyBorder="1" applyAlignment="1" applyProtection="1">
      <alignment horizontal="left" vertical="center" shrinkToFit="1"/>
    </xf>
    <xf numFmtId="0" fontId="33" fillId="6" borderId="48" xfId="14" applyFont="1" applyFill="1" applyBorder="1" applyAlignment="1" applyProtection="1">
      <alignment horizontal="left" vertical="center" shrinkToFit="1"/>
    </xf>
    <xf numFmtId="187" fontId="33" fillId="6" borderId="87" xfId="14" applyNumberFormat="1" applyFont="1" applyFill="1" applyBorder="1" applyAlignment="1" applyProtection="1">
      <alignment horizontal="right" vertical="center" shrinkToFit="1"/>
    </xf>
    <xf numFmtId="187" fontId="33" fillId="6" borderId="63" xfId="14" applyNumberFormat="1" applyFont="1" applyFill="1" applyBorder="1" applyAlignment="1" applyProtection="1">
      <alignment horizontal="right" vertical="center" shrinkToFit="1"/>
    </xf>
    <xf numFmtId="0" fontId="33" fillId="6" borderId="31" xfId="12" applyFont="1" applyFill="1" applyBorder="1" applyAlignment="1" applyProtection="1">
      <alignment horizontal="center" vertical="center" wrapText="1"/>
    </xf>
    <xf numFmtId="0" fontId="35" fillId="6" borderId="42" xfId="12" applyFont="1" applyFill="1" applyBorder="1" applyAlignment="1" applyProtection="1">
      <alignment horizontal="center" vertical="center"/>
    </xf>
    <xf numFmtId="0" fontId="33" fillId="6" borderId="37" xfId="12" applyFont="1" applyFill="1" applyBorder="1" applyProtection="1">
      <alignment vertical="center"/>
    </xf>
    <xf numFmtId="0" fontId="33" fillId="6" borderId="54" xfId="12" applyFont="1" applyFill="1" applyBorder="1" applyProtection="1">
      <alignment vertical="center"/>
    </xf>
    <xf numFmtId="0" fontId="33" fillId="6" borderId="40" xfId="12" applyFont="1" applyFill="1" applyBorder="1" applyProtection="1">
      <alignment vertical="center"/>
    </xf>
    <xf numFmtId="177" fontId="33" fillId="6" borderId="161"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wrapText="1"/>
    </xf>
    <xf numFmtId="0" fontId="33" fillId="6" borderId="12" xfId="12" applyFont="1" applyFill="1" applyBorder="1" applyAlignment="1" applyProtection="1">
      <alignment horizontal="center" vertical="top" wrapText="1"/>
    </xf>
    <xf numFmtId="0" fontId="33" fillId="6" borderId="48" xfId="12" applyFont="1" applyFill="1" applyBorder="1" applyAlignment="1" applyProtection="1">
      <alignment horizontal="center" vertical="top" wrapText="1"/>
    </xf>
    <xf numFmtId="0" fontId="33" fillId="6" borderId="7" xfId="12" applyFont="1" applyFill="1" applyBorder="1" applyAlignment="1" applyProtection="1">
      <alignment horizontal="center" vertical="top" wrapText="1"/>
    </xf>
    <xf numFmtId="0" fontId="33" fillId="6" borderId="0" xfId="12" applyFont="1" applyFill="1" applyBorder="1" applyAlignment="1" applyProtection="1">
      <alignment horizontal="center" vertical="top" wrapText="1"/>
    </xf>
    <xf numFmtId="0" fontId="33" fillId="6" borderId="38" xfId="12" applyFont="1" applyFill="1" applyBorder="1" applyAlignment="1" applyProtection="1">
      <alignment horizontal="center" vertical="top" wrapText="1"/>
    </xf>
    <xf numFmtId="0" fontId="33" fillId="6" borderId="24" xfId="12" applyFont="1" applyFill="1" applyBorder="1" applyAlignment="1" applyProtection="1">
      <alignment horizontal="center" vertical="top" wrapText="1"/>
    </xf>
    <xf numFmtId="0" fontId="33" fillId="6" borderId="54" xfId="12" applyFont="1" applyFill="1" applyBorder="1" applyAlignment="1" applyProtection="1">
      <alignment horizontal="center" vertical="top" wrapText="1"/>
    </xf>
    <xf numFmtId="0" fontId="33" fillId="6" borderId="4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48" xfId="12" applyFont="1" applyFill="1" applyBorder="1" applyAlignment="1" applyProtection="1">
      <alignment vertical="center"/>
    </xf>
    <xf numFmtId="177" fontId="33" fillId="6" borderId="41" xfId="14" applyNumberFormat="1" applyFont="1" applyFill="1" applyBorder="1" applyAlignment="1" applyProtection="1">
      <alignment horizontal="right" vertical="center" shrinkToFit="1"/>
    </xf>
    <xf numFmtId="177" fontId="33" fillId="6" borderId="12" xfId="14" applyNumberFormat="1" applyFont="1" applyFill="1" applyBorder="1" applyAlignment="1" applyProtection="1">
      <alignment horizontal="right" vertical="center" shrinkToFit="1"/>
    </xf>
    <xf numFmtId="177" fontId="33" fillId="6" borderId="82" xfId="14" applyNumberFormat="1" applyFont="1" applyFill="1" applyBorder="1" applyAlignment="1" applyProtection="1">
      <alignment horizontal="right" vertical="center" shrinkToFit="1"/>
    </xf>
    <xf numFmtId="177" fontId="33" fillId="6" borderId="84" xfId="14" applyNumberFormat="1" applyFont="1" applyFill="1" applyBorder="1" applyAlignment="1" applyProtection="1">
      <alignment horizontal="right" vertical="center" shrinkToFit="1"/>
    </xf>
    <xf numFmtId="187" fontId="33" fillId="6" borderId="84" xfId="14" applyNumberFormat="1" applyFont="1" applyFill="1" applyBorder="1" applyAlignment="1" applyProtection="1">
      <alignment horizontal="right" vertical="center" shrinkToFit="1"/>
    </xf>
    <xf numFmtId="187" fontId="33" fillId="6" borderId="12" xfId="14" applyNumberFormat="1" applyFont="1" applyFill="1" applyBorder="1" applyAlignment="1" applyProtection="1">
      <alignment horizontal="right" vertical="center" shrinkToFit="1"/>
    </xf>
    <xf numFmtId="187" fontId="33" fillId="6" borderId="13" xfId="14" applyNumberFormat="1" applyFont="1" applyFill="1" applyBorder="1" applyAlignment="1" applyProtection="1">
      <alignment horizontal="right" vertical="center" shrinkToFit="1"/>
    </xf>
    <xf numFmtId="0" fontId="33" fillId="6" borderId="30" xfId="12" applyFont="1" applyFill="1" applyBorder="1" applyAlignment="1" applyProtection="1">
      <alignment horizontal="center" vertical="center"/>
    </xf>
    <xf numFmtId="0" fontId="33" fillId="6" borderId="31" xfId="12" applyFont="1" applyFill="1" applyBorder="1" applyAlignment="1" applyProtection="1">
      <alignment horizontal="center" vertical="center"/>
    </xf>
    <xf numFmtId="0" fontId="33" fillId="6" borderId="42" xfId="12" applyFont="1" applyFill="1" applyBorder="1" applyAlignment="1" applyProtection="1">
      <alignment horizontal="center" vertical="center"/>
    </xf>
    <xf numFmtId="0" fontId="33" fillId="6" borderId="39" xfId="12" applyFont="1" applyFill="1" applyBorder="1" applyAlignment="1" applyProtection="1">
      <alignment horizontal="center" vertical="center"/>
    </xf>
    <xf numFmtId="0" fontId="33" fillId="6" borderId="39" xfId="14" applyFont="1" applyFill="1" applyBorder="1" applyAlignment="1" applyProtection="1">
      <alignment horizontal="center" vertical="center"/>
    </xf>
    <xf numFmtId="0" fontId="33" fillId="6" borderId="31" xfId="14" applyFont="1" applyFill="1" applyBorder="1" applyAlignment="1" applyProtection="1">
      <alignment horizontal="center" vertical="center"/>
    </xf>
    <xf numFmtId="0" fontId="33" fillId="6" borderId="32" xfId="14" applyFont="1" applyFill="1" applyBorder="1" applyAlignment="1" applyProtection="1">
      <alignment horizontal="center" vertical="center"/>
    </xf>
    <xf numFmtId="177" fontId="33" fillId="6" borderId="39" xfId="14" applyNumberFormat="1" applyFont="1" applyFill="1" applyBorder="1" applyAlignment="1" applyProtection="1">
      <alignment horizontal="right" vertical="center" shrinkToFit="1"/>
    </xf>
    <xf numFmtId="177" fontId="33" fillId="6" borderId="31" xfId="14" applyNumberFormat="1" applyFont="1" applyFill="1" applyBorder="1" applyAlignment="1" applyProtection="1">
      <alignment horizontal="right" vertical="center" shrinkToFit="1"/>
    </xf>
    <xf numFmtId="177" fontId="33" fillId="6" borderId="156" xfId="14" applyNumberFormat="1" applyFont="1" applyFill="1" applyBorder="1" applyAlignment="1" applyProtection="1">
      <alignment horizontal="right" vertical="center" shrinkToFit="1"/>
    </xf>
    <xf numFmtId="177" fontId="33" fillId="6" borderId="157" xfId="14" applyNumberFormat="1" applyFont="1" applyFill="1" applyBorder="1" applyAlignment="1" applyProtection="1">
      <alignment horizontal="right" vertical="center" shrinkToFit="1"/>
    </xf>
    <xf numFmtId="177" fontId="33" fillId="6" borderId="158" xfId="14" applyNumberFormat="1" applyFont="1" applyFill="1" applyBorder="1" applyAlignment="1" applyProtection="1">
      <alignment horizontal="right" vertical="center" shrinkToFit="1"/>
    </xf>
    <xf numFmtId="177" fontId="33" fillId="6" borderId="159" xfId="14" applyNumberFormat="1" applyFont="1" applyFill="1" applyBorder="1" applyAlignment="1" applyProtection="1">
      <alignment horizontal="right" vertical="center" shrinkToFit="1"/>
    </xf>
    <xf numFmtId="177" fontId="33" fillId="6" borderId="160" xfId="14" applyNumberFormat="1" applyFont="1" applyFill="1" applyBorder="1" applyAlignment="1" applyProtection="1">
      <alignment horizontal="right" vertical="center" shrinkToFit="1"/>
    </xf>
    <xf numFmtId="0" fontId="33" fillId="6" borderId="0" xfId="12" applyFont="1" applyFill="1" applyProtection="1">
      <alignment vertical="center"/>
    </xf>
    <xf numFmtId="0" fontId="33" fillId="6" borderId="11" xfId="12" applyFont="1" applyFill="1" applyBorder="1" applyAlignment="1" applyProtection="1">
      <alignment horizontal="center" vertical="center" textRotation="255" shrinkToFit="1"/>
    </xf>
    <xf numFmtId="0" fontId="33" fillId="6" borderId="48" xfId="12" applyFont="1" applyFill="1" applyBorder="1" applyAlignment="1" applyProtection="1">
      <alignment horizontal="center" vertical="center" textRotation="255" shrinkToFit="1"/>
    </xf>
    <xf numFmtId="0" fontId="33" fillId="6" borderId="7" xfId="12" applyFont="1" applyFill="1" applyBorder="1" applyAlignment="1" applyProtection="1">
      <alignment horizontal="center" vertical="center" textRotation="255" shrinkToFit="1"/>
    </xf>
    <xf numFmtId="0" fontId="33" fillId="6" borderId="38" xfId="12" applyFont="1" applyFill="1" applyBorder="1" applyAlignment="1" applyProtection="1">
      <alignment horizontal="center" vertical="center" textRotation="255" shrinkToFit="1"/>
    </xf>
    <xf numFmtId="0" fontId="33" fillId="6" borderId="24" xfId="12" applyFont="1" applyFill="1" applyBorder="1" applyAlignment="1" applyProtection="1">
      <alignment horizontal="center" vertical="center" textRotation="255" shrinkToFit="1"/>
    </xf>
    <xf numFmtId="0" fontId="33" fillId="6" borderId="40" xfId="12" applyFont="1" applyFill="1" applyBorder="1" applyAlignment="1" applyProtection="1">
      <alignment horizontal="center" vertical="center" textRotation="255" shrinkToFit="1"/>
    </xf>
    <xf numFmtId="177" fontId="33" fillId="6" borderId="64" xfId="13" applyNumberFormat="1" applyFont="1" applyFill="1" applyBorder="1" applyAlignment="1" applyProtection="1">
      <alignment horizontal="right" vertical="center" shrinkToFit="1"/>
    </xf>
    <xf numFmtId="177" fontId="33" fillId="6" borderId="0" xfId="13" applyNumberFormat="1" applyFont="1" applyFill="1" applyBorder="1" applyAlignment="1" applyProtection="1">
      <alignment horizontal="right" vertical="center" shrinkToFit="1"/>
    </xf>
    <xf numFmtId="177" fontId="33" fillId="6" borderId="85" xfId="13" applyNumberFormat="1" applyFont="1" applyFill="1" applyBorder="1" applyAlignment="1" applyProtection="1">
      <alignment horizontal="right" vertical="center" shrinkToFit="1"/>
    </xf>
    <xf numFmtId="177" fontId="33" fillId="6" borderId="88" xfId="13" applyNumberFormat="1" applyFont="1" applyFill="1" applyBorder="1" applyAlignment="1" applyProtection="1">
      <alignment horizontal="right" vertical="center" shrinkToFit="1"/>
    </xf>
    <xf numFmtId="187" fontId="33" fillId="6" borderId="88" xfId="13" applyNumberFormat="1" applyFont="1" applyFill="1" applyBorder="1" applyAlignment="1" applyProtection="1">
      <alignment horizontal="right" vertical="center" shrinkToFit="1"/>
    </xf>
    <xf numFmtId="187" fontId="33" fillId="6" borderId="0" xfId="13" applyNumberFormat="1" applyFont="1" applyFill="1" applyBorder="1" applyAlignment="1" applyProtection="1">
      <alignment horizontal="right" vertical="center" shrinkToFit="1"/>
    </xf>
    <xf numFmtId="187" fontId="33" fillId="6" borderId="66" xfId="13" applyNumberFormat="1" applyFont="1" applyFill="1" applyBorder="1" applyAlignment="1" applyProtection="1">
      <alignment horizontal="right" vertical="center" shrinkToFit="1"/>
    </xf>
    <xf numFmtId="0" fontId="33" fillId="6" borderId="38" xfId="12" applyFont="1" applyFill="1" applyBorder="1" applyAlignment="1" applyProtection="1">
      <alignment horizontal="left" vertical="center"/>
    </xf>
    <xf numFmtId="0" fontId="33" fillId="6" borderId="41" xfId="12" applyFont="1" applyFill="1" applyBorder="1" applyAlignment="1" applyProtection="1">
      <alignment horizontal="center" vertical="center" textRotation="255" wrapText="1"/>
    </xf>
    <xf numFmtId="0" fontId="33" fillId="6" borderId="64" xfId="12" applyFont="1" applyFill="1" applyBorder="1" applyAlignment="1" applyProtection="1">
      <alignment horizontal="center" vertical="center" textRotation="255" wrapText="1"/>
    </xf>
    <xf numFmtId="0" fontId="33" fillId="6" borderId="37" xfId="12" applyFont="1" applyFill="1" applyBorder="1" applyAlignment="1" applyProtection="1">
      <alignment horizontal="center" vertical="center" textRotation="255" wrapText="1"/>
    </xf>
    <xf numFmtId="0" fontId="33" fillId="6" borderId="32" xfId="12" applyFont="1" applyFill="1" applyBorder="1" applyAlignment="1" applyProtection="1">
      <alignment horizontal="center" vertical="center"/>
    </xf>
    <xf numFmtId="0" fontId="33" fillId="6" borderId="11" xfId="12" applyFont="1" applyFill="1" applyBorder="1" applyAlignment="1" applyProtection="1">
      <alignment horizontal="center" vertical="top"/>
    </xf>
    <xf numFmtId="0" fontId="33" fillId="6" borderId="12" xfId="12" applyFont="1" applyFill="1" applyBorder="1" applyAlignment="1" applyProtection="1">
      <alignment horizontal="center" vertical="top"/>
    </xf>
    <xf numFmtId="0" fontId="33" fillId="6" borderId="7" xfId="12" applyFont="1" applyFill="1" applyBorder="1" applyAlignment="1" applyProtection="1">
      <alignment horizontal="center" vertical="top"/>
    </xf>
    <xf numFmtId="0" fontId="33" fillId="6" borderId="0" xfId="12" applyFont="1" applyFill="1" applyBorder="1" applyAlignment="1" applyProtection="1">
      <alignment horizontal="center" vertical="top"/>
    </xf>
    <xf numFmtId="0" fontId="33" fillId="6" borderId="24" xfId="12" applyFont="1" applyFill="1" applyBorder="1" applyAlignment="1" applyProtection="1">
      <alignment horizontal="center" vertical="top"/>
    </xf>
    <xf numFmtId="0" fontId="33" fillId="6" borderId="54" xfId="12" applyFont="1" applyFill="1" applyBorder="1" applyAlignment="1" applyProtection="1">
      <alignment horizontal="center" vertical="top"/>
    </xf>
    <xf numFmtId="0" fontId="33" fillId="6" borderId="34" xfId="12" applyFont="1" applyFill="1" applyBorder="1" applyAlignment="1" applyProtection="1">
      <alignment horizontal="center" vertical="center"/>
    </xf>
    <xf numFmtId="0" fontId="33" fillId="8" borderId="44" xfId="12" applyNumberFormat="1" applyFont="1" applyFill="1" applyBorder="1" applyAlignment="1" applyProtection="1">
      <alignment horizontal="left" vertical="center" shrinkToFit="1"/>
      <protection locked="0"/>
    </xf>
    <xf numFmtId="0" fontId="33" fillId="8" borderId="18" xfId="12" applyNumberFormat="1" applyFont="1" applyFill="1" applyBorder="1" applyAlignment="1" applyProtection="1">
      <alignment horizontal="left" vertical="center" shrinkToFit="1"/>
      <protection locked="0"/>
    </xf>
    <xf numFmtId="0" fontId="33" fillId="8" borderId="19" xfId="12" applyNumberFormat="1" applyFont="1" applyFill="1" applyBorder="1" applyAlignment="1" applyProtection="1">
      <alignment horizontal="left" vertical="center" shrinkToFit="1"/>
      <protection locked="0"/>
    </xf>
    <xf numFmtId="0" fontId="33" fillId="6" borderId="8" xfId="12" applyFont="1" applyFill="1" applyBorder="1" applyAlignment="1" applyProtection="1">
      <alignment horizontal="left" vertical="center" wrapText="1"/>
    </xf>
    <xf numFmtId="0" fontId="33" fillId="6" borderId="0" xfId="13" applyFont="1" applyFill="1" applyAlignment="1" applyProtection="1">
      <alignment horizontal="left" vertical="center"/>
    </xf>
    <xf numFmtId="0" fontId="33" fillId="6" borderId="24" xfId="12" applyFont="1" applyFill="1" applyBorder="1" applyAlignment="1" applyProtection="1">
      <alignment horizontal="center" vertical="center"/>
    </xf>
    <xf numFmtId="0" fontId="33" fillId="6" borderId="54" xfId="12" applyFont="1" applyFill="1" applyBorder="1" applyAlignment="1" applyProtection="1">
      <alignment horizontal="center" vertical="center"/>
    </xf>
    <xf numFmtId="0" fontId="33" fillId="6" borderId="67" xfId="12" applyFont="1" applyFill="1" applyBorder="1" applyAlignment="1" applyProtection="1">
      <alignment horizontal="center" vertical="center"/>
    </xf>
    <xf numFmtId="0" fontId="33" fillId="6" borderId="112" xfId="12" applyNumberFormat="1" applyFont="1" applyFill="1" applyBorder="1" applyAlignment="1" applyProtection="1">
      <alignment horizontal="left" vertical="center" shrinkToFit="1"/>
      <protection locked="0"/>
    </xf>
    <xf numFmtId="0" fontId="33" fillId="6" borderId="113" xfId="12" applyNumberFormat="1" applyFont="1" applyFill="1" applyBorder="1" applyAlignment="1" applyProtection="1">
      <alignment horizontal="left" vertical="center" shrinkToFit="1"/>
      <protection locked="0"/>
    </xf>
    <xf numFmtId="0" fontId="33" fillId="6" borderId="119" xfId="12" applyNumberFormat="1" applyFont="1" applyFill="1" applyBorder="1" applyAlignment="1" applyProtection="1">
      <alignment horizontal="left" vertical="center" shrinkToFit="1"/>
      <protection locked="0"/>
    </xf>
    <xf numFmtId="0" fontId="33" fillId="8" borderId="44" xfId="12" applyFont="1" applyFill="1" applyBorder="1" applyAlignment="1" applyProtection="1">
      <alignment horizontal="left" vertical="center" shrinkToFit="1"/>
      <protection locked="0"/>
    </xf>
    <xf numFmtId="0" fontId="33" fillId="8" borderId="18" xfId="12" applyFont="1" applyFill="1" applyBorder="1" applyAlignment="1" applyProtection="1">
      <alignment horizontal="left" vertical="center" shrinkToFit="1"/>
      <protection locked="0"/>
    </xf>
    <xf numFmtId="0" fontId="33" fillId="8" borderId="43" xfId="12" applyFont="1" applyFill="1" applyBorder="1" applyAlignment="1" applyProtection="1">
      <alignment horizontal="left" vertical="center" shrinkToFit="1"/>
      <protection locked="0"/>
    </xf>
    <xf numFmtId="177" fontId="33" fillId="8" borderId="148" xfId="12" applyNumberFormat="1" applyFont="1" applyFill="1" applyBorder="1" applyAlignment="1" applyProtection="1">
      <alignment horizontal="right" vertical="center" shrinkToFit="1"/>
      <protection locked="0"/>
    </xf>
    <xf numFmtId="177" fontId="33" fillId="8" borderId="149" xfId="12" applyNumberFormat="1" applyFont="1" applyFill="1" applyBorder="1" applyAlignment="1" applyProtection="1">
      <alignment horizontal="right" vertical="center" shrinkToFit="1"/>
      <protection locked="0"/>
    </xf>
    <xf numFmtId="177" fontId="33" fillId="8" borderId="150" xfId="12" applyNumberFormat="1" applyFont="1" applyFill="1" applyBorder="1" applyAlignment="1" applyProtection="1">
      <alignment horizontal="right" vertical="center" shrinkToFit="1"/>
      <protection locked="0"/>
    </xf>
    <xf numFmtId="177" fontId="33" fillId="8" borderId="44" xfId="12" applyNumberFormat="1" applyFont="1" applyFill="1" applyBorder="1" applyAlignment="1" applyProtection="1">
      <alignment horizontal="right" vertical="center" shrinkToFit="1"/>
      <protection locked="0"/>
    </xf>
    <xf numFmtId="177" fontId="33" fillId="8" borderId="18" xfId="12" applyNumberFormat="1" applyFont="1" applyFill="1" applyBorder="1" applyAlignment="1" applyProtection="1">
      <alignment horizontal="right" vertical="center" shrinkToFit="1"/>
      <protection locked="0"/>
    </xf>
    <xf numFmtId="177" fontId="33" fillId="8" borderId="43" xfId="12" applyNumberFormat="1" applyFont="1" applyFill="1" applyBorder="1" applyAlignment="1" applyProtection="1">
      <alignment horizontal="right" vertical="center" shrinkToFit="1"/>
      <protection locked="0"/>
    </xf>
    <xf numFmtId="0" fontId="33" fillId="6" borderId="112" xfId="12" applyFont="1" applyFill="1" applyBorder="1" applyAlignment="1" applyProtection="1">
      <alignment horizontal="left" vertical="center" shrinkToFit="1"/>
      <protection locked="0"/>
    </xf>
    <xf numFmtId="0" fontId="33" fillId="6" borderId="113" xfId="12" applyFont="1" applyFill="1" applyBorder="1" applyAlignment="1" applyProtection="1">
      <alignment horizontal="left" vertical="center" shrinkToFit="1"/>
      <protection locked="0"/>
    </xf>
    <xf numFmtId="0" fontId="33" fillId="6" borderId="114" xfId="12" applyFont="1" applyFill="1" applyBorder="1" applyAlignment="1" applyProtection="1">
      <alignment horizontal="left" vertical="center" shrinkToFit="1"/>
      <protection locked="0"/>
    </xf>
    <xf numFmtId="177" fontId="33" fillId="6" borderId="112" xfId="12" applyNumberFormat="1" applyFont="1" applyFill="1" applyBorder="1" applyAlignment="1" applyProtection="1">
      <alignment horizontal="right" vertical="center" shrinkToFit="1"/>
      <protection locked="0"/>
    </xf>
    <xf numFmtId="177" fontId="33" fillId="6" borderId="113" xfId="12" applyNumberFormat="1" applyFont="1" applyFill="1" applyBorder="1" applyAlignment="1" applyProtection="1">
      <alignment horizontal="right" vertical="center" shrinkToFit="1"/>
      <protection locked="0"/>
    </xf>
    <xf numFmtId="177" fontId="33" fillId="6" borderId="114" xfId="12" applyNumberFormat="1" applyFont="1" applyFill="1" applyBorder="1" applyAlignment="1" applyProtection="1">
      <alignment horizontal="right" vertical="center" shrinkToFit="1"/>
      <protection locked="0"/>
    </xf>
    <xf numFmtId="177" fontId="33" fillId="8" borderId="129" xfId="12" applyNumberFormat="1" applyFont="1" applyFill="1" applyBorder="1" applyAlignment="1" applyProtection="1">
      <alignment horizontal="right" vertical="center" shrinkToFit="1"/>
      <protection locked="0"/>
    </xf>
    <xf numFmtId="0" fontId="33" fillId="8" borderId="129" xfId="12" applyNumberFormat="1" applyFont="1" applyFill="1" applyBorder="1" applyAlignment="1" applyProtection="1">
      <alignment horizontal="left" vertical="center" shrinkToFit="1"/>
      <protection locked="0"/>
    </xf>
    <xf numFmtId="0" fontId="33" fillId="8" borderId="132" xfId="12" applyNumberFormat="1" applyFont="1" applyFill="1" applyBorder="1" applyAlignment="1" applyProtection="1">
      <alignment horizontal="left" vertical="center" shrinkToFit="1"/>
      <protection locked="0"/>
    </xf>
    <xf numFmtId="177" fontId="33" fillId="8" borderId="142" xfId="12" applyNumberFormat="1" applyFont="1" applyFill="1" applyBorder="1" applyAlignment="1" applyProtection="1">
      <alignment horizontal="right" vertical="center" shrinkToFit="1"/>
      <protection locked="0"/>
    </xf>
    <xf numFmtId="177" fontId="33" fillId="8" borderId="134" xfId="12" applyNumberFormat="1" applyFont="1" applyFill="1" applyBorder="1" applyAlignment="1" applyProtection="1">
      <alignment horizontal="right" vertical="center" shrinkToFit="1"/>
      <protection locked="0"/>
    </xf>
    <xf numFmtId="0" fontId="33" fillId="6" borderId="145" xfId="12" applyFont="1" applyFill="1" applyBorder="1" applyAlignment="1" applyProtection="1">
      <alignment horizontal="left" vertical="center" shrinkToFit="1"/>
      <protection locked="0"/>
    </xf>
    <xf numFmtId="0" fontId="33" fillId="6" borderId="146" xfId="12" applyFont="1" applyFill="1" applyBorder="1" applyAlignment="1" applyProtection="1">
      <alignment horizontal="left" vertical="center" shrinkToFit="1"/>
      <protection locked="0"/>
    </xf>
    <xf numFmtId="0" fontId="33" fillId="6" borderId="147" xfId="12" applyFont="1" applyFill="1" applyBorder="1" applyAlignment="1" applyProtection="1">
      <alignment horizontal="left" vertical="center" shrinkToFit="1"/>
      <protection locked="0"/>
    </xf>
    <xf numFmtId="177" fontId="33" fillId="6" borderId="123" xfId="12" applyNumberFormat="1" applyFont="1" applyFill="1" applyBorder="1" applyAlignment="1" applyProtection="1">
      <alignment horizontal="right" vertical="center" shrinkToFit="1"/>
      <protection locked="0"/>
    </xf>
    <xf numFmtId="177" fontId="33" fillId="6" borderId="124" xfId="12" applyNumberFormat="1" applyFont="1" applyFill="1" applyBorder="1" applyAlignment="1" applyProtection="1">
      <alignment horizontal="right" vertical="center" shrinkToFit="1"/>
      <protection locked="0"/>
    </xf>
    <xf numFmtId="0" fontId="33" fillId="6" borderId="124" xfId="12" applyNumberFormat="1" applyFont="1" applyFill="1" applyBorder="1" applyAlignment="1" applyProtection="1">
      <alignment horizontal="left" vertical="center" shrinkToFit="1"/>
      <protection locked="0"/>
    </xf>
    <xf numFmtId="0" fontId="33" fillId="6" borderId="127" xfId="12" applyNumberFormat="1" applyFont="1" applyFill="1" applyBorder="1" applyAlignment="1" applyProtection="1">
      <alignment horizontal="left" vertical="center" shrinkToFit="1"/>
      <protection locked="0"/>
    </xf>
    <xf numFmtId="177" fontId="33" fillId="0" borderId="116" xfId="12" applyNumberFormat="1" applyFont="1" applyBorder="1" applyAlignment="1" applyProtection="1">
      <alignment horizontal="right" vertical="center" shrinkToFit="1"/>
      <protection locked="0"/>
    </xf>
    <xf numFmtId="0" fontId="33" fillId="0" borderId="116" xfId="12" applyNumberFormat="1" applyFont="1" applyBorder="1" applyAlignment="1" applyProtection="1">
      <alignment horizontal="left" vertical="center" shrinkToFit="1"/>
      <protection locked="0"/>
    </xf>
    <xf numFmtId="0" fontId="33" fillId="0" borderId="121" xfId="12" applyNumberFormat="1" applyFont="1" applyBorder="1" applyAlignment="1" applyProtection="1">
      <alignment horizontal="left" vertical="center" shrinkToFit="1"/>
      <protection locked="0"/>
    </xf>
    <xf numFmtId="0" fontId="33" fillId="0" borderId="112" xfId="12" applyFont="1" applyBorder="1" applyAlignment="1" applyProtection="1">
      <alignment horizontal="left" vertical="center" shrinkToFit="1"/>
      <protection locked="0"/>
    </xf>
    <xf numFmtId="0" fontId="33" fillId="0" borderId="113" xfId="12" applyFont="1" applyBorder="1" applyAlignment="1" applyProtection="1">
      <alignment horizontal="left" vertical="center" shrinkToFit="1"/>
      <protection locked="0"/>
    </xf>
    <xf numFmtId="0" fontId="33" fillId="0" borderId="114" xfId="12" applyFont="1" applyBorder="1" applyAlignment="1" applyProtection="1">
      <alignment horizontal="left" vertical="center" shrinkToFit="1"/>
      <protection locked="0"/>
    </xf>
    <xf numFmtId="177" fontId="33" fillId="0" borderId="115" xfId="12" applyNumberFormat="1" applyFont="1" applyBorder="1" applyAlignment="1" applyProtection="1">
      <alignment horizontal="right" vertical="center" shrinkToFit="1"/>
      <protection locked="0"/>
    </xf>
    <xf numFmtId="177" fontId="33" fillId="0" borderId="112" xfId="12" applyNumberFormat="1" applyFont="1" applyBorder="1" applyAlignment="1" applyProtection="1">
      <alignment horizontal="right" vertical="center" shrinkToFit="1"/>
      <protection locked="0"/>
    </xf>
    <xf numFmtId="177" fontId="33" fillId="0" borderId="113" xfId="12" applyNumberFormat="1" applyFont="1" applyBorder="1" applyAlignment="1" applyProtection="1">
      <alignment horizontal="right" vertical="center" shrinkToFit="1"/>
      <protection locked="0"/>
    </xf>
    <xf numFmtId="177" fontId="33" fillId="0" borderId="120" xfId="12" applyNumberFormat="1" applyFont="1" applyBorder="1" applyAlignment="1" applyProtection="1">
      <alignment horizontal="right" vertical="center" shrinkToFit="1"/>
      <protection locked="0"/>
    </xf>
    <xf numFmtId="177" fontId="33" fillId="0" borderId="117" xfId="12" applyNumberFormat="1" applyFont="1" applyBorder="1" applyAlignment="1" applyProtection="1">
      <alignment horizontal="right" vertical="center" shrinkToFit="1"/>
      <protection locked="0"/>
    </xf>
    <xf numFmtId="177" fontId="33" fillId="0" borderId="102" xfId="12" applyNumberFormat="1" applyFont="1" applyBorder="1" applyAlignment="1" applyProtection="1">
      <alignment horizontal="right" vertical="center" shrinkToFit="1"/>
      <protection locked="0"/>
    </xf>
    <xf numFmtId="0" fontId="33" fillId="0" borderId="102" xfId="12" applyNumberFormat="1" applyFont="1" applyBorder="1" applyAlignment="1" applyProtection="1">
      <alignment horizontal="left" vertical="center" shrinkToFit="1"/>
      <protection locked="0"/>
    </xf>
    <xf numFmtId="0" fontId="33" fillId="0" borderId="108" xfId="12" applyNumberFormat="1" applyFont="1" applyBorder="1" applyAlignment="1" applyProtection="1">
      <alignment horizontal="left" vertical="center" shrinkToFit="1"/>
      <protection locked="0"/>
    </xf>
    <xf numFmtId="0" fontId="33" fillId="0" borderId="98" xfId="12" applyFont="1" applyBorder="1" applyAlignment="1" applyProtection="1">
      <alignment horizontal="left" vertical="center" shrinkToFit="1"/>
      <protection locked="0"/>
    </xf>
    <xf numFmtId="0" fontId="33" fillId="0" borderId="99" xfId="12" applyFont="1" applyBorder="1" applyAlignment="1" applyProtection="1">
      <alignment horizontal="left" vertical="center" shrinkToFit="1"/>
      <protection locked="0"/>
    </xf>
    <xf numFmtId="0" fontId="33" fillId="0" borderId="100" xfId="12" applyFont="1" applyBorder="1" applyAlignment="1" applyProtection="1">
      <alignment horizontal="left" vertical="center" shrinkToFit="1"/>
      <protection locked="0"/>
    </xf>
    <xf numFmtId="177" fontId="33" fillId="0" borderId="101" xfId="12" applyNumberFormat="1" applyFont="1" applyBorder="1" applyAlignment="1" applyProtection="1">
      <alignment horizontal="right" vertical="center" shrinkToFit="1"/>
      <protection locked="0"/>
    </xf>
    <xf numFmtId="177" fontId="33" fillId="0" borderId="112" xfId="15" applyNumberFormat="1" applyFont="1" applyBorder="1" applyAlignment="1" applyProtection="1">
      <alignment horizontal="right" vertical="center" shrinkToFit="1"/>
      <protection locked="0"/>
    </xf>
    <xf numFmtId="177" fontId="33" fillId="0" borderId="113" xfId="15" applyNumberFormat="1" applyFont="1" applyBorder="1" applyAlignment="1" applyProtection="1">
      <alignment horizontal="right" vertical="center" shrinkToFit="1"/>
      <protection locked="0"/>
    </xf>
    <xf numFmtId="177" fontId="33" fillId="0" borderId="114" xfId="15" applyNumberFormat="1" applyFont="1" applyBorder="1" applyAlignment="1" applyProtection="1">
      <alignment horizontal="right" vertical="center" shrinkToFit="1"/>
      <protection locked="0"/>
    </xf>
    <xf numFmtId="0" fontId="33" fillId="0" borderId="112" xfId="15" applyNumberFormat="1" applyFont="1" applyBorder="1" applyAlignment="1" applyProtection="1">
      <alignment horizontal="left" vertical="center" shrinkToFit="1"/>
      <protection locked="0"/>
    </xf>
    <xf numFmtId="0" fontId="33" fillId="0" borderId="113" xfId="15" applyNumberFormat="1" applyFont="1" applyBorder="1" applyAlignment="1" applyProtection="1">
      <alignment horizontal="left" vertical="center" shrinkToFit="1"/>
      <protection locked="0"/>
    </xf>
    <xf numFmtId="0" fontId="33" fillId="0" borderId="119" xfId="15" applyNumberFormat="1" applyFont="1" applyBorder="1" applyAlignment="1" applyProtection="1">
      <alignment horizontal="left" vertical="center" shrinkToFit="1"/>
      <protection locked="0"/>
    </xf>
    <xf numFmtId="0" fontId="33" fillId="7" borderId="36" xfId="12" applyFont="1" applyFill="1" applyBorder="1" applyAlignment="1" applyProtection="1">
      <alignment horizontal="center" vertical="center"/>
      <protection locked="0"/>
    </xf>
    <xf numFmtId="0" fontId="33" fillId="7" borderId="8" xfId="12" applyFont="1" applyFill="1" applyBorder="1" applyAlignment="1" applyProtection="1">
      <alignment horizontal="center" vertical="center"/>
      <protection locked="0"/>
    </xf>
    <xf numFmtId="0" fontId="33" fillId="7" borderId="23" xfId="12" applyFont="1" applyFill="1" applyBorder="1" applyAlignment="1" applyProtection="1">
      <alignment horizontal="center" vertical="center"/>
      <protection locked="0"/>
    </xf>
    <xf numFmtId="0" fontId="33" fillId="7" borderId="92" xfId="12" applyFont="1" applyFill="1" applyBorder="1" applyAlignment="1" applyProtection="1">
      <alignment horizontal="center" vertical="center"/>
      <protection locked="0"/>
    </xf>
    <xf numFmtId="0" fontId="33" fillId="7" borderId="93" xfId="12" applyFont="1" applyFill="1" applyBorder="1" applyAlignment="1" applyProtection="1">
      <alignment horizontal="center" vertical="center"/>
      <protection locked="0"/>
    </xf>
    <xf numFmtId="0" fontId="33" fillId="7" borderId="94" xfId="12" applyFont="1" applyFill="1" applyBorder="1" applyAlignment="1" applyProtection="1">
      <alignment horizontal="center" vertical="center"/>
      <protection locked="0"/>
    </xf>
    <xf numFmtId="0" fontId="33" fillId="7" borderId="62" xfId="12" applyFont="1" applyFill="1" applyBorder="1" applyAlignment="1" applyProtection="1">
      <alignment horizontal="center" vertical="center" wrapText="1"/>
      <protection locked="0"/>
    </xf>
    <xf numFmtId="0" fontId="33" fillId="7" borderId="8" xfId="12" applyFont="1" applyFill="1" applyBorder="1" applyAlignment="1" applyProtection="1">
      <alignment horizontal="center" vertical="center" wrapText="1"/>
      <protection locked="0"/>
    </xf>
    <xf numFmtId="0" fontId="33" fillId="7" borderId="23" xfId="12" applyFont="1" applyFill="1" applyBorder="1" applyAlignment="1" applyProtection="1">
      <alignment horizontal="center" vertical="center" wrapText="1"/>
      <protection locked="0"/>
    </xf>
    <xf numFmtId="0" fontId="33" fillId="7" borderId="95" xfId="12" applyFont="1" applyFill="1" applyBorder="1" applyAlignment="1" applyProtection="1">
      <alignment horizontal="center" vertical="center" wrapText="1"/>
      <protection locked="0"/>
    </xf>
    <xf numFmtId="0" fontId="33" fillId="7" borderId="93" xfId="12" applyFont="1" applyFill="1" applyBorder="1" applyAlignment="1" applyProtection="1">
      <alignment horizontal="center" vertical="center" wrapText="1"/>
      <protection locked="0"/>
    </xf>
    <xf numFmtId="0" fontId="33" fillId="7" borderId="94" xfId="12" applyFont="1" applyFill="1" applyBorder="1" applyAlignment="1" applyProtection="1">
      <alignment horizontal="center" vertical="center" wrapText="1"/>
      <protection locked="0"/>
    </xf>
    <xf numFmtId="0" fontId="33" fillId="7" borderId="62" xfId="12" applyFont="1" applyFill="1" applyBorder="1" applyAlignment="1" applyProtection="1">
      <alignment horizontal="center" vertical="center" wrapText="1" shrinkToFit="1"/>
      <protection locked="0"/>
    </xf>
    <xf numFmtId="0" fontId="33" fillId="7" borderId="8" xfId="12" applyFont="1" applyFill="1" applyBorder="1" applyAlignment="1" applyProtection="1">
      <alignment horizontal="center" vertical="center" shrinkToFit="1"/>
      <protection locked="0"/>
    </xf>
    <xf numFmtId="0" fontId="33" fillId="7" borderId="23"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shrinkToFit="1"/>
      <protection locked="0"/>
    </xf>
    <xf numFmtId="0" fontId="33" fillId="7" borderId="93" xfId="12" applyFont="1" applyFill="1" applyBorder="1" applyAlignment="1" applyProtection="1">
      <alignment horizontal="center" vertical="center" shrinkToFit="1"/>
      <protection locked="0"/>
    </xf>
    <xf numFmtId="0" fontId="33" fillId="7" borderId="94"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protection locked="0"/>
    </xf>
    <xf numFmtId="0" fontId="33" fillId="0" borderId="112" xfId="15" applyFont="1" applyBorder="1" applyAlignment="1" applyProtection="1">
      <alignment horizontal="left" vertical="center" shrinkToFit="1"/>
      <protection locked="0"/>
    </xf>
    <xf numFmtId="0" fontId="33" fillId="0" borderId="113" xfId="15" applyFont="1" applyBorder="1" applyAlignment="1" applyProtection="1">
      <alignment horizontal="left" vertical="center" shrinkToFit="1"/>
      <protection locked="0"/>
    </xf>
    <xf numFmtId="0" fontId="33" fillId="0" borderId="114" xfId="15" applyFont="1" applyBorder="1" applyAlignment="1" applyProtection="1">
      <alignment horizontal="left" vertical="center" shrinkToFit="1"/>
      <protection locked="0"/>
    </xf>
    <xf numFmtId="0" fontId="33" fillId="7" borderId="9" xfId="12" applyFont="1" applyFill="1" applyBorder="1" applyAlignment="1" applyProtection="1">
      <alignment horizontal="center" vertical="center" wrapText="1"/>
      <protection locked="0"/>
    </xf>
    <xf numFmtId="0" fontId="33" fillId="7" borderId="96" xfId="12" applyFont="1" applyFill="1" applyBorder="1" applyAlignment="1" applyProtection="1">
      <alignment horizontal="center" vertical="center" wrapText="1"/>
      <protection locked="0"/>
    </xf>
    <xf numFmtId="187" fontId="33" fillId="8" borderId="134" xfId="12" applyNumberFormat="1" applyFont="1" applyFill="1" applyBorder="1" applyAlignment="1" applyProtection="1">
      <alignment horizontal="right" vertical="center" shrinkToFit="1"/>
      <protection locked="0"/>
    </xf>
    <xf numFmtId="177" fontId="33" fillId="8" borderId="17" xfId="12" applyNumberFormat="1" applyFont="1" applyFill="1" applyBorder="1" applyAlignment="1" applyProtection="1">
      <alignment horizontal="right" vertical="center" shrinkToFit="1"/>
      <protection locked="0"/>
    </xf>
    <xf numFmtId="177" fontId="33" fillId="8" borderId="19" xfId="12" applyNumberFormat="1" applyFont="1" applyFill="1" applyBorder="1" applyAlignment="1" applyProtection="1">
      <alignment horizontal="right" vertical="center" shrinkToFit="1"/>
      <protection locked="0"/>
    </xf>
    <xf numFmtId="177" fontId="33" fillId="8" borderId="143" xfId="12" applyNumberFormat="1" applyFont="1" applyFill="1" applyBorder="1" applyAlignment="1" applyProtection="1">
      <alignment horizontal="right" vertical="center" shrinkToFit="1"/>
      <protection locked="0"/>
    </xf>
    <xf numFmtId="177" fontId="33" fillId="8" borderId="131" xfId="12" applyNumberFormat="1" applyFont="1" applyFill="1" applyBorder="1" applyAlignment="1" applyProtection="1">
      <alignment horizontal="right" vertical="center" shrinkToFit="1"/>
      <protection locked="0"/>
    </xf>
    <xf numFmtId="177" fontId="33" fillId="8" borderId="132" xfId="12" applyNumberFormat="1" applyFont="1" applyFill="1" applyBorder="1" applyAlignment="1" applyProtection="1">
      <alignment horizontal="right" vertical="center" shrinkToFit="1"/>
      <protection locked="0"/>
    </xf>
    <xf numFmtId="177" fontId="33" fillId="8" borderId="133" xfId="12" applyNumberFormat="1" applyFont="1" applyFill="1" applyBorder="1" applyAlignment="1" applyProtection="1">
      <alignment horizontal="right" vertical="center" shrinkToFit="1"/>
      <protection locked="0"/>
    </xf>
    <xf numFmtId="0" fontId="33" fillId="0" borderId="116" xfId="12" applyFont="1" applyBorder="1" applyAlignment="1" applyProtection="1">
      <alignment horizontal="left" vertical="center" shrinkToFit="1"/>
      <protection locked="0"/>
    </xf>
    <xf numFmtId="0" fontId="33" fillId="0" borderId="121" xfId="12" applyFont="1" applyBorder="1" applyAlignment="1" applyProtection="1">
      <alignment horizontal="left" vertical="center" shrinkToFit="1"/>
      <protection locked="0"/>
    </xf>
    <xf numFmtId="0" fontId="33" fillId="0" borderId="81" xfId="12" applyFont="1" applyBorder="1" applyAlignment="1" applyProtection="1">
      <alignment horizontal="center" vertical="center" shrinkToFit="1"/>
      <protection locked="0"/>
    </xf>
    <xf numFmtId="0" fontId="33" fillId="0" borderId="25" xfId="12" applyFont="1" applyBorder="1" applyAlignment="1" applyProtection="1">
      <alignment horizontal="center" vertical="center"/>
      <protection locked="0"/>
    </xf>
    <xf numFmtId="0" fontId="33" fillId="0" borderId="26" xfId="12" applyFont="1" applyBorder="1" applyAlignment="1" applyProtection="1">
      <alignment horizontal="center" vertical="center"/>
      <protection locked="0"/>
    </xf>
    <xf numFmtId="0" fontId="33" fillId="0" borderId="112" xfId="14" applyFont="1" applyBorder="1" applyAlignment="1" applyProtection="1">
      <alignment horizontal="left" vertical="center" shrinkToFit="1"/>
      <protection locked="0"/>
    </xf>
    <xf numFmtId="0" fontId="33" fillId="0" borderId="113" xfId="14" applyFont="1" applyBorder="1" applyAlignment="1" applyProtection="1">
      <alignment horizontal="left" vertical="center" shrinkToFit="1"/>
      <protection locked="0"/>
    </xf>
    <xf numFmtId="0" fontId="33" fillId="0" borderId="114" xfId="14" applyFont="1" applyBorder="1" applyAlignment="1" applyProtection="1">
      <alignment horizontal="left" vertical="center" shrinkToFit="1"/>
      <protection locked="0"/>
    </xf>
    <xf numFmtId="177" fontId="33" fillId="6" borderId="115" xfId="13" applyNumberFormat="1" applyFont="1" applyFill="1" applyBorder="1" applyAlignment="1" applyProtection="1">
      <alignment horizontal="right" vertical="center" shrinkToFit="1"/>
      <protection locked="0"/>
    </xf>
    <xf numFmtId="177" fontId="33" fillId="6" borderId="116" xfId="13" applyNumberFormat="1" applyFont="1" applyFill="1" applyBorder="1" applyAlignment="1" applyProtection="1">
      <alignment horizontal="right" vertical="center" shrinkToFit="1"/>
      <protection locked="0"/>
    </xf>
    <xf numFmtId="177" fontId="33" fillId="6" borderId="117" xfId="13" applyNumberFormat="1" applyFont="1" applyFill="1" applyBorder="1" applyAlignment="1" applyProtection="1">
      <alignment horizontal="right" vertical="center" shrinkToFit="1"/>
      <protection locked="0"/>
    </xf>
    <xf numFmtId="177" fontId="33" fillId="0" borderId="118" xfId="14" applyNumberFormat="1" applyFont="1" applyBorder="1" applyAlignment="1" applyProtection="1">
      <alignment horizontal="right" vertical="center" shrinkToFit="1"/>
      <protection locked="0"/>
    </xf>
    <xf numFmtId="177" fontId="33" fillId="0" borderId="113" xfId="14" applyNumberFormat="1" applyFont="1" applyBorder="1" applyAlignment="1" applyProtection="1">
      <alignment horizontal="right" vertical="center" shrinkToFit="1"/>
      <protection locked="0"/>
    </xf>
    <xf numFmtId="177" fontId="33" fillId="0" borderId="119" xfId="14" applyNumberFormat="1" applyFont="1" applyBorder="1" applyAlignment="1" applyProtection="1">
      <alignment horizontal="right" vertical="center" shrinkToFit="1"/>
      <protection locked="0"/>
    </xf>
    <xf numFmtId="177" fontId="33" fillId="6" borderId="120" xfId="13" applyNumberFormat="1" applyFont="1" applyFill="1" applyBorder="1" applyAlignment="1" applyProtection="1">
      <alignment horizontal="right" vertical="center" shrinkToFit="1"/>
      <protection locked="0"/>
    </xf>
    <xf numFmtId="187" fontId="33" fillId="6" borderId="116" xfId="13" applyNumberFormat="1" applyFont="1" applyFill="1" applyBorder="1" applyAlignment="1" applyProtection="1">
      <alignment horizontal="right" vertical="center" shrinkToFit="1"/>
      <protection locked="0"/>
    </xf>
    <xf numFmtId="187" fontId="33" fillId="0" borderId="116" xfId="12" applyNumberFormat="1" applyFont="1" applyBorder="1" applyAlignment="1" applyProtection="1">
      <alignment horizontal="right" vertical="center" shrinkToFit="1"/>
      <protection locked="0"/>
    </xf>
    <xf numFmtId="177" fontId="33" fillId="0" borderId="115" xfId="14" applyNumberFormat="1" applyFont="1" applyBorder="1" applyAlignment="1" applyProtection="1">
      <alignment horizontal="right" vertical="center" shrinkToFit="1"/>
      <protection locked="0"/>
    </xf>
    <xf numFmtId="177" fontId="33" fillId="0" borderId="116" xfId="14" applyNumberFormat="1" applyFont="1" applyBorder="1" applyAlignment="1" applyProtection="1">
      <alignment horizontal="right" vertical="center" shrinkToFit="1"/>
      <protection locked="0"/>
    </xf>
    <xf numFmtId="177" fontId="33" fillId="0" borderId="117" xfId="14" applyNumberFormat="1" applyFont="1" applyBorder="1" applyAlignment="1" applyProtection="1">
      <alignment horizontal="right" vertical="center" shrinkToFit="1"/>
      <protection locked="0"/>
    </xf>
    <xf numFmtId="177" fontId="33" fillId="0" borderId="137" xfId="12" applyNumberFormat="1" applyFont="1" applyBorder="1" applyAlignment="1" applyProtection="1">
      <alignment horizontal="right" vertical="center" shrinkToFit="1"/>
      <protection locked="0"/>
    </xf>
    <xf numFmtId="187" fontId="33" fillId="0" borderId="137" xfId="12" applyNumberFormat="1" applyFont="1" applyBorder="1" applyAlignment="1" applyProtection="1">
      <alignment horizontal="right" vertical="center" shrinkToFit="1"/>
      <protection locked="0"/>
    </xf>
    <xf numFmtId="0" fontId="33" fillId="0" borderId="137" xfId="12" applyFont="1" applyBorder="1" applyAlignment="1" applyProtection="1">
      <alignment horizontal="left" vertical="center" shrinkToFit="1"/>
      <protection locked="0"/>
    </xf>
    <xf numFmtId="0" fontId="33" fillId="0" borderId="140" xfId="12" applyFont="1" applyBorder="1" applyAlignment="1" applyProtection="1">
      <alignment horizontal="left" vertical="center" shrinkToFit="1"/>
      <protection locked="0"/>
    </xf>
    <xf numFmtId="0" fontId="33" fillId="0" borderId="98" xfId="14" applyFont="1" applyBorder="1" applyAlignment="1" applyProtection="1">
      <alignment horizontal="left" vertical="center" shrinkToFit="1"/>
      <protection locked="0"/>
    </xf>
    <xf numFmtId="0" fontId="33" fillId="0" borderId="99" xfId="14" applyFont="1" applyBorder="1" applyAlignment="1" applyProtection="1">
      <alignment horizontal="left" vertical="center" shrinkToFit="1"/>
      <protection locked="0"/>
    </xf>
    <xf numFmtId="0" fontId="33" fillId="0" borderId="100" xfId="14" applyFont="1" applyBorder="1" applyAlignment="1" applyProtection="1">
      <alignment horizontal="left" vertical="center" shrinkToFit="1"/>
      <protection locked="0"/>
    </xf>
    <xf numFmtId="177" fontId="33" fillId="0" borderId="136" xfId="14" applyNumberFormat="1" applyFont="1" applyBorder="1" applyAlignment="1" applyProtection="1">
      <alignment horizontal="right" vertical="center" shrinkToFit="1"/>
      <protection locked="0"/>
    </xf>
    <xf numFmtId="177" fontId="33" fillId="0" borderId="137" xfId="14" applyNumberFormat="1" applyFont="1" applyBorder="1" applyAlignment="1" applyProtection="1">
      <alignment horizontal="right" vertical="center" shrinkToFit="1"/>
      <protection locked="0"/>
    </xf>
    <xf numFmtId="177" fontId="33" fillId="0" borderId="138" xfId="14" applyNumberFormat="1" applyFont="1" applyBorder="1" applyAlignment="1" applyProtection="1">
      <alignment horizontal="right" vertical="center" shrinkToFit="1"/>
      <protection locked="0"/>
    </xf>
    <xf numFmtId="177" fontId="33" fillId="0" borderId="139" xfId="14" applyNumberFormat="1" applyFont="1" applyBorder="1" applyAlignment="1" applyProtection="1">
      <alignment horizontal="right" vertical="center" shrinkToFit="1"/>
      <protection locked="0"/>
    </xf>
    <xf numFmtId="177" fontId="33" fillId="0" borderId="140" xfId="14" applyNumberFormat="1" applyFont="1" applyBorder="1" applyAlignment="1" applyProtection="1">
      <alignment horizontal="right" vertical="center" shrinkToFit="1"/>
      <protection locked="0"/>
    </xf>
    <xf numFmtId="177" fontId="33" fillId="0" borderId="141" xfId="12" applyNumberFormat="1" applyFont="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wrapText="1" shrinkToFit="1"/>
      <protection locked="0"/>
    </xf>
    <xf numFmtId="0" fontId="33" fillId="7" borderId="9" xfId="12" applyFont="1" applyFill="1" applyBorder="1" applyAlignment="1" applyProtection="1">
      <alignment horizontal="center" vertical="center" shrinkToFit="1"/>
      <protection locked="0"/>
    </xf>
    <xf numFmtId="0" fontId="33" fillId="7" borderId="92" xfId="12" applyFont="1" applyFill="1" applyBorder="1" applyAlignment="1" applyProtection="1">
      <alignment horizontal="center" vertical="center" shrinkToFit="1"/>
      <protection locked="0"/>
    </xf>
    <xf numFmtId="0" fontId="33" fillId="7" borderId="96" xfId="12" applyFont="1" applyFill="1" applyBorder="1" applyAlignment="1" applyProtection="1">
      <alignment horizontal="center" vertical="center" shrinkToFit="1"/>
      <protection locked="0"/>
    </xf>
    <xf numFmtId="0" fontId="33" fillId="6" borderId="75" xfId="12" applyFont="1" applyFill="1" applyBorder="1" applyAlignment="1" applyProtection="1">
      <alignment horizontal="left" vertical="center"/>
    </xf>
    <xf numFmtId="0" fontId="33" fillId="6" borderId="8" xfId="12" applyFont="1" applyFill="1" applyBorder="1" applyAlignment="1" applyProtection="1">
      <alignment horizontal="left" vertical="center"/>
    </xf>
    <xf numFmtId="177" fontId="33" fillId="8" borderId="17" xfId="15" applyNumberFormat="1" applyFont="1" applyFill="1" applyBorder="1" applyAlignment="1" applyProtection="1">
      <alignment horizontal="right" vertical="center" shrinkToFit="1"/>
      <protection locked="0"/>
    </xf>
    <xf numFmtId="177" fontId="33" fillId="8" borderId="18" xfId="15" applyNumberFormat="1" applyFont="1" applyFill="1" applyBorder="1" applyAlignment="1" applyProtection="1">
      <alignment horizontal="right" vertical="center" shrinkToFit="1"/>
      <protection locked="0"/>
    </xf>
    <xf numFmtId="177" fontId="33" fillId="8" borderId="19" xfId="15" applyNumberFormat="1" applyFont="1" applyFill="1" applyBorder="1" applyAlignment="1" applyProtection="1">
      <alignment horizontal="right" vertical="center" shrinkToFit="1"/>
      <protection locked="0"/>
    </xf>
    <xf numFmtId="177" fontId="33" fillId="8" borderId="128" xfId="15" applyNumberFormat="1" applyFont="1" applyFill="1" applyBorder="1" applyAlignment="1" applyProtection="1">
      <alignment horizontal="right" vertical="center" shrinkToFit="1"/>
      <protection locked="0"/>
    </xf>
    <xf numFmtId="177" fontId="33" fillId="8" borderId="129" xfId="15" applyNumberFormat="1" applyFont="1" applyFill="1" applyBorder="1" applyAlignment="1" applyProtection="1">
      <alignment horizontal="right" vertical="center" shrinkToFit="1"/>
      <protection locked="0"/>
    </xf>
    <xf numFmtId="177" fontId="33" fillId="8" borderId="130" xfId="15" applyNumberFormat="1" applyFont="1" applyFill="1" applyBorder="1" applyAlignment="1" applyProtection="1">
      <alignment horizontal="right" vertical="center" shrinkToFit="1"/>
      <protection locked="0"/>
    </xf>
    <xf numFmtId="177" fontId="33" fillId="8" borderId="131" xfId="15" applyNumberFormat="1" applyFont="1" applyFill="1" applyBorder="1" applyAlignment="1" applyProtection="1">
      <alignment horizontal="right" vertical="center" shrinkToFit="1"/>
      <protection locked="0"/>
    </xf>
    <xf numFmtId="177" fontId="33" fillId="8" borderId="132" xfId="15" applyNumberFormat="1" applyFont="1" applyFill="1" applyBorder="1" applyAlignment="1" applyProtection="1">
      <alignment horizontal="right" vertical="center" shrinkToFit="1"/>
      <protection locked="0"/>
    </xf>
    <xf numFmtId="177" fontId="33" fillId="8" borderId="133" xfId="15" applyNumberFormat="1" applyFont="1" applyFill="1" applyBorder="1" applyAlignment="1" applyProtection="1">
      <alignment horizontal="right" vertical="center" shrinkToFit="1"/>
      <protection locked="0"/>
    </xf>
    <xf numFmtId="177" fontId="33" fillId="8" borderId="134" xfId="15" applyNumberFormat="1" applyFont="1" applyFill="1" applyBorder="1" applyAlignment="1" applyProtection="1">
      <alignment horizontal="right" vertical="center" shrinkToFit="1"/>
      <protection locked="0"/>
    </xf>
    <xf numFmtId="0" fontId="33" fillId="8" borderId="129" xfId="15" applyNumberFormat="1" applyFont="1" applyFill="1" applyBorder="1" applyAlignment="1" applyProtection="1">
      <alignment horizontal="left" vertical="center" shrinkToFit="1"/>
      <protection locked="0"/>
    </xf>
    <xf numFmtId="0" fontId="33" fillId="8" borderId="132" xfId="15" applyNumberFormat="1" applyFont="1" applyFill="1" applyBorder="1" applyAlignment="1" applyProtection="1">
      <alignment horizontal="left" vertical="center" shrinkToFit="1"/>
      <protection locked="0"/>
    </xf>
    <xf numFmtId="177" fontId="33" fillId="0" borderId="126" xfId="15" applyNumberFormat="1" applyFont="1" applyBorder="1" applyAlignment="1" applyProtection="1">
      <alignment horizontal="right" vertical="center" shrinkToFit="1"/>
      <protection locked="0"/>
    </xf>
    <xf numFmtId="177" fontId="33" fillId="0" borderId="124" xfId="15" applyNumberFormat="1" applyFont="1" applyBorder="1" applyAlignment="1" applyProtection="1">
      <alignment horizontal="right" vertical="center" shrinkToFit="1"/>
      <protection locked="0"/>
    </xf>
    <xf numFmtId="0" fontId="33" fillId="0" borderId="124" xfId="15" applyNumberFormat="1" applyFont="1" applyBorder="1" applyAlignment="1" applyProtection="1">
      <alignment horizontal="left" vertical="center" shrinkToFit="1"/>
      <protection locked="0"/>
    </xf>
    <xf numFmtId="0" fontId="33" fillId="0" borderId="127" xfId="15" applyNumberFormat="1" applyFont="1" applyBorder="1" applyAlignment="1" applyProtection="1">
      <alignment horizontal="left" vertical="center" shrinkToFit="1"/>
      <protection locked="0"/>
    </xf>
    <xf numFmtId="177" fontId="33" fillId="0" borderId="123" xfId="14" applyNumberFormat="1" applyFont="1" applyBorder="1" applyAlignment="1" applyProtection="1">
      <alignment horizontal="right" vertical="center" shrinkToFit="1"/>
      <protection locked="0"/>
    </xf>
    <xf numFmtId="177" fontId="33" fillId="0" borderId="124" xfId="14" applyNumberFormat="1" applyFont="1" applyBorder="1" applyAlignment="1" applyProtection="1">
      <alignment horizontal="right" vertical="center" shrinkToFit="1"/>
      <protection locked="0"/>
    </xf>
    <xf numFmtId="177" fontId="33" fillId="0" borderId="125" xfId="14" applyNumberFormat="1" applyFont="1" applyBorder="1" applyAlignment="1" applyProtection="1">
      <alignment horizontal="right" vertical="center" shrinkToFit="1"/>
      <protection locked="0"/>
    </xf>
    <xf numFmtId="0" fontId="33" fillId="0" borderId="116" xfId="15" applyNumberFormat="1" applyFont="1" applyBorder="1" applyAlignment="1" applyProtection="1">
      <alignment horizontal="left" vertical="center" shrinkToFit="1"/>
      <protection locked="0"/>
    </xf>
    <xf numFmtId="0" fontId="33" fillId="0" borderId="121" xfId="15" applyNumberFormat="1" applyFont="1" applyBorder="1" applyAlignment="1" applyProtection="1">
      <alignment horizontal="left" vertical="center" shrinkToFit="1"/>
      <protection locked="0"/>
    </xf>
    <xf numFmtId="177" fontId="33" fillId="0" borderId="120" xfId="15" applyNumberFormat="1" applyFont="1" applyBorder="1" applyAlignment="1" applyProtection="1">
      <alignment horizontal="right" vertical="center" shrinkToFit="1"/>
      <protection locked="0"/>
    </xf>
    <xf numFmtId="177" fontId="33" fillId="0" borderId="116" xfId="15" applyNumberFormat="1" applyFont="1" applyBorder="1" applyAlignment="1" applyProtection="1">
      <alignment horizontal="right" vertical="center" shrinkToFit="1"/>
      <protection locked="0"/>
    </xf>
    <xf numFmtId="177" fontId="33" fillId="0" borderId="98" xfId="15" applyNumberFormat="1" applyFont="1" applyBorder="1" applyAlignment="1" applyProtection="1">
      <alignment horizontal="right" vertical="center" shrinkToFit="1"/>
      <protection locked="0"/>
    </xf>
    <xf numFmtId="177" fontId="33" fillId="0" borderId="99" xfId="15" applyNumberFormat="1" applyFont="1" applyBorder="1" applyAlignment="1" applyProtection="1">
      <alignment horizontal="right" vertical="center" shrinkToFit="1"/>
      <protection locked="0"/>
    </xf>
    <xf numFmtId="177" fontId="33" fillId="0" borderId="100" xfId="15" applyNumberFormat="1" applyFont="1" applyBorder="1" applyAlignment="1" applyProtection="1">
      <alignment horizontal="right" vertical="center" shrinkToFit="1"/>
      <protection locked="0"/>
    </xf>
    <xf numFmtId="177" fontId="33" fillId="0" borderId="107" xfId="15" applyNumberFormat="1" applyFont="1" applyBorder="1" applyAlignment="1" applyProtection="1">
      <alignment horizontal="right" vertical="center" shrinkToFit="1"/>
      <protection locked="0"/>
    </xf>
    <xf numFmtId="177" fontId="33" fillId="0" borderId="102" xfId="15" applyNumberFormat="1" applyFont="1" applyBorder="1" applyAlignment="1" applyProtection="1">
      <alignment horizontal="right" vertical="center" shrinkToFit="1"/>
      <protection locked="0"/>
    </xf>
    <xf numFmtId="0" fontId="33" fillId="0" borderId="102" xfId="15" applyNumberFormat="1" applyFont="1" applyBorder="1" applyAlignment="1" applyProtection="1">
      <alignment horizontal="left" vertical="center" shrinkToFit="1"/>
      <protection locked="0"/>
    </xf>
    <xf numFmtId="0" fontId="33" fillId="0" borderId="108" xfId="15" applyNumberFormat="1" applyFont="1" applyBorder="1" applyAlignment="1" applyProtection="1">
      <alignment horizontal="left" vertical="center" shrinkToFit="1"/>
      <protection locked="0"/>
    </xf>
    <xf numFmtId="0" fontId="33" fillId="0" borderId="98" xfId="15" applyFont="1" applyBorder="1" applyAlignment="1" applyProtection="1">
      <alignment horizontal="left" vertical="center" shrinkToFit="1"/>
      <protection locked="0"/>
    </xf>
    <xf numFmtId="0" fontId="33" fillId="0" borderId="99" xfId="15" applyFont="1" applyBorder="1" applyAlignment="1" applyProtection="1">
      <alignment horizontal="left" vertical="center" shrinkToFit="1"/>
      <protection locked="0"/>
    </xf>
    <xf numFmtId="0" fontId="33"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3" fillId="0" borderId="101" xfId="14" applyNumberFormat="1" applyFont="1" applyBorder="1" applyAlignment="1" applyProtection="1">
      <alignment horizontal="right" vertical="center" shrinkToFit="1"/>
      <protection locked="0"/>
    </xf>
    <xf numFmtId="177" fontId="33" fillId="0" borderId="102" xfId="14" applyNumberFormat="1" applyFont="1" applyBorder="1" applyAlignment="1" applyProtection="1">
      <alignment horizontal="right" vertical="center" shrinkToFit="1"/>
      <protection locked="0"/>
    </xf>
    <xf numFmtId="177" fontId="33" fillId="0" borderId="103" xfId="14" applyNumberFormat="1" applyFont="1" applyBorder="1" applyAlignment="1" applyProtection="1">
      <alignment horizontal="right" vertical="center" shrinkToFit="1"/>
      <protection locked="0"/>
    </xf>
    <xf numFmtId="177" fontId="33" fillId="0" borderId="104" xfId="14" applyNumberFormat="1" applyFont="1" applyBorder="1" applyAlignment="1" applyProtection="1">
      <alignment horizontal="right" vertical="center" shrinkToFit="1"/>
      <protection locked="0"/>
    </xf>
    <xf numFmtId="177" fontId="33" fillId="0" borderId="105" xfId="14" applyNumberFormat="1" applyFont="1" applyBorder="1" applyAlignment="1" applyProtection="1">
      <alignment horizontal="right" vertical="center" shrinkToFit="1"/>
      <protection locked="0"/>
    </xf>
    <xf numFmtId="177" fontId="33" fillId="0" borderId="106" xfId="14" applyNumberFormat="1" applyFont="1" applyBorder="1" applyAlignment="1" applyProtection="1">
      <alignment horizontal="right" vertical="center" shrinkToFit="1"/>
      <protection locked="0"/>
    </xf>
    <xf numFmtId="0" fontId="32" fillId="6" borderId="1" xfId="12" applyFont="1" applyFill="1" applyBorder="1" applyAlignment="1" applyProtection="1">
      <alignment horizontal="center" vertical="center"/>
    </xf>
    <xf numFmtId="0" fontId="32" fillId="6" borderId="2" xfId="12" applyFont="1" applyFill="1" applyBorder="1" applyAlignment="1" applyProtection="1">
      <alignment horizontal="center" vertical="center"/>
    </xf>
    <xf numFmtId="0" fontId="32" fillId="6" borderId="3" xfId="12" applyFont="1" applyFill="1" applyBorder="1" applyAlignment="1" applyProtection="1">
      <alignment horizontal="center" vertical="center"/>
    </xf>
    <xf numFmtId="0" fontId="33" fillId="7" borderId="36" xfId="12" applyFont="1" applyFill="1" applyBorder="1" applyAlignment="1" applyProtection="1">
      <alignment horizontal="center" vertical="center" wrapText="1"/>
      <protection locked="0"/>
    </xf>
    <xf numFmtId="0" fontId="33" fillId="7" borderId="92" xfId="12" applyFont="1" applyFill="1" applyBorder="1" applyAlignment="1" applyProtection="1">
      <alignment horizontal="center" vertical="center" wrapText="1"/>
      <protection locked="0"/>
    </xf>
    <xf numFmtId="0" fontId="33" fillId="0" borderId="98" xfId="15" applyNumberFormat="1" applyFont="1" applyBorder="1" applyAlignment="1" applyProtection="1">
      <alignment horizontal="left" vertical="center" shrinkToFit="1"/>
      <protection locked="0"/>
    </xf>
    <xf numFmtId="0" fontId="33" fillId="0" borderId="99" xfId="15" applyNumberFormat="1" applyFont="1" applyBorder="1" applyAlignment="1" applyProtection="1">
      <alignment horizontal="left" vertical="center" shrinkToFit="1"/>
      <protection locked="0"/>
    </xf>
    <xf numFmtId="0" fontId="33" fillId="0" borderId="110" xfId="15" applyNumberFormat="1" applyFont="1" applyBorder="1" applyAlignment="1" applyProtection="1">
      <alignment horizontal="left" vertical="center" shrinkToFit="1"/>
      <protection locked="0"/>
    </xf>
    <xf numFmtId="178" fontId="16" fillId="0" borderId="15" xfId="18" applyNumberFormat="1" applyFont="1" applyBorder="1" applyAlignment="1">
      <alignment horizontal="center" vertical="center" wrapText="1"/>
    </xf>
    <xf numFmtId="178" fontId="16" fillId="0" borderId="47" xfId="18" applyNumberFormat="1" applyFont="1" applyBorder="1" applyAlignment="1">
      <alignment horizontal="center" vertical="center" wrapText="1"/>
    </xf>
    <xf numFmtId="178" fontId="16" fillId="0" borderId="39" xfId="18" applyNumberFormat="1" applyFont="1" applyBorder="1" applyAlignment="1">
      <alignment horizontal="center" vertical="center"/>
    </xf>
    <xf numFmtId="178" fontId="16" fillId="0" borderId="31" xfId="18" applyNumberFormat="1" applyFont="1" applyBorder="1" applyAlignment="1">
      <alignment horizontal="center" vertical="center"/>
    </xf>
    <xf numFmtId="178" fontId="16"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6" fillId="0" borderId="39" xfId="16" applyNumberFormat="1" applyFont="1" applyFill="1" applyBorder="1" applyAlignment="1">
      <alignment vertical="center"/>
    </xf>
    <xf numFmtId="178" fontId="16" fillId="0" borderId="31" xfId="16" applyNumberFormat="1" applyFont="1" applyFill="1" applyBorder="1" applyAlignment="1">
      <alignment vertical="center"/>
    </xf>
    <xf numFmtId="178" fontId="16"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2" fillId="0" borderId="39" xfId="1" applyFont="1" applyFill="1" applyBorder="1" applyAlignment="1" applyProtection="1">
      <alignment horizontal="left" vertical="center" wrapText="1"/>
      <protection locked="0"/>
    </xf>
    <xf numFmtId="0" fontId="12" fillId="0" borderId="31" xfId="1" applyFont="1" applyFill="1" applyBorder="1" applyAlignment="1" applyProtection="1">
      <alignment horizontal="left" vertical="center" wrapText="1"/>
      <protection locked="0"/>
    </xf>
    <xf numFmtId="0" fontId="12" fillId="0" borderId="32" xfId="1" applyFont="1" applyFill="1" applyBorder="1" applyAlignment="1" applyProtection="1">
      <alignment horizontal="left" vertical="center" wrapText="1"/>
      <protection locked="0"/>
    </xf>
    <xf numFmtId="0" fontId="12" fillId="0" borderId="44" xfId="1" applyFont="1" applyFill="1" applyBorder="1" applyAlignment="1" applyProtection="1">
      <alignment horizontal="left" vertical="center" wrapText="1"/>
      <protection locked="0"/>
    </xf>
    <xf numFmtId="0" fontId="12" fillId="0" borderId="18" xfId="1" applyFont="1" applyFill="1" applyBorder="1" applyAlignment="1" applyProtection="1">
      <alignment horizontal="left" vertical="center" wrapText="1"/>
      <protection locked="0"/>
    </xf>
    <xf numFmtId="0" fontId="12" fillId="0" borderId="19" xfId="1" applyFont="1" applyFill="1" applyBorder="1" applyAlignment="1" applyProtection="1">
      <alignment horizontal="left" vertical="center" wrapText="1"/>
      <protection locked="0"/>
    </xf>
    <xf numFmtId="0" fontId="12" fillId="0" borderId="2" xfId="1" applyFont="1" applyFill="1" applyBorder="1" applyAlignment="1" applyProtection="1">
      <alignment horizontal="left" vertical="center"/>
    </xf>
    <xf numFmtId="0" fontId="12" fillId="0" borderId="3" xfId="1" applyFont="1" applyFill="1" applyBorder="1" applyAlignment="1" applyProtection="1">
      <alignment horizontal="left" vertical="center"/>
    </xf>
    <xf numFmtId="0" fontId="12" fillId="0" borderId="8" xfId="1" applyFont="1" applyFill="1" applyBorder="1" applyAlignment="1" applyProtection="1">
      <alignment horizontal="left" vertical="center" wrapText="1"/>
    </xf>
    <xf numFmtId="0" fontId="12" fillId="0" borderId="9" xfId="1" applyFont="1" applyFill="1" applyBorder="1" applyAlignment="1" applyProtection="1">
      <alignment horizontal="left" vertical="center" wrapText="1"/>
    </xf>
    <xf numFmtId="0" fontId="12" fillId="0" borderId="12" xfId="1" applyFont="1" applyFill="1" applyBorder="1" applyAlignment="1" applyProtection="1">
      <alignment horizontal="left" vertical="center"/>
    </xf>
    <xf numFmtId="0" fontId="12" fillId="0" borderId="13" xfId="1" applyFont="1" applyFill="1" applyBorder="1" applyAlignment="1" applyProtection="1">
      <alignment horizontal="left" vertical="center"/>
    </xf>
    <xf numFmtId="0" fontId="12" fillId="0" borderId="31" xfId="1" applyFont="1" applyFill="1" applyBorder="1" applyAlignment="1" applyProtection="1">
      <alignment horizontal="left" vertical="center"/>
    </xf>
    <xf numFmtId="0" fontId="12"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5"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87" fontId="1" fillId="6" borderId="188" xfId="17" applyNumberFormat="1" applyFont="1" applyFill="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(データシート!$F$3,データシート!$F$5,データシート!$F$7,データシート!$F$9,データシート!$F$11)</c:f>
              <c:numCache>
                <c:formatCode>#,##0;"△ "#,##0</c:formatCode>
                <c:ptCount val="5"/>
                <c:pt idx="0">
                  <c:v>87551</c:v>
                </c:pt>
                <c:pt idx="1">
                  <c:v>106092</c:v>
                </c:pt>
                <c:pt idx="2">
                  <c:v>78903</c:v>
                </c:pt>
                <c:pt idx="3">
                  <c:v>82993</c:v>
                </c:pt>
                <c:pt idx="4">
                  <c:v>108252</c:v>
                </c:pt>
              </c:numCache>
            </c:numRef>
          </c:val>
          <c:smooth val="0"/>
          <c:extLst xmlns:c16r2="http://schemas.microsoft.com/office/drawing/2015/06/chart">
            <c:ext xmlns:c16="http://schemas.microsoft.com/office/drawing/2014/chart" uri="{C3380CC4-5D6E-409C-BE32-E72D297353CC}">
              <c16:uniqueId val="{00000000-D344-4F19-AB1E-9086E17116A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(データシート!$D$3,データシート!$D$5,データシート!$D$7,データシート!$D$9,データシート!$D$11)</c:f>
              <c:numCache>
                <c:formatCode>#,##0;"△ "#,##0</c:formatCode>
                <c:ptCount val="5"/>
                <c:pt idx="0">
                  <c:v>86903</c:v>
                </c:pt>
                <c:pt idx="1">
                  <c:v>73295</c:v>
                </c:pt>
                <c:pt idx="2">
                  <c:v>79925</c:v>
                </c:pt>
                <c:pt idx="3">
                  <c:v>143860</c:v>
                </c:pt>
                <c:pt idx="4">
                  <c:v>165507</c:v>
                </c:pt>
              </c:numCache>
            </c:numRef>
          </c:val>
          <c:smooth val="0"/>
          <c:extLst xmlns:c16r2="http://schemas.microsoft.com/office/drawing/2015/06/chart">
            <c:ext xmlns:c16="http://schemas.microsoft.com/office/drawing/2014/chart" uri="{C3380CC4-5D6E-409C-BE32-E72D297353CC}">
              <c16:uniqueId val="{00000001-D344-4F19-AB1E-9086E17116A0}"/>
            </c:ext>
          </c:extLst>
        </c:ser>
        <c:dLbls>
          <c:showLegendKey val="0"/>
          <c:showVal val="0"/>
          <c:showCatName val="0"/>
          <c:showSerName val="0"/>
          <c:showPercent val="0"/>
          <c:showBubbleSize val="0"/>
        </c:dLbls>
        <c:marker val="1"/>
        <c:smooth val="0"/>
        <c:axId val="201134080"/>
        <c:axId val="201135616"/>
      </c:lineChart>
      <c:catAx>
        <c:axId val="20113408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01135616"/>
        <c:crosses val="autoZero"/>
        <c:auto val="1"/>
        <c:lblAlgn val="ctr"/>
        <c:lblOffset val="100"/>
        <c:tickLblSkip val="1"/>
        <c:tickMarkSkip val="1"/>
        <c:noMultiLvlLbl val="0"/>
      </c:catAx>
      <c:valAx>
        <c:axId val="201135616"/>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0113408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データシート!$B$19:$F$19</c:f>
              <c:numCache>
                <c:formatCode>General</c:formatCode>
                <c:ptCount val="5"/>
                <c:pt idx="0">
                  <c:v>12.89</c:v>
                </c:pt>
                <c:pt idx="1">
                  <c:v>15.99</c:v>
                </c:pt>
                <c:pt idx="2">
                  <c:v>10.8</c:v>
                </c:pt>
                <c:pt idx="3">
                  <c:v>13.25</c:v>
                </c:pt>
                <c:pt idx="4">
                  <c:v>14.72</c:v>
                </c:pt>
              </c:numCache>
            </c:numRef>
          </c:val>
          <c:extLst xmlns:c16r2="http://schemas.microsoft.com/office/drawing/2015/06/chart">
            <c:ext xmlns:c16="http://schemas.microsoft.com/office/drawing/2014/chart" uri="{C3380CC4-5D6E-409C-BE32-E72D297353CC}">
              <c16:uniqueId val="{00000000-B88A-4362-A708-088D787C571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データシート!$B$20:$F$20</c:f>
              <c:numCache>
                <c:formatCode>General</c:formatCode>
                <c:ptCount val="5"/>
                <c:pt idx="0">
                  <c:v>18.82</c:v>
                </c:pt>
                <c:pt idx="1">
                  <c:v>20.66</c:v>
                </c:pt>
                <c:pt idx="2">
                  <c:v>21.86</c:v>
                </c:pt>
                <c:pt idx="3">
                  <c:v>21</c:v>
                </c:pt>
                <c:pt idx="4">
                  <c:v>19.079999999999998</c:v>
                </c:pt>
              </c:numCache>
            </c:numRef>
          </c:val>
          <c:extLst xmlns:c16r2="http://schemas.microsoft.com/office/drawing/2015/06/chart">
            <c:ext xmlns:c16="http://schemas.microsoft.com/office/drawing/2014/chart" uri="{C3380CC4-5D6E-409C-BE32-E72D297353CC}">
              <c16:uniqueId val="{00000001-B88A-4362-A708-088D787C5713}"/>
            </c:ext>
          </c:extLst>
        </c:ser>
        <c:dLbls>
          <c:showLegendKey val="0"/>
          <c:showVal val="0"/>
          <c:showCatName val="0"/>
          <c:showSerName val="0"/>
          <c:showPercent val="0"/>
          <c:showBubbleSize val="0"/>
        </c:dLbls>
        <c:gapWidth val="250"/>
        <c:overlap val="100"/>
        <c:axId val="140201344"/>
        <c:axId val="211035648"/>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H26</c:v>
                </c:pt>
                <c:pt idx="1">
                  <c:v>H27</c:v>
                </c:pt>
                <c:pt idx="2">
                  <c:v>H28</c:v>
                </c:pt>
                <c:pt idx="3">
                  <c:v>H29</c:v>
                </c:pt>
                <c:pt idx="4">
                  <c:v>H30</c:v>
                </c:pt>
              </c:strCache>
            </c:strRef>
          </c:cat>
          <c:val>
            <c:numRef>
              <c:f>データシート!$B$21:$F$21</c:f>
              <c:numCache>
                <c:formatCode>General</c:formatCode>
                <c:ptCount val="5"/>
                <c:pt idx="0">
                  <c:v>-1</c:v>
                </c:pt>
                <c:pt idx="1">
                  <c:v>5.38</c:v>
                </c:pt>
                <c:pt idx="2">
                  <c:v>-4.24</c:v>
                </c:pt>
                <c:pt idx="3">
                  <c:v>1.58</c:v>
                </c:pt>
                <c:pt idx="4">
                  <c:v>-0.63</c:v>
                </c:pt>
              </c:numCache>
            </c:numRef>
          </c:val>
          <c:smooth val="0"/>
          <c:extLst xmlns:c16r2="http://schemas.microsoft.com/office/drawing/2015/06/chart">
            <c:ext xmlns:c16="http://schemas.microsoft.com/office/drawing/2014/chart" uri="{C3380CC4-5D6E-409C-BE32-E72D297353CC}">
              <c16:uniqueId val="{00000002-B88A-4362-A708-088D787C5713}"/>
            </c:ext>
          </c:extLst>
        </c:ser>
        <c:dLbls>
          <c:showLegendKey val="0"/>
          <c:showVal val="0"/>
          <c:showCatName val="0"/>
          <c:showSerName val="0"/>
          <c:showPercent val="0"/>
          <c:showBubbleSize val="0"/>
        </c:dLbls>
        <c:marker val="1"/>
        <c:smooth val="0"/>
        <c:axId val="140201344"/>
        <c:axId val="211035648"/>
      </c:lineChart>
      <c:catAx>
        <c:axId val="1402013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211035648"/>
        <c:crosses val="autoZero"/>
        <c:auto val="1"/>
        <c:lblAlgn val="ctr"/>
        <c:lblOffset val="100"/>
        <c:tickLblSkip val="1"/>
        <c:tickMarkSkip val="1"/>
        <c:noMultiLvlLbl val="0"/>
      </c:catAx>
      <c:valAx>
        <c:axId val="21103564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4020134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データシート!$B$27:$K$27</c:f>
              <c:numCache>
                <c:formatCode>General</c:formatCode>
                <c:ptCount val="10"/>
                <c:pt idx="0">
                  <c:v>#N/A</c:v>
                </c:pt>
                <c:pt idx="1">
                  <c:v>0.02</c:v>
                </c:pt>
                <c:pt idx="2">
                  <c:v>#N/A</c:v>
                </c:pt>
                <c:pt idx="3">
                  <c:v>0.02</c:v>
                </c:pt>
                <c:pt idx="4">
                  <c:v>#N/A</c:v>
                </c:pt>
                <c:pt idx="5">
                  <c:v>0.02</c:v>
                </c:pt>
                <c:pt idx="6">
                  <c:v>#N/A</c:v>
                </c:pt>
                <c:pt idx="7">
                  <c:v>0.02</c:v>
                </c:pt>
                <c:pt idx="8">
                  <c:v>#N/A</c:v>
                </c:pt>
                <c:pt idx="9">
                  <c:v>0.03</c:v>
                </c:pt>
              </c:numCache>
            </c:numRef>
          </c:val>
          <c:extLst xmlns:c16r2="http://schemas.microsoft.com/office/drawing/2015/06/chart">
            <c:ext xmlns:c16="http://schemas.microsoft.com/office/drawing/2014/chart" uri="{C3380CC4-5D6E-409C-BE32-E72D297353CC}">
              <c16:uniqueId val="{00000000-F330-4F6F-93AC-F16C2E7D28C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F330-4F6F-93AC-F16C2E7D28C0}"/>
            </c:ext>
          </c:extLst>
        </c:ser>
        <c:ser>
          <c:idx val="2"/>
          <c:order val="2"/>
          <c:tx>
            <c:strRef>
              <c:f>データシート!$A$29</c:f>
              <c:strCache>
                <c:ptCount val="1"/>
                <c:pt idx="0">
                  <c:v>訪問看護ステーション事業会計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データシート!$B$29:$K$29</c:f>
              <c:numCache>
                <c:formatCode>General</c:formatCode>
                <c:ptCount val="10"/>
                <c:pt idx="0">
                  <c:v>#N/A</c:v>
                </c:pt>
                <c:pt idx="1">
                  <c:v>0.33</c:v>
                </c:pt>
                <c:pt idx="2">
                  <c:v>#N/A</c:v>
                </c:pt>
                <c:pt idx="3">
                  <c:v>0.28999999999999998</c:v>
                </c:pt>
                <c:pt idx="4">
                  <c:v>#N/A</c:v>
                </c:pt>
                <c:pt idx="5">
                  <c:v>0.26</c:v>
                </c:pt>
                <c:pt idx="6">
                  <c:v>#N/A</c:v>
                </c:pt>
                <c:pt idx="7">
                  <c:v>0.19</c:v>
                </c:pt>
                <c:pt idx="8">
                  <c:v>#N/A</c:v>
                </c:pt>
                <c:pt idx="9">
                  <c:v>7.0000000000000007E-2</c:v>
                </c:pt>
              </c:numCache>
            </c:numRef>
          </c:val>
          <c:extLst xmlns:c16r2="http://schemas.microsoft.com/office/drawing/2015/06/chart">
            <c:ext xmlns:c16="http://schemas.microsoft.com/office/drawing/2014/chart" uri="{C3380CC4-5D6E-409C-BE32-E72D297353CC}">
              <c16:uniqueId val="{00000002-F330-4F6F-93AC-F16C2E7D28C0}"/>
            </c:ext>
          </c:extLst>
        </c:ser>
        <c:ser>
          <c:idx val="3"/>
          <c:order val="3"/>
          <c:tx>
            <c:strRef>
              <c:f>データシート!$A$30</c:f>
              <c:strCache>
                <c:ptCount val="1"/>
                <c:pt idx="0">
                  <c:v>農業集落排水特別会計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データシート!$B$30:$K$30</c:f>
              <c:numCache>
                <c:formatCode>General</c:formatCode>
                <c:ptCount val="10"/>
                <c:pt idx="0">
                  <c:v>#N/A</c:v>
                </c:pt>
                <c:pt idx="1">
                  <c:v>0.09</c:v>
                </c:pt>
                <c:pt idx="2">
                  <c:v>#N/A</c:v>
                </c:pt>
                <c:pt idx="3">
                  <c:v>0.09</c:v>
                </c:pt>
                <c:pt idx="4">
                  <c:v>#N/A</c:v>
                </c:pt>
                <c:pt idx="5">
                  <c:v>0.14000000000000001</c:v>
                </c:pt>
                <c:pt idx="6">
                  <c:v>#N/A</c:v>
                </c:pt>
                <c:pt idx="7">
                  <c:v>0.14000000000000001</c:v>
                </c:pt>
                <c:pt idx="8">
                  <c:v>#N/A</c:v>
                </c:pt>
                <c:pt idx="9">
                  <c:v>0.12</c:v>
                </c:pt>
              </c:numCache>
            </c:numRef>
          </c:val>
          <c:extLst xmlns:c16r2="http://schemas.microsoft.com/office/drawing/2015/06/chart">
            <c:ext xmlns:c16="http://schemas.microsoft.com/office/drawing/2014/chart" uri="{C3380CC4-5D6E-409C-BE32-E72D297353CC}">
              <c16:uniqueId val="{00000003-F330-4F6F-93AC-F16C2E7D28C0}"/>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データシート!$B$31:$K$31</c:f>
              <c:numCache>
                <c:formatCode>General</c:formatCode>
                <c:ptCount val="10"/>
                <c:pt idx="0">
                  <c:v>#N/A</c:v>
                </c:pt>
                <c:pt idx="1">
                  <c:v>1.72</c:v>
                </c:pt>
                <c:pt idx="2">
                  <c:v>#N/A</c:v>
                </c:pt>
                <c:pt idx="3">
                  <c:v>1.55</c:v>
                </c:pt>
                <c:pt idx="4">
                  <c:v>#N/A</c:v>
                </c:pt>
                <c:pt idx="5">
                  <c:v>1.97</c:v>
                </c:pt>
                <c:pt idx="6">
                  <c:v>#N/A</c:v>
                </c:pt>
                <c:pt idx="7">
                  <c:v>2.12</c:v>
                </c:pt>
                <c:pt idx="8">
                  <c:v>#N/A</c:v>
                </c:pt>
                <c:pt idx="9">
                  <c:v>0.28999999999999998</c:v>
                </c:pt>
              </c:numCache>
            </c:numRef>
          </c:val>
          <c:extLst xmlns:c16r2="http://schemas.microsoft.com/office/drawing/2015/06/chart">
            <c:ext xmlns:c16="http://schemas.microsoft.com/office/drawing/2014/chart" uri="{C3380CC4-5D6E-409C-BE32-E72D297353CC}">
              <c16:uniqueId val="{00000004-F330-4F6F-93AC-F16C2E7D28C0}"/>
            </c:ext>
          </c:extLst>
        </c:ser>
        <c:ser>
          <c:idx val="5"/>
          <c:order val="5"/>
          <c:tx>
            <c:strRef>
              <c:f>データシート!$A$32</c:f>
              <c:strCache>
                <c:ptCount val="1"/>
                <c:pt idx="0">
                  <c:v>下水道特別会計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データシート!$B$32:$K$32</c:f>
              <c:numCache>
                <c:formatCode>General</c:formatCode>
                <c:ptCount val="10"/>
                <c:pt idx="0">
                  <c:v>#N/A</c:v>
                </c:pt>
                <c:pt idx="1">
                  <c:v>0.32</c:v>
                </c:pt>
                <c:pt idx="2">
                  <c:v>#N/A</c:v>
                </c:pt>
                <c:pt idx="3">
                  <c:v>0.31</c:v>
                </c:pt>
                <c:pt idx="4">
                  <c:v>#N/A</c:v>
                </c:pt>
                <c:pt idx="5">
                  <c:v>0.33</c:v>
                </c:pt>
                <c:pt idx="6">
                  <c:v>#N/A</c:v>
                </c:pt>
                <c:pt idx="7">
                  <c:v>0.31</c:v>
                </c:pt>
                <c:pt idx="8">
                  <c:v>#N/A</c:v>
                </c:pt>
                <c:pt idx="9">
                  <c:v>0.31</c:v>
                </c:pt>
              </c:numCache>
            </c:numRef>
          </c:val>
          <c:extLst xmlns:c16r2="http://schemas.microsoft.com/office/drawing/2015/06/chart">
            <c:ext xmlns:c16="http://schemas.microsoft.com/office/drawing/2014/chart" uri="{C3380CC4-5D6E-409C-BE32-E72D297353CC}">
              <c16:uniqueId val="{00000005-F330-4F6F-93AC-F16C2E7D28C0}"/>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データシート!$B$33:$K$33</c:f>
              <c:numCache>
                <c:formatCode>General</c:formatCode>
                <c:ptCount val="10"/>
                <c:pt idx="0">
                  <c:v>#N/A</c:v>
                </c:pt>
                <c:pt idx="1">
                  <c:v>0.57999999999999996</c:v>
                </c:pt>
                <c:pt idx="2">
                  <c:v>#N/A</c:v>
                </c:pt>
                <c:pt idx="3">
                  <c:v>0.73</c:v>
                </c:pt>
                <c:pt idx="4">
                  <c:v>#N/A</c:v>
                </c:pt>
                <c:pt idx="5">
                  <c:v>0.98</c:v>
                </c:pt>
                <c:pt idx="6">
                  <c:v>#N/A</c:v>
                </c:pt>
                <c:pt idx="7">
                  <c:v>0.67</c:v>
                </c:pt>
                <c:pt idx="8">
                  <c:v>#N/A</c:v>
                </c:pt>
                <c:pt idx="9">
                  <c:v>1.41</c:v>
                </c:pt>
              </c:numCache>
            </c:numRef>
          </c:val>
          <c:extLst xmlns:c16r2="http://schemas.microsoft.com/office/drawing/2015/06/chart">
            <c:ext xmlns:c16="http://schemas.microsoft.com/office/drawing/2014/chart" uri="{C3380CC4-5D6E-409C-BE32-E72D297353CC}">
              <c16:uniqueId val="{00000006-F330-4F6F-93AC-F16C2E7D28C0}"/>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データシート!$B$34:$K$34</c:f>
              <c:numCache>
                <c:formatCode>General</c:formatCode>
                <c:ptCount val="10"/>
                <c:pt idx="0">
                  <c:v>#N/A</c:v>
                </c:pt>
                <c:pt idx="1">
                  <c:v>8.42</c:v>
                </c:pt>
                <c:pt idx="2">
                  <c:v>#N/A</c:v>
                </c:pt>
                <c:pt idx="3">
                  <c:v>7.25</c:v>
                </c:pt>
                <c:pt idx="4">
                  <c:v>#N/A</c:v>
                </c:pt>
                <c:pt idx="5">
                  <c:v>7.06</c:v>
                </c:pt>
                <c:pt idx="6">
                  <c:v>#N/A</c:v>
                </c:pt>
                <c:pt idx="7">
                  <c:v>4.4000000000000004</c:v>
                </c:pt>
                <c:pt idx="8">
                  <c:v>#N/A</c:v>
                </c:pt>
                <c:pt idx="9">
                  <c:v>3.64</c:v>
                </c:pt>
              </c:numCache>
            </c:numRef>
          </c:val>
          <c:extLst xmlns:c16r2="http://schemas.microsoft.com/office/drawing/2015/06/chart">
            <c:ext xmlns:c16="http://schemas.microsoft.com/office/drawing/2014/chart" uri="{C3380CC4-5D6E-409C-BE32-E72D297353CC}">
              <c16:uniqueId val="{00000007-F330-4F6F-93AC-F16C2E7D28C0}"/>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データシート!$B$35:$K$35</c:f>
              <c:numCache>
                <c:formatCode>General</c:formatCode>
                <c:ptCount val="10"/>
                <c:pt idx="0">
                  <c:v>#N/A</c:v>
                </c:pt>
                <c:pt idx="1">
                  <c:v>9.2799999999999994</c:v>
                </c:pt>
                <c:pt idx="2">
                  <c:v>#N/A</c:v>
                </c:pt>
                <c:pt idx="3">
                  <c:v>10.210000000000001</c:v>
                </c:pt>
                <c:pt idx="4">
                  <c:v>#N/A</c:v>
                </c:pt>
                <c:pt idx="5">
                  <c:v>11.03</c:v>
                </c:pt>
                <c:pt idx="6">
                  <c:v>#N/A</c:v>
                </c:pt>
                <c:pt idx="7">
                  <c:v>11.82</c:v>
                </c:pt>
                <c:pt idx="8">
                  <c:v>#N/A</c:v>
                </c:pt>
                <c:pt idx="9">
                  <c:v>12.24</c:v>
                </c:pt>
              </c:numCache>
            </c:numRef>
          </c:val>
          <c:extLst xmlns:c16r2="http://schemas.microsoft.com/office/drawing/2015/06/chart">
            <c:ext xmlns:c16="http://schemas.microsoft.com/office/drawing/2014/chart" uri="{C3380CC4-5D6E-409C-BE32-E72D297353CC}">
              <c16:uniqueId val="{00000008-F330-4F6F-93AC-F16C2E7D28C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データシート!$B$36:$K$36</c:f>
              <c:numCache>
                <c:formatCode>General</c:formatCode>
                <c:ptCount val="10"/>
                <c:pt idx="0">
                  <c:v>#N/A</c:v>
                </c:pt>
                <c:pt idx="1">
                  <c:v>12.89</c:v>
                </c:pt>
                <c:pt idx="2">
                  <c:v>#N/A</c:v>
                </c:pt>
                <c:pt idx="3">
                  <c:v>15.99</c:v>
                </c:pt>
                <c:pt idx="4">
                  <c:v>#N/A</c:v>
                </c:pt>
                <c:pt idx="5">
                  <c:v>10.79</c:v>
                </c:pt>
                <c:pt idx="6">
                  <c:v>#N/A</c:v>
                </c:pt>
                <c:pt idx="7">
                  <c:v>13.25</c:v>
                </c:pt>
                <c:pt idx="8">
                  <c:v>#N/A</c:v>
                </c:pt>
                <c:pt idx="9">
                  <c:v>14.72</c:v>
                </c:pt>
              </c:numCache>
            </c:numRef>
          </c:val>
          <c:extLst xmlns:c16r2="http://schemas.microsoft.com/office/drawing/2015/06/chart">
            <c:ext xmlns:c16="http://schemas.microsoft.com/office/drawing/2014/chart" uri="{C3380CC4-5D6E-409C-BE32-E72D297353CC}">
              <c16:uniqueId val="{00000009-F330-4F6F-93AC-F16C2E7D28C0}"/>
            </c:ext>
          </c:extLst>
        </c:ser>
        <c:dLbls>
          <c:showLegendKey val="0"/>
          <c:showVal val="0"/>
          <c:showCatName val="0"/>
          <c:showSerName val="0"/>
          <c:showPercent val="0"/>
          <c:showBubbleSize val="0"/>
        </c:dLbls>
        <c:gapWidth val="150"/>
        <c:overlap val="100"/>
        <c:axId val="218830336"/>
        <c:axId val="218831872"/>
      </c:barChart>
      <c:catAx>
        <c:axId val="2188303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18831872"/>
        <c:crosses val="autoZero"/>
        <c:auto val="1"/>
        <c:lblAlgn val="ctr"/>
        <c:lblOffset val="100"/>
        <c:tickLblSkip val="1"/>
        <c:tickMarkSkip val="1"/>
        <c:noMultiLvlLbl val="0"/>
      </c:catAx>
      <c:valAx>
        <c:axId val="21883187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1883033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データシート!$B$42:$P$42</c:f>
              <c:numCache>
                <c:formatCode>General</c:formatCode>
                <c:ptCount val="15"/>
                <c:pt idx="2">
                  <c:v>974</c:v>
                </c:pt>
                <c:pt idx="5">
                  <c:v>897</c:v>
                </c:pt>
                <c:pt idx="8">
                  <c:v>916</c:v>
                </c:pt>
                <c:pt idx="11">
                  <c:v>968</c:v>
                </c:pt>
                <c:pt idx="14">
                  <c:v>975</c:v>
                </c:pt>
              </c:numCache>
            </c:numRef>
          </c:val>
          <c:extLst xmlns:c16r2="http://schemas.microsoft.com/office/drawing/2015/06/chart">
            <c:ext xmlns:c16="http://schemas.microsoft.com/office/drawing/2014/chart" uri="{C3380CC4-5D6E-409C-BE32-E72D297353CC}">
              <c16:uniqueId val="{00000000-72D0-4C93-8664-E9848FC9B61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72D0-4C93-8664-E9848FC9B61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データシート!$B$44:$P$44</c:f>
              <c:numCache>
                <c:formatCode>General</c:formatCode>
                <c:ptCount val="15"/>
                <c:pt idx="0">
                  <c:v>15</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2-72D0-4C93-8664-E9848FC9B61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データシート!$B$45:$P$45</c:f>
              <c:numCache>
                <c:formatCode>General</c:formatCode>
                <c:ptCount val="15"/>
                <c:pt idx="0">
                  <c:v>10</c:v>
                </c:pt>
                <c:pt idx="3">
                  <c:v>11</c:v>
                </c:pt>
                <c:pt idx="6">
                  <c:v>22</c:v>
                </c:pt>
                <c:pt idx="9">
                  <c:v>24</c:v>
                </c:pt>
                <c:pt idx="12">
                  <c:v>33</c:v>
                </c:pt>
              </c:numCache>
            </c:numRef>
          </c:val>
          <c:extLst xmlns:c16r2="http://schemas.microsoft.com/office/drawing/2015/06/chart">
            <c:ext xmlns:c16="http://schemas.microsoft.com/office/drawing/2014/chart" uri="{C3380CC4-5D6E-409C-BE32-E72D297353CC}">
              <c16:uniqueId val="{00000003-72D0-4C93-8664-E9848FC9B61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データシート!$B$46:$P$46</c:f>
              <c:numCache>
                <c:formatCode>General</c:formatCode>
                <c:ptCount val="15"/>
                <c:pt idx="0">
                  <c:v>417</c:v>
                </c:pt>
                <c:pt idx="3">
                  <c:v>381</c:v>
                </c:pt>
                <c:pt idx="6">
                  <c:v>373</c:v>
                </c:pt>
                <c:pt idx="9">
                  <c:v>383</c:v>
                </c:pt>
                <c:pt idx="12">
                  <c:v>375</c:v>
                </c:pt>
              </c:numCache>
            </c:numRef>
          </c:val>
          <c:extLst xmlns:c16r2="http://schemas.microsoft.com/office/drawing/2015/06/chart">
            <c:ext xmlns:c16="http://schemas.microsoft.com/office/drawing/2014/chart" uri="{C3380CC4-5D6E-409C-BE32-E72D297353CC}">
              <c16:uniqueId val="{00000004-72D0-4C93-8664-E9848FC9B61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72D0-4C93-8664-E9848FC9B61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72D0-4C93-8664-E9848FC9B61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データシート!$B$49:$P$49</c:f>
              <c:numCache>
                <c:formatCode>General</c:formatCode>
                <c:ptCount val="15"/>
                <c:pt idx="0">
                  <c:v>874</c:v>
                </c:pt>
                <c:pt idx="3">
                  <c:v>765</c:v>
                </c:pt>
                <c:pt idx="6">
                  <c:v>807</c:v>
                </c:pt>
                <c:pt idx="9">
                  <c:v>899</c:v>
                </c:pt>
                <c:pt idx="12">
                  <c:v>902</c:v>
                </c:pt>
              </c:numCache>
            </c:numRef>
          </c:val>
          <c:extLst xmlns:c16r2="http://schemas.microsoft.com/office/drawing/2015/06/chart">
            <c:ext xmlns:c16="http://schemas.microsoft.com/office/drawing/2014/chart" uri="{C3380CC4-5D6E-409C-BE32-E72D297353CC}">
              <c16:uniqueId val="{00000007-72D0-4C93-8664-E9848FC9B611}"/>
            </c:ext>
          </c:extLst>
        </c:ser>
        <c:dLbls>
          <c:showLegendKey val="0"/>
          <c:showVal val="0"/>
          <c:showCatName val="0"/>
          <c:showSerName val="0"/>
          <c:showPercent val="0"/>
          <c:showBubbleSize val="0"/>
        </c:dLbls>
        <c:gapWidth val="100"/>
        <c:overlap val="100"/>
        <c:axId val="200995584"/>
        <c:axId val="200997504"/>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データシート!$B$50:$P$50</c:f>
              <c:numCache>
                <c:formatCode>General</c:formatCode>
                <c:ptCount val="15"/>
                <c:pt idx="0">
                  <c:v>#N/A</c:v>
                </c:pt>
                <c:pt idx="1">
                  <c:v>342</c:v>
                </c:pt>
                <c:pt idx="2">
                  <c:v>#N/A</c:v>
                </c:pt>
                <c:pt idx="3">
                  <c:v>#N/A</c:v>
                </c:pt>
                <c:pt idx="4">
                  <c:v>260</c:v>
                </c:pt>
                <c:pt idx="5">
                  <c:v>#N/A</c:v>
                </c:pt>
                <c:pt idx="6">
                  <c:v>#N/A</c:v>
                </c:pt>
                <c:pt idx="7">
                  <c:v>286</c:v>
                </c:pt>
                <c:pt idx="8">
                  <c:v>#N/A</c:v>
                </c:pt>
                <c:pt idx="9">
                  <c:v>#N/A</c:v>
                </c:pt>
                <c:pt idx="10">
                  <c:v>338</c:v>
                </c:pt>
                <c:pt idx="11">
                  <c:v>#N/A</c:v>
                </c:pt>
                <c:pt idx="12">
                  <c:v>#N/A</c:v>
                </c:pt>
                <c:pt idx="13">
                  <c:v>335</c:v>
                </c:pt>
                <c:pt idx="14">
                  <c:v>#N/A</c:v>
                </c:pt>
              </c:numCache>
            </c:numRef>
          </c:val>
          <c:smooth val="0"/>
          <c:extLst xmlns:c16r2="http://schemas.microsoft.com/office/drawing/2015/06/chart">
            <c:ext xmlns:c16="http://schemas.microsoft.com/office/drawing/2014/chart" uri="{C3380CC4-5D6E-409C-BE32-E72D297353CC}">
              <c16:uniqueId val="{00000008-72D0-4C93-8664-E9848FC9B611}"/>
            </c:ext>
          </c:extLst>
        </c:ser>
        <c:dLbls>
          <c:showLegendKey val="0"/>
          <c:showVal val="0"/>
          <c:showCatName val="0"/>
          <c:showSerName val="0"/>
          <c:showPercent val="0"/>
          <c:showBubbleSize val="0"/>
        </c:dLbls>
        <c:marker val="1"/>
        <c:smooth val="0"/>
        <c:axId val="200995584"/>
        <c:axId val="200997504"/>
      </c:lineChart>
      <c:catAx>
        <c:axId val="20099558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00997504"/>
        <c:crosses val="autoZero"/>
        <c:auto val="1"/>
        <c:lblAlgn val="ctr"/>
        <c:lblOffset val="100"/>
        <c:tickLblSkip val="1"/>
        <c:tickMarkSkip val="1"/>
        <c:noMultiLvlLbl val="0"/>
      </c:catAx>
      <c:valAx>
        <c:axId val="20099750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0099558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データシート!$B$56:$P$56</c:f>
              <c:numCache>
                <c:formatCode>General</c:formatCode>
                <c:ptCount val="15"/>
                <c:pt idx="2">
                  <c:v>8895</c:v>
                </c:pt>
                <c:pt idx="5">
                  <c:v>9096</c:v>
                </c:pt>
                <c:pt idx="8">
                  <c:v>9160</c:v>
                </c:pt>
                <c:pt idx="11">
                  <c:v>9394</c:v>
                </c:pt>
                <c:pt idx="14">
                  <c:v>9683</c:v>
                </c:pt>
              </c:numCache>
            </c:numRef>
          </c:val>
          <c:extLst xmlns:c16r2="http://schemas.microsoft.com/office/drawing/2015/06/chart">
            <c:ext xmlns:c16="http://schemas.microsoft.com/office/drawing/2014/chart" uri="{C3380CC4-5D6E-409C-BE32-E72D297353CC}">
              <c16:uniqueId val="{00000000-0BC7-4CAD-BCCF-9C6FCE0D720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データシート!$B$57:$P$57</c:f>
              <c:numCache>
                <c:formatCode>General</c:formatCode>
                <c:ptCount val="15"/>
                <c:pt idx="2">
                  <c:v>348</c:v>
                </c:pt>
                <c:pt idx="5">
                  <c:v>331</c:v>
                </c:pt>
                <c:pt idx="8">
                  <c:v>444</c:v>
                </c:pt>
                <c:pt idx="11">
                  <c:v>422</c:v>
                </c:pt>
                <c:pt idx="14">
                  <c:v>405</c:v>
                </c:pt>
              </c:numCache>
            </c:numRef>
          </c:val>
          <c:extLst xmlns:c16r2="http://schemas.microsoft.com/office/drawing/2015/06/chart">
            <c:ext xmlns:c16="http://schemas.microsoft.com/office/drawing/2014/chart" uri="{C3380CC4-5D6E-409C-BE32-E72D297353CC}">
              <c16:uniqueId val="{00000001-0BC7-4CAD-BCCF-9C6FCE0D720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データシート!$B$58:$P$58</c:f>
              <c:numCache>
                <c:formatCode>General</c:formatCode>
                <c:ptCount val="15"/>
                <c:pt idx="2">
                  <c:v>2174</c:v>
                </c:pt>
                <c:pt idx="5">
                  <c:v>2705</c:v>
                </c:pt>
                <c:pt idx="8">
                  <c:v>3237</c:v>
                </c:pt>
                <c:pt idx="11">
                  <c:v>3040</c:v>
                </c:pt>
                <c:pt idx="14">
                  <c:v>2958</c:v>
                </c:pt>
              </c:numCache>
            </c:numRef>
          </c:val>
          <c:extLst xmlns:c16r2="http://schemas.microsoft.com/office/drawing/2015/06/chart">
            <c:ext xmlns:c16="http://schemas.microsoft.com/office/drawing/2014/chart" uri="{C3380CC4-5D6E-409C-BE32-E72D297353CC}">
              <c16:uniqueId val="{00000002-0BC7-4CAD-BCCF-9C6FCE0D720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0BC7-4CAD-BCCF-9C6FCE0D720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0BC7-4CAD-BCCF-9C6FCE0D720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0BC7-4CAD-BCCF-9C6FCE0D720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データシート!$B$62:$P$62</c:f>
              <c:numCache>
                <c:formatCode>General</c:formatCode>
                <c:ptCount val="15"/>
                <c:pt idx="0">
                  <c:v>1273</c:v>
                </c:pt>
                <c:pt idx="3">
                  <c:v>1269</c:v>
                </c:pt>
                <c:pt idx="6">
                  <c:v>1186</c:v>
                </c:pt>
                <c:pt idx="9">
                  <c:v>1102</c:v>
                </c:pt>
                <c:pt idx="12">
                  <c:v>1041</c:v>
                </c:pt>
              </c:numCache>
            </c:numRef>
          </c:val>
          <c:extLst xmlns:c16r2="http://schemas.microsoft.com/office/drawing/2015/06/chart">
            <c:ext xmlns:c16="http://schemas.microsoft.com/office/drawing/2014/chart" uri="{C3380CC4-5D6E-409C-BE32-E72D297353CC}">
              <c16:uniqueId val="{00000006-0BC7-4CAD-BCCF-9C6FCE0D720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データシート!$B$63:$P$63</c:f>
              <c:numCache>
                <c:formatCode>General</c:formatCode>
                <c:ptCount val="15"/>
                <c:pt idx="0">
                  <c:v>148</c:v>
                </c:pt>
                <c:pt idx="3">
                  <c:v>128</c:v>
                </c:pt>
                <c:pt idx="6">
                  <c:v>160</c:v>
                </c:pt>
                <c:pt idx="9">
                  <c:v>178</c:v>
                </c:pt>
                <c:pt idx="12">
                  <c:v>267</c:v>
                </c:pt>
              </c:numCache>
            </c:numRef>
          </c:val>
          <c:extLst xmlns:c16r2="http://schemas.microsoft.com/office/drawing/2015/06/chart">
            <c:ext xmlns:c16="http://schemas.microsoft.com/office/drawing/2014/chart" uri="{C3380CC4-5D6E-409C-BE32-E72D297353CC}">
              <c16:uniqueId val="{00000007-0BC7-4CAD-BCCF-9C6FCE0D720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データシート!$B$64:$P$64</c:f>
              <c:numCache>
                <c:formatCode>General</c:formatCode>
                <c:ptCount val="15"/>
                <c:pt idx="0">
                  <c:v>3698</c:v>
                </c:pt>
                <c:pt idx="3">
                  <c:v>3448</c:v>
                </c:pt>
                <c:pt idx="6">
                  <c:v>3220</c:v>
                </c:pt>
                <c:pt idx="9">
                  <c:v>3030</c:v>
                </c:pt>
                <c:pt idx="12">
                  <c:v>2930</c:v>
                </c:pt>
              </c:numCache>
            </c:numRef>
          </c:val>
          <c:extLst xmlns:c16r2="http://schemas.microsoft.com/office/drawing/2015/06/chart">
            <c:ext xmlns:c16="http://schemas.microsoft.com/office/drawing/2014/chart" uri="{C3380CC4-5D6E-409C-BE32-E72D297353CC}">
              <c16:uniqueId val="{00000008-0BC7-4CAD-BCCF-9C6FCE0D720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データシート!$B$65:$P$65</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9-0BC7-4CAD-BCCF-9C6FCE0D720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データシート!$B$66:$P$66</c:f>
              <c:numCache>
                <c:formatCode>General</c:formatCode>
                <c:ptCount val="15"/>
                <c:pt idx="0">
                  <c:v>8593</c:v>
                </c:pt>
                <c:pt idx="3">
                  <c:v>9018</c:v>
                </c:pt>
                <c:pt idx="6">
                  <c:v>9364</c:v>
                </c:pt>
                <c:pt idx="9">
                  <c:v>10060</c:v>
                </c:pt>
                <c:pt idx="12">
                  <c:v>10797</c:v>
                </c:pt>
              </c:numCache>
            </c:numRef>
          </c:val>
          <c:extLst xmlns:c16r2="http://schemas.microsoft.com/office/drawing/2015/06/chart">
            <c:ext xmlns:c16="http://schemas.microsoft.com/office/drawing/2014/chart" uri="{C3380CC4-5D6E-409C-BE32-E72D297353CC}">
              <c16:uniqueId val="{0000000A-0BC7-4CAD-BCCF-9C6FCE0D7202}"/>
            </c:ext>
          </c:extLst>
        </c:ser>
        <c:dLbls>
          <c:showLegendKey val="0"/>
          <c:showVal val="0"/>
          <c:showCatName val="0"/>
          <c:showSerName val="0"/>
          <c:showPercent val="0"/>
          <c:showBubbleSize val="0"/>
        </c:dLbls>
        <c:gapWidth val="100"/>
        <c:overlap val="100"/>
        <c:axId val="219671552"/>
        <c:axId val="21994406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データシート!$B$67:$P$67</c:f>
              <c:numCache>
                <c:formatCode>General</c:formatCode>
                <c:ptCount val="15"/>
                <c:pt idx="0">
                  <c:v>#N/A</c:v>
                </c:pt>
                <c:pt idx="1">
                  <c:v>2296</c:v>
                </c:pt>
                <c:pt idx="2">
                  <c:v>#N/A</c:v>
                </c:pt>
                <c:pt idx="3">
                  <c:v>#N/A</c:v>
                </c:pt>
                <c:pt idx="4">
                  <c:v>1732</c:v>
                </c:pt>
                <c:pt idx="5">
                  <c:v>#N/A</c:v>
                </c:pt>
                <c:pt idx="6">
                  <c:v>#N/A</c:v>
                </c:pt>
                <c:pt idx="7">
                  <c:v>1090</c:v>
                </c:pt>
                <c:pt idx="8">
                  <c:v>#N/A</c:v>
                </c:pt>
                <c:pt idx="9">
                  <c:v>#N/A</c:v>
                </c:pt>
                <c:pt idx="10">
                  <c:v>1515</c:v>
                </c:pt>
                <c:pt idx="11">
                  <c:v>#N/A</c:v>
                </c:pt>
                <c:pt idx="12">
                  <c:v>#N/A</c:v>
                </c:pt>
                <c:pt idx="13">
                  <c:v>1988</c:v>
                </c:pt>
                <c:pt idx="14">
                  <c:v>#N/A</c:v>
                </c:pt>
              </c:numCache>
            </c:numRef>
          </c:val>
          <c:smooth val="0"/>
          <c:extLst xmlns:c16r2="http://schemas.microsoft.com/office/drawing/2015/06/chart">
            <c:ext xmlns:c16="http://schemas.microsoft.com/office/drawing/2014/chart" uri="{C3380CC4-5D6E-409C-BE32-E72D297353CC}">
              <c16:uniqueId val="{0000000B-0BC7-4CAD-BCCF-9C6FCE0D7202}"/>
            </c:ext>
          </c:extLst>
        </c:ser>
        <c:dLbls>
          <c:showLegendKey val="0"/>
          <c:showVal val="0"/>
          <c:showCatName val="0"/>
          <c:showSerName val="0"/>
          <c:showPercent val="0"/>
          <c:showBubbleSize val="0"/>
        </c:dLbls>
        <c:marker val="1"/>
        <c:smooth val="0"/>
        <c:axId val="219671552"/>
        <c:axId val="219944064"/>
      </c:lineChart>
      <c:catAx>
        <c:axId val="2196715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219944064"/>
        <c:crosses val="autoZero"/>
        <c:auto val="1"/>
        <c:lblAlgn val="ctr"/>
        <c:lblOffset val="100"/>
        <c:tickLblSkip val="1"/>
        <c:tickMarkSkip val="1"/>
        <c:noMultiLvlLbl val="0"/>
      </c:catAx>
      <c:valAx>
        <c:axId val="21994406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1967155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データシート!$B$72:$D$72</c:f>
              <c:numCache>
                <c:formatCode>#,##0;"▲ "#,##0</c:formatCode>
                <c:ptCount val="3"/>
                <c:pt idx="0">
                  <c:v>1044</c:v>
                </c:pt>
                <c:pt idx="1">
                  <c:v>1002</c:v>
                </c:pt>
                <c:pt idx="2">
                  <c:v>905</c:v>
                </c:pt>
              </c:numCache>
            </c:numRef>
          </c:val>
          <c:extLst xmlns:c16r2="http://schemas.microsoft.com/office/drawing/2015/06/chart">
            <c:ext xmlns:c16="http://schemas.microsoft.com/office/drawing/2014/chart" uri="{C3380CC4-5D6E-409C-BE32-E72D297353CC}">
              <c16:uniqueId val="{00000000-2D7E-46C0-A816-BDCDECDA8AF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データシート!$B$73:$D$73</c:f>
              <c:numCache>
                <c:formatCode>#,##0;"▲ "#,##0</c:formatCode>
                <c:ptCount val="3"/>
                <c:pt idx="0">
                  <c:v>276</c:v>
                </c:pt>
                <c:pt idx="1">
                  <c:v>306</c:v>
                </c:pt>
                <c:pt idx="2">
                  <c:v>406</c:v>
                </c:pt>
              </c:numCache>
            </c:numRef>
          </c:val>
          <c:extLst xmlns:c16r2="http://schemas.microsoft.com/office/drawing/2015/06/chart">
            <c:ext xmlns:c16="http://schemas.microsoft.com/office/drawing/2014/chart" uri="{C3380CC4-5D6E-409C-BE32-E72D297353CC}">
              <c16:uniqueId val="{00000001-2D7E-46C0-A816-BDCDECDA8AF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H28</c:v>
                </c:pt>
                <c:pt idx="1">
                  <c:v>H29</c:v>
                </c:pt>
                <c:pt idx="2">
                  <c:v>H30</c:v>
                </c:pt>
              </c:strCache>
            </c:strRef>
          </c:cat>
          <c:val>
            <c:numRef>
              <c:f>データシート!$B$74:$D$74</c:f>
              <c:numCache>
                <c:formatCode>#,##0;"▲ "#,##0</c:formatCode>
                <c:ptCount val="3"/>
                <c:pt idx="0">
                  <c:v>1605</c:v>
                </c:pt>
                <c:pt idx="1">
                  <c:v>1354</c:v>
                </c:pt>
                <c:pt idx="2">
                  <c:v>1187</c:v>
                </c:pt>
              </c:numCache>
            </c:numRef>
          </c:val>
          <c:extLst xmlns:c16r2="http://schemas.microsoft.com/office/drawing/2015/06/chart">
            <c:ext xmlns:c16="http://schemas.microsoft.com/office/drawing/2014/chart" uri="{C3380CC4-5D6E-409C-BE32-E72D297353CC}">
              <c16:uniqueId val="{00000002-2D7E-46C0-A816-BDCDECDA8AF5}"/>
            </c:ext>
          </c:extLst>
        </c:ser>
        <c:dLbls>
          <c:showLegendKey val="0"/>
          <c:showVal val="0"/>
          <c:showCatName val="0"/>
          <c:showSerName val="0"/>
          <c:showPercent val="0"/>
          <c:showBubbleSize val="0"/>
        </c:dLbls>
        <c:gapWidth val="120"/>
        <c:overlap val="100"/>
        <c:axId val="219816320"/>
        <c:axId val="219817856"/>
      </c:barChart>
      <c:catAx>
        <c:axId val="21981632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219817856"/>
        <c:crosses val="autoZero"/>
        <c:auto val="1"/>
        <c:lblAlgn val="ctr"/>
        <c:lblOffset val="100"/>
        <c:tickLblSkip val="1"/>
        <c:tickMarkSkip val="1"/>
        <c:noMultiLvlLbl val="0"/>
      </c:catAx>
      <c:valAx>
        <c:axId val="219817856"/>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21981632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{4610B042-6224-4FB3-9F89-DC20689674EB}</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0-7A12-4973-A148-1B709477FD6E}"/>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{820602AA-661C-44EB-AD0E-3F39F7175063}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A12-4973-A148-1B709477FD6E}"/>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{E1E919A3-4661-4D2C-8D10-008F43595285}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A12-4973-A148-1B709477FD6E}"/>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{7BD96A01-2E73-4E4D-9417-4A3BB384AC49}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A12-4973-A148-1B709477FD6E}"/>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{87EE3684-CD5F-490F-B06A-00C193D1B43A}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A12-4973-A148-1B709477FD6E}"/>
                </c:ext>
              </c:extLst>
            </c:dLbl>
            <c:dLbl>
              <c:idx val="8"/>
              <c:layout/>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{83082057-0508-48BB-AB2C-0619C64557A1}</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5-7A12-4973-A148-1B709477FD6E}"/>
                </c:ext>
              </c:extLst>
            </c:dLbl>
            <c:dLbl>
              <c:idx val="16"/>
              <c:layout/>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{22D067A6-F690-41FE-A2D8-764E13CAC12F}</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06-7A12-4973-A148-1B709477FD6E}"/>
                </c:ext>
              </c:extLst>
            </c:dLbl>
            <c:dLbl>
              <c:idx val="24"/>
              <c:layout/>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{DB76E808-D24F-433A-9E8D-EE66986DE6F6}</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07-7A12-4973-A148-1B709477FD6E}"/>
                </c:ext>
              </c:extLst>
            </c:dLbl>
            <c:dLbl>
              <c:idx val="32"/>
              <c:layout/>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{DF5E4BCA-E469-4FDD-ABE4-ED4EDE67A3E8}</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08-7A12-4973-A148-1B709477FD6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8">
                  <c:v>61.9</c:v>
                </c:pt>
                <c:pt idx="16">
                  <c:v>63.4</c:v>
                </c:pt>
                <c:pt idx="24">
                  <c:v>71.5</c:v>
                </c:pt>
                <c:pt idx="32">
                  <c:v>72.8</c:v>
                </c:pt>
              </c:numCache>
            </c:numRef>
          </c:xVal>
          <c:yVal>
            <c:numRef>
              <c:f>公会計指標分析・財政指標組合せ分析表!$BP$51:$DC$51</c:f>
              <c:numCache>
                <c:formatCode>#,##0.0;"▲ "#,##0.0</c:formatCode>
                <c:ptCount val="40"/>
                <c:pt idx="8">
                  <c:v>43.6</c:v>
                </c:pt>
                <c:pt idx="16">
                  <c:v>27.8</c:v>
                </c:pt>
                <c:pt idx="24">
                  <c:v>39.299999999999997</c:v>
                </c:pt>
                <c:pt idx="32">
                  <c:v>51.9</c:v>
                </c:pt>
              </c:numCache>
            </c:numRef>
          </c:yVal>
          <c:smooth val="0"/>
          <c:extLst xmlns:c16r2="http://schemas.microsoft.com/office/drawing/2015/06/chart">
            <c:ext xmlns:c16="http://schemas.microsoft.com/office/drawing/2014/chart" uri="{C3380CC4-5D6E-409C-BE32-E72D297353CC}">
              <c16:uniqueId val="{00000009-7A12-4973-A148-1B709477FD6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{C517C4D3-F143-4B0B-A2F7-5788C3210D43}</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A-7A12-4973-A148-1B709477FD6E}"/>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{0271C65D-8EAC-40DD-8650-88C46B242515}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A12-4973-A148-1B709477FD6E}"/>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{863B4BAB-BBC5-47D9-AB1A-C01539980BD2}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A12-4973-A148-1B709477FD6E}"/>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{1EBC9886-003B-4AAE-8B15-1002F8CAF8C8}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A12-4973-A148-1B709477FD6E}"/>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{7318D774-FB3B-4783-8B47-6707C11EA164}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A12-4973-A148-1B709477FD6E}"/>
                </c:ext>
              </c:extLst>
            </c:dLbl>
            <c:dLbl>
              <c:idx val="8"/>
              <c:layout/>
              <c:tx>
                <c:strRef>
                  <c:f>公会計指標分析・財政指標組合せ分析表!$BX$50</c:f>
                  <c:strCache>
                    <c:ptCount val="1"/>
                    <c:pt idx="0">
                      <c:v>H27</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{D5357E0A-00E2-4DFF-AC92-0A152A792080}</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F-7A12-4973-A148-1B709477FD6E}"/>
                </c:ext>
              </c:extLst>
            </c:dLbl>
            <c:dLbl>
              <c:idx val="16"/>
              <c:layout/>
              <c:tx>
                <c:strRef>
                  <c:f>公会計指標分析・財政指標組合せ分析表!$CF$50</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{4B333425-D4F8-4F5F-BDEB-838CA2E3DD54}</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10-7A12-4973-A148-1B709477FD6E}"/>
                </c:ext>
              </c:extLst>
            </c:dLbl>
            <c:dLbl>
              <c:idx val="24"/>
              <c:layout/>
              <c:tx>
                <c:strRef>
                  <c:f>公会計指標分析・財政指標組合せ分析表!$CN$50</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{BF533971-D5D6-464E-8BD5-35F90CF7C51B}</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11-7A12-4973-A148-1B709477FD6E}"/>
                </c:ext>
              </c:extLst>
            </c:dLbl>
            <c:dLbl>
              <c:idx val="32"/>
              <c:layout/>
              <c:tx>
                <c:strRef>
                  <c:f>公会計指標分析・財政指標組合せ分析表!$CV$50</c:f>
                  <c:strCache>
                    <c:ptCount val="1"/>
                    <c:pt idx="0">
                      <c:v>H30</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{716C5B10-7581-4440-A22A-FAFE32D62794}</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12-7A12-4973-A148-1B709477FD6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8">
                  <c:v>55.8</c:v>
                </c:pt>
                <c:pt idx="16">
                  <c:v>57.6</c:v>
                </c:pt>
                <c:pt idx="24">
                  <c:v>58.9</c:v>
                </c:pt>
                <c:pt idx="32">
                  <c:v>60.2</c:v>
                </c:pt>
              </c:numCache>
            </c:numRef>
          </c:xVal>
          <c:yVal>
            <c:numRef>
              <c:f>公会計指標分析・財政指標組合せ分析表!$BP$55:$DC$55</c:f>
              <c:numCache>
                <c:formatCode>#,##0.0;"▲ "#,##0.0</c:formatCode>
                <c:ptCount val="40"/>
                <c:pt idx="8">
                  <c:v>20.2</c:v>
                </c:pt>
                <c:pt idx="16">
                  <c:v>38.5</c:v>
                </c:pt>
                <c:pt idx="24">
                  <c:v>32.799999999999997</c:v>
                </c:pt>
                <c:pt idx="32">
                  <c:v>20.9</c:v>
                </c:pt>
              </c:numCache>
            </c:numRef>
          </c:yVal>
          <c:smooth val="0"/>
          <c:extLst xmlns:c16r2="http://schemas.microsoft.com/office/drawing/2015/06/chart">
            <c:ext xmlns:c16="http://schemas.microsoft.com/office/drawing/2014/chart" uri="{C3380CC4-5D6E-409C-BE32-E72D297353CC}">
              <c16:uniqueId val="{00000013-7A12-4973-A148-1B709477FD6E}"/>
            </c:ext>
          </c:extLst>
        </c:ser>
        <c:dLbls>
          <c:showLegendKey val="0"/>
          <c:showVal val="1"/>
          <c:showCatName val="0"/>
          <c:showSerName val="0"/>
          <c:showPercent val="0"/>
          <c:showBubbleSize val="0"/>
        </c:dLbls>
        <c:axId val="220568192"/>
        <c:axId val="220267264"/>
      </c:scatterChart>
      <c:valAx>
        <c:axId val="220568192"/>
        <c:scaling>
          <c:orientation val="minMax"/>
          <c:max val="75"/>
          <c:min val="54"/>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20267264"/>
        <c:crosses val="autoZero"/>
        <c:crossBetween val="midCat"/>
      </c:valAx>
      <c:valAx>
        <c:axId val="220267264"/>
        <c:scaling>
          <c:orientation val="minMax"/>
          <c:max val="58"/>
          <c:min val="16"/>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20568192"/>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{FD4D8E3F-D9DB-4529-B00E-FEBF41653FCD}</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0-81D4-4543-B4B2-12A3C499DD2F}"/>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{75EE65E8-DF44-47AD-B591-E9C92477F0C8}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1D4-4543-B4B2-12A3C499DD2F}"/>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{639491E0-4E85-4C57-BEE6-D80ECF772429}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1D4-4543-B4B2-12A3C499DD2F}"/>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{28F3E88A-0EAA-447E-B79D-C218503C9F12}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1D4-4543-B4B2-12A3C499DD2F}"/>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{290C3AB5-6734-44A2-B644-2C658978D02D}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1D4-4543-B4B2-12A3C499DD2F}"/>
                </c:ext>
              </c:extLst>
            </c:dLbl>
            <c:dLbl>
              <c:idx val="8"/>
              <c:tx>
                <c:strRef>
                  <c:f>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{DD7E7FFC-97F3-49D0-B75D-4B2698961659}</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5-81D4-4543-B4B2-12A3C499DD2F}"/>
                </c:ext>
              </c:extLst>
            </c:dLbl>
            <c:dLbl>
              <c:idx val="16"/>
              <c:tx>
                <c:strRef>
                  <c:f>公会計指標分析・財政指標組合せ分析表!$CF$72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{6E2F4FDF-99A6-43A4-BED6-5C122D205056}</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06-81D4-4543-B4B2-12A3C499DD2F}"/>
                </c:ext>
              </c:extLst>
            </c:dLbl>
            <c:dLbl>
              <c:idx val="24"/>
              <c:tx>
                <c:strRef>
                  <c:f>公会計指標分析・財政指標組合せ分析表!$CN$72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{B1795D2E-5A18-49ED-BE0D-BBA4831D37E3}</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07-81D4-4543-B4B2-12A3C499DD2F}"/>
                </c:ext>
              </c:extLst>
            </c:dLbl>
            <c:dLbl>
              <c:idx val="32"/>
              <c:tx>
                <c:strRef>
                  <c:f>公会計指標分析・財政指標組合せ分析表!$CV$72</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{D5879456-6FD7-4C47-9901-91D3BA43B885}</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08-81D4-4543-B4B2-12A3C499DD2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10.3</c:v>
                </c:pt>
                <c:pt idx="8">
                  <c:v>8.6</c:v>
                </c:pt>
                <c:pt idx="16">
                  <c:v>7.6</c:v>
                </c:pt>
                <c:pt idx="24">
                  <c:v>7.5</c:v>
                </c:pt>
                <c:pt idx="32">
                  <c:v>8.1999999999999993</c:v>
                </c:pt>
              </c:numCache>
            </c:numRef>
          </c:xVal>
          <c:yVal>
            <c:numRef>
              <c:f>公会計指標分析・財政指標組合せ分析表!$BP$73:$DC$73</c:f>
              <c:numCache>
                <c:formatCode>#,##0.0;"▲ "#,##0.0</c:formatCode>
                <c:ptCount val="40"/>
                <c:pt idx="0">
                  <c:v>60</c:v>
                </c:pt>
                <c:pt idx="8">
                  <c:v>43.6</c:v>
                </c:pt>
                <c:pt idx="16">
                  <c:v>27.8</c:v>
                </c:pt>
                <c:pt idx="24">
                  <c:v>39.299999999999997</c:v>
                </c:pt>
                <c:pt idx="32">
                  <c:v>51.9</c:v>
                </c:pt>
              </c:numCache>
            </c:numRef>
          </c:yVal>
          <c:smooth val="0"/>
          <c:extLst xmlns:c16r2="http://schemas.microsoft.com/office/drawing/2015/06/chart">
            <c:ext xmlns:c16="http://schemas.microsoft.com/office/drawing/2014/chart" uri="{C3380CC4-5D6E-409C-BE32-E72D297353CC}">
              <c16:uniqueId val="{00000009-81D4-4543-B4B2-12A3C499DD2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{5457ABDC-BEDB-48A6-98FB-7D45EA4DC845}</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A-81D4-4543-B4B2-12A3C499DD2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{92627CEC-2FB0-406A-8F31-92DC1BBF9EC8}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1D4-4543-B4B2-12A3C499DD2F}"/>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{9FDEE2A9-DCCD-4F5A-8DA9-3C8861EE776C}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1D4-4543-B4B2-12A3C499DD2F}"/>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{0CA29A97-D3EC-4798-AEAD-8BCB9A3B6189}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1D4-4543-B4B2-12A3C499DD2F}"/>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{34CA0003-5293-4953-8EBF-7CDBFDA1CD17}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1D4-4543-B4B2-12A3C499DD2F}"/>
                </c:ext>
              </c:extLst>
            </c:dLbl>
            <c:dLbl>
              <c:idx val="8"/>
              <c:tx>
                <c:strRef>
                  <c:f>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{B9B3DD2E-9FEC-4271-82BC-8CA3520DFF2E}</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F-81D4-4543-B4B2-12A3C499DD2F}"/>
                </c:ext>
              </c:extLst>
            </c:dLbl>
            <c:dLbl>
              <c:idx val="16"/>
              <c:tx>
                <c:strRef>
                  <c:f>公会計指標分析・財政指標組合せ分析表!$CF$72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{87C842D0-40B1-40A9-BC9A-A6C96095C67A}</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10-81D4-4543-B4B2-12A3C499DD2F}"/>
                </c:ext>
              </c:extLst>
            </c:dLbl>
            <c:dLbl>
              <c:idx val="24"/>
              <c:tx>
                <c:strRef>
                  <c:f>公会計指標分析・財政指標組合せ分析表!$CN$72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{569A6BE2-9F67-4694-8000-4580AC67BA4F}</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11-81D4-4543-B4B2-12A3C499DD2F}"/>
                </c:ext>
              </c:extLst>
            </c:dLbl>
            <c:dLbl>
              <c:idx val="32"/>
              <c:tx>
                <c:strRef>
                  <c:f>公会計指標分析・財政指標組合せ分析表!$CV$72</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{5466110E-3F00-40A9-9F9C-06FF5A1D6D41}</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12-81D4-4543-B4B2-12A3C499DD2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9.8000000000000007</c:v>
                </c:pt>
                <c:pt idx="8">
                  <c:v>9.3000000000000007</c:v>
                </c:pt>
                <c:pt idx="16">
                  <c:v>9.1999999999999993</c:v>
                </c:pt>
                <c:pt idx="24">
                  <c:v>9.1</c:v>
                </c:pt>
                <c:pt idx="32">
                  <c:v>9.1</c:v>
                </c:pt>
              </c:numCache>
            </c:numRef>
          </c:xVal>
          <c:yVal>
            <c:numRef>
              <c:f>公会計指標分析・財政指標組合せ分析表!$BP$77:$DC$77</c:f>
              <c:numCache>
                <c:formatCode>#,##0.0;"▲ "#,##0.0</c:formatCode>
                <c:ptCount val="40"/>
                <c:pt idx="0">
                  <c:v>40.299999999999997</c:v>
                </c:pt>
                <c:pt idx="8">
                  <c:v>20.2</c:v>
                </c:pt>
                <c:pt idx="16">
                  <c:v>38.5</c:v>
                </c:pt>
                <c:pt idx="24">
                  <c:v>32.799999999999997</c:v>
                </c:pt>
                <c:pt idx="32">
                  <c:v>20.9</c:v>
                </c:pt>
              </c:numCache>
            </c:numRef>
          </c:yVal>
          <c:smooth val="0"/>
          <c:extLst xmlns:c16r2="http://schemas.microsoft.com/office/drawing/2015/06/chart">
            <c:ext xmlns:c16="http://schemas.microsoft.com/office/drawing/2014/chart" uri="{C3380CC4-5D6E-409C-BE32-E72D297353CC}">
              <c16:uniqueId val="{00000013-81D4-4543-B4B2-12A3C499DD2F}"/>
            </c:ext>
          </c:extLst>
        </c:ser>
        <c:dLbls>
          <c:showLegendKey val="0"/>
          <c:showVal val="1"/>
          <c:showCatName val="0"/>
          <c:showSerName val="0"/>
          <c:showPercent val="0"/>
          <c:showBubbleSize val="0"/>
        </c:dLbls>
        <c:axId val="220342144"/>
        <c:axId val="220364800"/>
      </c:scatterChart>
      <c:valAx>
        <c:axId val="220342144"/>
        <c:scaling>
          <c:orientation val="minMax"/>
          <c:max val="10.6"/>
          <c:min val="7.3"/>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20364800"/>
        <c:crosses val="autoZero"/>
        <c:crossBetween val="midCat"/>
      </c:valAx>
      <c:valAx>
        <c:axId val="220364800"/>
        <c:scaling>
          <c:orientation val="minMax"/>
          <c:max val="67"/>
          <c:min val="15"/>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20342144"/>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100-00000200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100-00000300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xmlns=""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xmlns=""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xmlns=""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xmlns=""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xmlns=""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xmlns=""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xmlns=""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xmlns=""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xmlns=""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xmlns=""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13,786
13,670
157.71
9,775,692
8,975,358
698,889
4,746,366
10,796,663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xmlns=""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xmlns=""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xmlns=""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51.9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xmlns=""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xmlns=""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xmlns=""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xmlns=""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xmlns=""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xmlns=""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xmlns=""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xmlns=""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xmlns=""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xmlns=""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xmlns=""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xmlns=""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xmlns=""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xmlns=""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xmlns=""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a:extLst>
            <a:ext uri="{FF2B5EF4-FFF2-40B4-BE49-F238E27FC236}">
              <a16:creationId xmlns:a16="http://schemas.microsoft.com/office/drawing/2014/main" xmlns="" id="{00000000-0008-0000-0300-00001E000000}"/>
            </a:ext>
          </a:extLst>
        </xdr:cNvPr>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xmlns=""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xmlns=""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xmlns=""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a:extLst>
            <a:ext uri="{FF2B5EF4-FFF2-40B4-BE49-F238E27FC236}">
              <a16:creationId xmlns:a16="http://schemas.microsoft.com/office/drawing/2014/main" xmlns="" id="{00000000-0008-0000-0300-000022000000}"/>
            </a:ext>
          </a:extLst>
        </xdr:cNvPr>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xmlns=""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xmlns=""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xmlns=""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xmlns=""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xmlns=""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xmlns=""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xmlns=""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xmlns=""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xmlns=""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xmlns=""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xmlns=""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xmlns=""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xmlns=""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xmlns=""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の減少や高齢化の進行に加え、脆弱な産業構造等により財政基盤が弱く、類似団体平均を大きく下回っており、近年はほぼ横ばいに推移している。このような状況であることから、町税確保のための収納率向上へ向けた取り組みを継続するとともに、人口減少対策としての施策を実施することにより活力ある地域社会の構築と財政基盤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xmlns=""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xmlns=""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xmlns=""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xmlns=""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xmlns=""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xmlns=""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xmlns=""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xmlns=""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xmlns=""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xmlns=""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xmlns=""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xmlns=""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xmlns=""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xmlns=""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46143</xdr:rowOff>
    </xdr:from>
    <xdr:to>
      <xdr:col>23</xdr:col>
      <xdr:colOff>133350</xdr:colOff>
      <xdr:row>44</xdr:row>
      <xdr:rowOff>92710</xdr:rowOff>
    </xdr:to>
    <xdr:cxnSp macro="">
      <xdr:nvCxnSpPr>
        <xdr:cNvPr id="63" name="直線コネクタ 62">
          <a:extLst>
            <a:ext uri="{FF2B5EF4-FFF2-40B4-BE49-F238E27FC236}">
              <a16:creationId xmlns:a16="http://schemas.microsoft.com/office/drawing/2014/main" xmlns="" id="{00000000-0008-0000-0300-00003F000000}"/>
            </a:ext>
          </a:extLst>
        </xdr:cNvPr>
        <xdr:cNvCxnSpPr/>
      </xdr:nvCxnSpPr>
      <xdr:spPr>
        <a:xfrm flipV="1">
          <a:off x="4953000" y="6389793"/>
          <a:ext cx="0" cy="12467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64787</xdr:rowOff>
    </xdr:from>
    <xdr:ext cx="762000" cy="259045"/>
    <xdr:sp macro="" textlink="">
      <xdr:nvSpPr>
        <xdr:cNvPr id="64" name="財政力最小値テキスト">
          <a:extLst>
            <a:ext uri="{FF2B5EF4-FFF2-40B4-BE49-F238E27FC236}">
              <a16:creationId xmlns:a16="http://schemas.microsoft.com/office/drawing/2014/main" xmlns="" id="{00000000-0008-0000-0300-000040000000}"/>
            </a:ext>
          </a:extLst>
        </xdr:cNvPr>
        <xdr:cNvSpPr txBox="1"/>
      </xdr:nvSpPr>
      <xdr:spPr>
        <a:xfrm>
          <a:off x="5041900" y="7608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92710</xdr:rowOff>
    </xdr:from>
    <xdr:to>
      <xdr:col>24</xdr:col>
      <xdr:colOff>12700</xdr:colOff>
      <xdr:row>44</xdr:row>
      <xdr:rowOff>92710</xdr:rowOff>
    </xdr:to>
    <xdr:cxnSp macro="">
      <xdr:nvCxnSpPr>
        <xdr:cNvPr id="65" name="直線コネクタ 64">
          <a:extLst>
            <a:ext uri="{FF2B5EF4-FFF2-40B4-BE49-F238E27FC236}">
              <a16:creationId xmlns:a16="http://schemas.microsoft.com/office/drawing/2014/main" xmlns="" id="{00000000-0008-0000-0300-000041000000}"/>
            </a:ext>
          </a:extLst>
        </xdr:cNvPr>
        <xdr:cNvCxnSpPr/>
      </xdr:nvCxnSpPr>
      <xdr:spPr>
        <a:xfrm>
          <a:off x="4864100" y="7636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132520</xdr:rowOff>
    </xdr:from>
    <xdr:ext cx="762000" cy="259045"/>
    <xdr:sp macro="" textlink="">
      <xdr:nvSpPr>
        <xdr:cNvPr id="66" name="財政力最大値テキスト">
          <a:extLst>
            <a:ext uri="{FF2B5EF4-FFF2-40B4-BE49-F238E27FC236}">
              <a16:creationId xmlns:a16="http://schemas.microsoft.com/office/drawing/2014/main" xmlns="" id="{00000000-0008-0000-0300-000042000000}"/>
            </a:ext>
          </a:extLst>
        </xdr:cNvPr>
        <xdr:cNvSpPr txBox="1"/>
      </xdr:nvSpPr>
      <xdr:spPr>
        <a:xfrm>
          <a:off x="5041900" y="6133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46143</xdr:rowOff>
    </xdr:from>
    <xdr:to>
      <xdr:col>24</xdr:col>
      <xdr:colOff>12700</xdr:colOff>
      <xdr:row>37</xdr:row>
      <xdr:rowOff>46143</xdr:rowOff>
    </xdr:to>
    <xdr:cxnSp macro="">
      <xdr:nvCxnSpPr>
        <xdr:cNvPr id="67" name="直線コネクタ 66">
          <a:extLst>
            <a:ext uri="{FF2B5EF4-FFF2-40B4-BE49-F238E27FC236}">
              <a16:creationId xmlns:a16="http://schemas.microsoft.com/office/drawing/2014/main" xmlns="" id="{00000000-0008-0000-0300-000043000000}"/>
            </a:ext>
          </a:extLst>
        </xdr:cNvPr>
        <xdr:cNvCxnSpPr/>
      </xdr:nvCxnSpPr>
      <xdr:spPr>
        <a:xfrm>
          <a:off x="4864100" y="6389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12277</xdr:rowOff>
    </xdr:from>
    <xdr:to>
      <xdr:col>23</xdr:col>
      <xdr:colOff>133350</xdr:colOff>
      <xdr:row>44</xdr:row>
      <xdr:rowOff>20320</xdr:rowOff>
    </xdr:to>
    <xdr:cxnSp macro="">
      <xdr:nvCxnSpPr>
        <xdr:cNvPr id="68" name="直線コネクタ 67">
          <a:extLst>
            <a:ext uri="{FF2B5EF4-FFF2-40B4-BE49-F238E27FC236}">
              <a16:creationId xmlns:a16="http://schemas.microsoft.com/office/drawing/2014/main" xmlns="" id="{00000000-0008-0000-0300-000044000000}"/>
            </a:ext>
          </a:extLst>
        </xdr:cNvPr>
        <xdr:cNvCxnSpPr/>
      </xdr:nvCxnSpPr>
      <xdr:spPr>
        <a:xfrm flipV="1">
          <a:off x="4114800" y="7556077"/>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4673</xdr:rowOff>
    </xdr:from>
    <xdr:ext cx="762000" cy="259045"/>
    <xdr:sp macro="" textlink="">
      <xdr:nvSpPr>
        <xdr:cNvPr id="69" name="財政力平均値テキスト">
          <a:extLst>
            <a:ext uri="{FF2B5EF4-FFF2-40B4-BE49-F238E27FC236}">
              <a16:creationId xmlns:a16="http://schemas.microsoft.com/office/drawing/2014/main" xmlns="" id="{00000000-0008-0000-0300-000045000000}"/>
            </a:ext>
          </a:extLst>
        </xdr:cNvPr>
        <xdr:cNvSpPr txBox="1"/>
      </xdr:nvSpPr>
      <xdr:spPr>
        <a:xfrm>
          <a:off x="5041900" y="72055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159596</xdr:rowOff>
    </xdr:from>
    <xdr:to>
      <xdr:col>23</xdr:col>
      <xdr:colOff>184150</xdr:colOff>
      <xdr:row>43</xdr:row>
      <xdr:rowOff>89746</xdr:rowOff>
    </xdr:to>
    <xdr:sp macro="" textlink="">
      <xdr:nvSpPr>
        <xdr:cNvPr id="70" name="フローチャート: 判断 69">
          <a:extLst>
            <a:ext uri="{FF2B5EF4-FFF2-40B4-BE49-F238E27FC236}">
              <a16:creationId xmlns:a16="http://schemas.microsoft.com/office/drawing/2014/main" xmlns="" id="{00000000-0008-0000-0300-000046000000}"/>
            </a:ext>
          </a:extLst>
        </xdr:cNvPr>
        <xdr:cNvSpPr/>
      </xdr:nvSpPr>
      <xdr:spPr>
        <a:xfrm>
          <a:off x="49022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20320</xdr:rowOff>
    </xdr:from>
    <xdr:to>
      <xdr:col>19</xdr:col>
      <xdr:colOff>133350</xdr:colOff>
      <xdr:row>44</xdr:row>
      <xdr:rowOff>20320</xdr:rowOff>
    </xdr:to>
    <xdr:cxnSp macro="">
      <xdr:nvCxnSpPr>
        <xdr:cNvPr id="71" name="直線コネクタ 70">
          <a:extLst>
            <a:ext uri="{FF2B5EF4-FFF2-40B4-BE49-F238E27FC236}">
              <a16:creationId xmlns:a16="http://schemas.microsoft.com/office/drawing/2014/main" xmlns="" id="{00000000-0008-0000-0300-000047000000}"/>
            </a:ext>
          </a:extLst>
        </xdr:cNvPr>
        <xdr:cNvCxnSpPr/>
      </xdr:nvCxnSpPr>
      <xdr:spPr>
        <a:xfrm>
          <a:off x="3225800" y="75641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159596</xdr:rowOff>
    </xdr:from>
    <xdr:to>
      <xdr:col>19</xdr:col>
      <xdr:colOff>184150</xdr:colOff>
      <xdr:row>43</xdr:row>
      <xdr:rowOff>89746</xdr:rowOff>
    </xdr:to>
    <xdr:sp macro="" textlink="">
      <xdr:nvSpPr>
        <xdr:cNvPr id="72" name="フローチャート: 判断 71">
          <a:extLst>
            <a:ext uri="{FF2B5EF4-FFF2-40B4-BE49-F238E27FC236}">
              <a16:creationId xmlns:a16="http://schemas.microsoft.com/office/drawing/2014/main" xmlns="" id="{00000000-0008-0000-0300-000048000000}"/>
            </a:ext>
          </a:extLst>
        </xdr:cNvPr>
        <xdr:cNvSpPr/>
      </xdr:nvSpPr>
      <xdr:spPr>
        <a:xfrm>
          <a:off x="40640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99923</xdr:rowOff>
    </xdr:from>
    <xdr:ext cx="736600" cy="259045"/>
    <xdr:sp macro="" textlink="">
      <xdr:nvSpPr>
        <xdr:cNvPr id="73" name="テキスト ボックス 72">
          <a:extLst>
            <a:ext uri="{FF2B5EF4-FFF2-40B4-BE49-F238E27FC236}">
              <a16:creationId xmlns:a16="http://schemas.microsoft.com/office/drawing/2014/main" xmlns="" id="{00000000-0008-0000-0300-000049000000}"/>
            </a:ext>
          </a:extLst>
        </xdr:cNvPr>
        <xdr:cNvSpPr txBox="1"/>
      </xdr:nvSpPr>
      <xdr:spPr>
        <a:xfrm>
          <a:off x="3733800" y="71293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20320</xdr:rowOff>
    </xdr:from>
    <xdr:to>
      <xdr:col>15</xdr:col>
      <xdr:colOff>82550</xdr:colOff>
      <xdr:row>44</xdr:row>
      <xdr:rowOff>28363</xdr:rowOff>
    </xdr:to>
    <xdr:cxnSp macro="">
      <xdr:nvCxnSpPr>
        <xdr:cNvPr id="74" name="直線コネクタ 73">
          <a:extLst>
            <a:ext uri="{FF2B5EF4-FFF2-40B4-BE49-F238E27FC236}">
              <a16:creationId xmlns:a16="http://schemas.microsoft.com/office/drawing/2014/main" xmlns="" id="{00000000-0008-0000-0300-00004A000000}"/>
            </a:ext>
          </a:extLst>
        </xdr:cNvPr>
        <xdr:cNvCxnSpPr/>
      </xdr:nvCxnSpPr>
      <xdr:spPr>
        <a:xfrm flipV="1">
          <a:off x="2336800" y="756412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167640</xdr:rowOff>
    </xdr:from>
    <xdr:to>
      <xdr:col>15</xdr:col>
      <xdr:colOff>133350</xdr:colOff>
      <xdr:row>43</xdr:row>
      <xdr:rowOff>97790</xdr:rowOff>
    </xdr:to>
    <xdr:sp macro="" textlink="">
      <xdr:nvSpPr>
        <xdr:cNvPr id="75" name="フローチャート: 判断 74">
          <a:extLst>
            <a:ext uri="{FF2B5EF4-FFF2-40B4-BE49-F238E27FC236}">
              <a16:creationId xmlns:a16="http://schemas.microsoft.com/office/drawing/2014/main" xmlns="" id="{00000000-0008-0000-0300-00004B000000}"/>
            </a:ext>
          </a:extLst>
        </xdr:cNvPr>
        <xdr:cNvSpPr/>
      </xdr:nvSpPr>
      <xdr:spPr>
        <a:xfrm>
          <a:off x="3175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107967</xdr:rowOff>
    </xdr:from>
    <xdr:ext cx="762000" cy="259045"/>
    <xdr:sp macro="" textlink="">
      <xdr:nvSpPr>
        <xdr:cNvPr id="76" name="テキスト ボックス 75">
          <a:extLst>
            <a:ext uri="{FF2B5EF4-FFF2-40B4-BE49-F238E27FC236}">
              <a16:creationId xmlns:a16="http://schemas.microsoft.com/office/drawing/2014/main" xmlns="" id="{00000000-0008-0000-0300-00004C000000}"/>
            </a:ext>
          </a:extLst>
        </xdr:cNvPr>
        <xdr:cNvSpPr txBox="1"/>
      </xdr:nvSpPr>
      <xdr:spPr>
        <a:xfrm>
          <a:off x="2844800" y="713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28363</xdr:rowOff>
    </xdr:from>
    <xdr:to>
      <xdr:col>11</xdr:col>
      <xdr:colOff>31750</xdr:colOff>
      <xdr:row>44</xdr:row>
      <xdr:rowOff>36406</xdr:rowOff>
    </xdr:to>
    <xdr:cxnSp macro="">
      <xdr:nvCxnSpPr>
        <xdr:cNvPr id="77" name="直線コネクタ 76">
          <a:extLst>
            <a:ext uri="{FF2B5EF4-FFF2-40B4-BE49-F238E27FC236}">
              <a16:creationId xmlns:a16="http://schemas.microsoft.com/office/drawing/2014/main" xmlns="" id="{00000000-0008-0000-0300-00004D000000}"/>
            </a:ext>
          </a:extLst>
        </xdr:cNvPr>
        <xdr:cNvCxnSpPr/>
      </xdr:nvCxnSpPr>
      <xdr:spPr>
        <a:xfrm flipV="1">
          <a:off x="1447800" y="7572163"/>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167640</xdr:rowOff>
    </xdr:from>
    <xdr:to>
      <xdr:col>11</xdr:col>
      <xdr:colOff>82550</xdr:colOff>
      <xdr:row>43</xdr:row>
      <xdr:rowOff>97790</xdr:rowOff>
    </xdr:to>
    <xdr:sp macro="" textlink="">
      <xdr:nvSpPr>
        <xdr:cNvPr id="78" name="フローチャート: 判断 77">
          <a:extLst>
            <a:ext uri="{FF2B5EF4-FFF2-40B4-BE49-F238E27FC236}">
              <a16:creationId xmlns:a16="http://schemas.microsoft.com/office/drawing/2014/main" xmlns="" id="{00000000-0008-0000-0300-00004E000000}"/>
            </a:ext>
          </a:extLst>
        </xdr:cNvPr>
        <xdr:cNvSpPr/>
      </xdr:nvSpPr>
      <xdr:spPr>
        <a:xfrm>
          <a:off x="2286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107967</xdr:rowOff>
    </xdr:from>
    <xdr:ext cx="762000" cy="259045"/>
    <xdr:sp macro="" textlink="">
      <xdr:nvSpPr>
        <xdr:cNvPr id="79" name="テキスト ボックス 78">
          <a:extLst>
            <a:ext uri="{FF2B5EF4-FFF2-40B4-BE49-F238E27FC236}">
              <a16:creationId xmlns:a16="http://schemas.microsoft.com/office/drawing/2014/main" xmlns="" id="{00000000-0008-0000-0300-00004F000000}"/>
            </a:ext>
          </a:extLst>
        </xdr:cNvPr>
        <xdr:cNvSpPr txBox="1"/>
      </xdr:nvSpPr>
      <xdr:spPr>
        <a:xfrm>
          <a:off x="1955800" y="713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159596</xdr:rowOff>
    </xdr:from>
    <xdr:to>
      <xdr:col>7</xdr:col>
      <xdr:colOff>31750</xdr:colOff>
      <xdr:row>43</xdr:row>
      <xdr:rowOff>89746</xdr:rowOff>
    </xdr:to>
    <xdr:sp macro="" textlink="">
      <xdr:nvSpPr>
        <xdr:cNvPr id="80" name="フローチャート: 判断 79">
          <a:extLst>
            <a:ext uri="{FF2B5EF4-FFF2-40B4-BE49-F238E27FC236}">
              <a16:creationId xmlns:a16="http://schemas.microsoft.com/office/drawing/2014/main" xmlns="" id="{00000000-0008-0000-0300-000050000000}"/>
            </a:ext>
          </a:extLst>
        </xdr:cNvPr>
        <xdr:cNvSpPr/>
      </xdr:nvSpPr>
      <xdr:spPr>
        <a:xfrm>
          <a:off x="13970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99923</xdr:rowOff>
    </xdr:from>
    <xdr:ext cx="762000" cy="259045"/>
    <xdr:sp macro="" textlink="">
      <xdr:nvSpPr>
        <xdr:cNvPr id="81" name="テキスト ボックス 80">
          <a:extLst>
            <a:ext uri="{FF2B5EF4-FFF2-40B4-BE49-F238E27FC236}">
              <a16:creationId xmlns:a16="http://schemas.microsoft.com/office/drawing/2014/main" xmlns="" id="{00000000-0008-0000-0300-000051000000}"/>
            </a:ext>
          </a:extLst>
        </xdr:cNvPr>
        <xdr:cNvSpPr txBox="1"/>
      </xdr:nvSpPr>
      <xdr:spPr>
        <a:xfrm>
          <a:off x="1066800" y="712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xmlns=""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xmlns=""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xmlns=""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xmlns=""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xmlns=""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132927</xdr:rowOff>
    </xdr:from>
    <xdr:to>
      <xdr:col>23</xdr:col>
      <xdr:colOff>184150</xdr:colOff>
      <xdr:row>44</xdr:row>
      <xdr:rowOff>63077</xdr:rowOff>
    </xdr:to>
    <xdr:sp macro="" textlink="">
      <xdr:nvSpPr>
        <xdr:cNvPr id="87" name="楕円 86">
          <a:extLst>
            <a:ext uri="{FF2B5EF4-FFF2-40B4-BE49-F238E27FC236}">
              <a16:creationId xmlns:a16="http://schemas.microsoft.com/office/drawing/2014/main" xmlns="" id="{00000000-0008-0000-0300-000057000000}"/>
            </a:ext>
          </a:extLst>
        </xdr:cNvPr>
        <xdr:cNvSpPr/>
      </xdr:nvSpPr>
      <xdr:spPr>
        <a:xfrm>
          <a:off x="4902200" y="750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28804</xdr:rowOff>
    </xdr:from>
    <xdr:ext cx="762000" cy="259045"/>
    <xdr:sp macro="" textlink="">
      <xdr:nvSpPr>
        <xdr:cNvPr id="88" name="財政力該当値テキスト">
          <a:extLst>
            <a:ext uri="{FF2B5EF4-FFF2-40B4-BE49-F238E27FC236}">
              <a16:creationId xmlns:a16="http://schemas.microsoft.com/office/drawing/2014/main" xmlns="" id="{00000000-0008-0000-0300-000058000000}"/>
            </a:ext>
          </a:extLst>
        </xdr:cNvPr>
        <xdr:cNvSpPr txBox="1"/>
      </xdr:nvSpPr>
      <xdr:spPr>
        <a:xfrm>
          <a:off x="5041900" y="7401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140970</xdr:rowOff>
    </xdr:from>
    <xdr:to>
      <xdr:col>19</xdr:col>
      <xdr:colOff>184150</xdr:colOff>
      <xdr:row>44</xdr:row>
      <xdr:rowOff>71120</xdr:rowOff>
    </xdr:to>
    <xdr:sp macro="" textlink="">
      <xdr:nvSpPr>
        <xdr:cNvPr id="89" name="楕円 88">
          <a:extLst>
            <a:ext uri="{FF2B5EF4-FFF2-40B4-BE49-F238E27FC236}">
              <a16:creationId xmlns:a16="http://schemas.microsoft.com/office/drawing/2014/main" xmlns="" id="{00000000-0008-0000-0300-000059000000}"/>
            </a:ext>
          </a:extLst>
        </xdr:cNvPr>
        <xdr:cNvSpPr/>
      </xdr:nvSpPr>
      <xdr:spPr>
        <a:xfrm>
          <a:off x="4064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55897</xdr:rowOff>
    </xdr:from>
    <xdr:ext cx="736600" cy="259045"/>
    <xdr:sp macro="" textlink="">
      <xdr:nvSpPr>
        <xdr:cNvPr id="90" name="テキスト ボックス 89">
          <a:extLst>
            <a:ext uri="{FF2B5EF4-FFF2-40B4-BE49-F238E27FC236}">
              <a16:creationId xmlns:a16="http://schemas.microsoft.com/office/drawing/2014/main" xmlns="" id="{00000000-0008-0000-0300-00005A000000}"/>
            </a:ext>
          </a:extLst>
        </xdr:cNvPr>
        <xdr:cNvSpPr txBox="1"/>
      </xdr:nvSpPr>
      <xdr:spPr>
        <a:xfrm>
          <a:off x="3733800" y="7599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140970</xdr:rowOff>
    </xdr:from>
    <xdr:to>
      <xdr:col>15</xdr:col>
      <xdr:colOff>133350</xdr:colOff>
      <xdr:row>44</xdr:row>
      <xdr:rowOff>71120</xdr:rowOff>
    </xdr:to>
    <xdr:sp macro="" textlink="">
      <xdr:nvSpPr>
        <xdr:cNvPr id="91" name="楕円 90">
          <a:extLst>
            <a:ext uri="{FF2B5EF4-FFF2-40B4-BE49-F238E27FC236}">
              <a16:creationId xmlns:a16="http://schemas.microsoft.com/office/drawing/2014/main" xmlns="" id="{00000000-0008-0000-0300-00005B000000}"/>
            </a:ext>
          </a:extLst>
        </xdr:cNvPr>
        <xdr:cNvSpPr/>
      </xdr:nvSpPr>
      <xdr:spPr>
        <a:xfrm>
          <a:off x="3175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55897</xdr:rowOff>
    </xdr:from>
    <xdr:ext cx="762000" cy="259045"/>
    <xdr:sp macro="" textlink="">
      <xdr:nvSpPr>
        <xdr:cNvPr id="92" name="テキスト ボックス 91">
          <a:extLst>
            <a:ext uri="{FF2B5EF4-FFF2-40B4-BE49-F238E27FC236}">
              <a16:creationId xmlns:a16="http://schemas.microsoft.com/office/drawing/2014/main" xmlns="" id="{00000000-0008-0000-0300-00005C000000}"/>
            </a:ext>
          </a:extLst>
        </xdr:cNvPr>
        <xdr:cNvSpPr txBox="1"/>
      </xdr:nvSpPr>
      <xdr:spPr>
        <a:xfrm>
          <a:off x="2844800" y="759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149013</xdr:rowOff>
    </xdr:from>
    <xdr:to>
      <xdr:col>11</xdr:col>
      <xdr:colOff>82550</xdr:colOff>
      <xdr:row>44</xdr:row>
      <xdr:rowOff>79163</xdr:rowOff>
    </xdr:to>
    <xdr:sp macro="" textlink="">
      <xdr:nvSpPr>
        <xdr:cNvPr id="93" name="楕円 92">
          <a:extLst>
            <a:ext uri="{FF2B5EF4-FFF2-40B4-BE49-F238E27FC236}">
              <a16:creationId xmlns:a16="http://schemas.microsoft.com/office/drawing/2014/main" xmlns="" id="{00000000-0008-0000-0300-00005D000000}"/>
            </a:ext>
          </a:extLst>
        </xdr:cNvPr>
        <xdr:cNvSpPr/>
      </xdr:nvSpPr>
      <xdr:spPr>
        <a:xfrm>
          <a:off x="2286000" y="7521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63940</xdr:rowOff>
    </xdr:from>
    <xdr:ext cx="762000" cy="259045"/>
    <xdr:sp macro="" textlink="">
      <xdr:nvSpPr>
        <xdr:cNvPr id="94" name="テキスト ボックス 93">
          <a:extLst>
            <a:ext uri="{FF2B5EF4-FFF2-40B4-BE49-F238E27FC236}">
              <a16:creationId xmlns:a16="http://schemas.microsoft.com/office/drawing/2014/main" xmlns="" id="{00000000-0008-0000-0300-00005E000000}"/>
            </a:ext>
          </a:extLst>
        </xdr:cNvPr>
        <xdr:cNvSpPr txBox="1"/>
      </xdr:nvSpPr>
      <xdr:spPr>
        <a:xfrm>
          <a:off x="1955800" y="7607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157056</xdr:rowOff>
    </xdr:from>
    <xdr:to>
      <xdr:col>7</xdr:col>
      <xdr:colOff>31750</xdr:colOff>
      <xdr:row>44</xdr:row>
      <xdr:rowOff>87206</xdr:rowOff>
    </xdr:to>
    <xdr:sp macro="" textlink="">
      <xdr:nvSpPr>
        <xdr:cNvPr id="95" name="楕円 94">
          <a:extLst>
            <a:ext uri="{FF2B5EF4-FFF2-40B4-BE49-F238E27FC236}">
              <a16:creationId xmlns:a16="http://schemas.microsoft.com/office/drawing/2014/main" xmlns="" id="{00000000-0008-0000-0300-00005F000000}"/>
            </a:ext>
          </a:extLst>
        </xdr:cNvPr>
        <xdr:cNvSpPr/>
      </xdr:nvSpPr>
      <xdr:spPr>
        <a:xfrm>
          <a:off x="1397000" y="7529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71983</xdr:rowOff>
    </xdr:from>
    <xdr:ext cx="762000" cy="259045"/>
    <xdr:sp macro="" textlink="">
      <xdr:nvSpPr>
        <xdr:cNvPr id="96" name="テキスト ボックス 95">
          <a:extLst>
            <a:ext uri="{FF2B5EF4-FFF2-40B4-BE49-F238E27FC236}">
              <a16:creationId xmlns:a16="http://schemas.microsoft.com/office/drawing/2014/main" xmlns="" id="{00000000-0008-0000-0300-000060000000}"/>
            </a:ext>
          </a:extLst>
        </xdr:cNvPr>
        <xdr:cNvSpPr txBox="1"/>
      </xdr:nvSpPr>
      <xdr:spPr>
        <a:xfrm>
          <a:off x="1066800" y="7615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xmlns=""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xmlns=""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xmlns=""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xmlns=""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xmlns=""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xmlns=""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xmlns=""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xmlns=""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xmlns=""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xmlns=""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xmlns=""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xmlns=""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xmlns=""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年度は、前年度比</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ポイント改善し、５年連続で</a:t>
          </a:r>
          <a:r>
            <a:rPr kumimoji="1" lang="en-US" altLang="ja-JP" sz="1300">
              <a:latin typeface="ＭＳ Ｐゴシック" panose="020B0600070205080204" pitchFamily="50" charset="-128"/>
              <a:ea typeface="ＭＳ Ｐゴシック" panose="020B0600070205080204" pitchFamily="50" charset="-128"/>
            </a:rPr>
            <a:t>80</a:t>
          </a:r>
          <a:r>
            <a:rPr kumimoji="1" lang="ja-JP" altLang="en-US" sz="1300">
              <a:latin typeface="ＭＳ Ｐゴシック" panose="020B0600070205080204" pitchFamily="50" charset="-128"/>
              <a:ea typeface="ＭＳ Ｐゴシック" panose="020B0600070205080204" pitchFamily="50" charset="-128"/>
            </a:rPr>
            <a:t>％台となった。改善要因としては、分母となる歳入経常一般財源が町税や地方消費税交付金等が増加したが、分子となる歳出経常一般財源が公債費の増等により、</a:t>
          </a:r>
          <a:r>
            <a:rPr kumimoji="1" lang="en-US" altLang="ja-JP" sz="1300">
              <a:latin typeface="ＭＳ Ｐゴシック" panose="020B0600070205080204" pitchFamily="50" charset="-128"/>
              <a:ea typeface="ＭＳ Ｐゴシック" panose="020B0600070205080204" pitchFamily="50" charset="-128"/>
            </a:rPr>
            <a:t>27,064</a:t>
          </a:r>
          <a:r>
            <a:rPr kumimoji="1" lang="ja-JP" altLang="en-US" sz="1300">
              <a:latin typeface="ＭＳ Ｐゴシック" panose="020B0600070205080204" pitchFamily="50" charset="-128"/>
              <a:ea typeface="ＭＳ Ｐゴシック" panose="020B0600070205080204" pitchFamily="50" charset="-128"/>
            </a:rPr>
            <a:t>千円の減少となったことによるものである。行革等により経常歳出一般財源の圧縮に取り組んでいるものの、普通交付税をはじめとした依存財源の増減に大きく左右される状況であり、地方財政対策の動向によっては一気に悪化することも考えられることから、今後とも行財政改革の着実な推進を図っていく必要があ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xmlns=""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xmlns=""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xmlns=""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xmlns=""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xmlns=""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xmlns=""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xmlns=""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xmlns=""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xmlns=""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xmlns=""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xmlns=""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xmlns=""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xmlns=""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xmlns=""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59182</xdr:rowOff>
    </xdr:from>
    <xdr:to>
      <xdr:col>23</xdr:col>
      <xdr:colOff>133350</xdr:colOff>
      <xdr:row>66</xdr:row>
      <xdr:rowOff>48768</xdr:rowOff>
    </xdr:to>
    <xdr:cxnSp macro="">
      <xdr:nvCxnSpPr>
        <xdr:cNvPr id="124" name="直線コネクタ 123">
          <a:extLst>
            <a:ext uri="{FF2B5EF4-FFF2-40B4-BE49-F238E27FC236}">
              <a16:creationId xmlns:a16="http://schemas.microsoft.com/office/drawing/2014/main" xmlns="" id="{00000000-0008-0000-0300-00007C000000}"/>
            </a:ext>
          </a:extLst>
        </xdr:cNvPr>
        <xdr:cNvCxnSpPr/>
      </xdr:nvCxnSpPr>
      <xdr:spPr>
        <a:xfrm flipV="1">
          <a:off x="4953000" y="10346182"/>
          <a:ext cx="0" cy="10182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20845</xdr:rowOff>
    </xdr:from>
    <xdr:ext cx="762000" cy="259045"/>
    <xdr:sp macro="" textlink="">
      <xdr:nvSpPr>
        <xdr:cNvPr id="125" name="財政構造の弾力性最小値テキスト">
          <a:extLst>
            <a:ext uri="{FF2B5EF4-FFF2-40B4-BE49-F238E27FC236}">
              <a16:creationId xmlns:a16="http://schemas.microsoft.com/office/drawing/2014/main" xmlns="" id="{00000000-0008-0000-0300-00007D000000}"/>
            </a:ext>
          </a:extLst>
        </xdr:cNvPr>
        <xdr:cNvSpPr txBox="1"/>
      </xdr:nvSpPr>
      <xdr:spPr>
        <a:xfrm>
          <a:off x="5041900" y="11336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48768</xdr:rowOff>
    </xdr:from>
    <xdr:to>
      <xdr:col>24</xdr:col>
      <xdr:colOff>12700</xdr:colOff>
      <xdr:row>66</xdr:row>
      <xdr:rowOff>48768</xdr:rowOff>
    </xdr:to>
    <xdr:cxnSp macro="">
      <xdr:nvCxnSpPr>
        <xdr:cNvPr id="126" name="直線コネクタ 125">
          <a:extLst>
            <a:ext uri="{FF2B5EF4-FFF2-40B4-BE49-F238E27FC236}">
              <a16:creationId xmlns:a16="http://schemas.microsoft.com/office/drawing/2014/main" xmlns="" id="{00000000-0008-0000-0300-00007E000000}"/>
            </a:ext>
          </a:extLst>
        </xdr:cNvPr>
        <xdr:cNvCxnSpPr/>
      </xdr:nvCxnSpPr>
      <xdr:spPr>
        <a:xfrm>
          <a:off x="4864100" y="113644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145559</xdr:rowOff>
    </xdr:from>
    <xdr:ext cx="762000" cy="259045"/>
    <xdr:sp macro="" textlink="">
      <xdr:nvSpPr>
        <xdr:cNvPr id="127" name="財政構造の弾力性最大値テキスト">
          <a:extLst>
            <a:ext uri="{FF2B5EF4-FFF2-40B4-BE49-F238E27FC236}">
              <a16:creationId xmlns:a16="http://schemas.microsoft.com/office/drawing/2014/main" xmlns="" id="{00000000-0008-0000-0300-00007F000000}"/>
            </a:ext>
          </a:extLst>
        </xdr:cNvPr>
        <xdr:cNvSpPr txBox="1"/>
      </xdr:nvSpPr>
      <xdr:spPr>
        <a:xfrm>
          <a:off x="5041900" y="1008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59182</xdr:rowOff>
    </xdr:from>
    <xdr:to>
      <xdr:col>24</xdr:col>
      <xdr:colOff>12700</xdr:colOff>
      <xdr:row>60</xdr:row>
      <xdr:rowOff>59182</xdr:rowOff>
    </xdr:to>
    <xdr:cxnSp macro="">
      <xdr:nvCxnSpPr>
        <xdr:cNvPr id="128" name="直線コネクタ 127">
          <a:extLst>
            <a:ext uri="{FF2B5EF4-FFF2-40B4-BE49-F238E27FC236}">
              <a16:creationId xmlns:a16="http://schemas.microsoft.com/office/drawing/2014/main" xmlns="" id="{00000000-0008-0000-0300-000080000000}"/>
            </a:ext>
          </a:extLst>
        </xdr:cNvPr>
        <xdr:cNvCxnSpPr/>
      </xdr:nvCxnSpPr>
      <xdr:spPr>
        <a:xfrm>
          <a:off x="4864100" y="1034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24892</xdr:rowOff>
    </xdr:from>
    <xdr:to>
      <xdr:col>23</xdr:col>
      <xdr:colOff>133350</xdr:colOff>
      <xdr:row>64</xdr:row>
      <xdr:rowOff>34544</xdr:rowOff>
    </xdr:to>
    <xdr:cxnSp macro="">
      <xdr:nvCxnSpPr>
        <xdr:cNvPr id="129" name="直線コネクタ 128">
          <a:extLst>
            <a:ext uri="{FF2B5EF4-FFF2-40B4-BE49-F238E27FC236}">
              <a16:creationId xmlns:a16="http://schemas.microsoft.com/office/drawing/2014/main" xmlns="" id="{00000000-0008-0000-0300-000081000000}"/>
            </a:ext>
          </a:extLst>
        </xdr:cNvPr>
        <xdr:cNvCxnSpPr/>
      </xdr:nvCxnSpPr>
      <xdr:spPr>
        <a:xfrm flipV="1">
          <a:off x="4114800" y="10997692"/>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133113</xdr:rowOff>
    </xdr:from>
    <xdr:ext cx="762000" cy="259045"/>
    <xdr:sp macro="" textlink="">
      <xdr:nvSpPr>
        <xdr:cNvPr id="130" name="財政構造の弾力性平均値テキスト">
          <a:extLst>
            <a:ext uri="{FF2B5EF4-FFF2-40B4-BE49-F238E27FC236}">
              <a16:creationId xmlns:a16="http://schemas.microsoft.com/office/drawing/2014/main" xmlns="" id="{00000000-0008-0000-0300-000082000000}"/>
            </a:ext>
          </a:extLst>
        </xdr:cNvPr>
        <xdr:cNvSpPr txBox="1"/>
      </xdr:nvSpPr>
      <xdr:spPr>
        <a:xfrm>
          <a:off x="5041900" y="10763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116586</xdr:rowOff>
    </xdr:from>
    <xdr:to>
      <xdr:col>23</xdr:col>
      <xdr:colOff>184150</xdr:colOff>
      <xdr:row>64</xdr:row>
      <xdr:rowOff>46736</xdr:rowOff>
    </xdr:to>
    <xdr:sp macro="" textlink="">
      <xdr:nvSpPr>
        <xdr:cNvPr id="131" name="フローチャート: 判断 130">
          <a:extLst>
            <a:ext uri="{FF2B5EF4-FFF2-40B4-BE49-F238E27FC236}">
              <a16:creationId xmlns:a16="http://schemas.microsoft.com/office/drawing/2014/main" xmlns="" id="{00000000-0008-0000-0300-000083000000}"/>
            </a:ext>
          </a:extLst>
        </xdr:cNvPr>
        <xdr:cNvSpPr/>
      </xdr:nvSpPr>
      <xdr:spPr>
        <a:xfrm>
          <a:off x="4902200" y="1091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109474</xdr:rowOff>
    </xdr:from>
    <xdr:to>
      <xdr:col>19</xdr:col>
      <xdr:colOff>133350</xdr:colOff>
      <xdr:row>64</xdr:row>
      <xdr:rowOff>34544</xdr:rowOff>
    </xdr:to>
    <xdr:cxnSp macro="">
      <xdr:nvCxnSpPr>
        <xdr:cNvPr id="132" name="直線コネクタ 131">
          <a:extLst>
            <a:ext uri="{FF2B5EF4-FFF2-40B4-BE49-F238E27FC236}">
              <a16:creationId xmlns:a16="http://schemas.microsoft.com/office/drawing/2014/main" xmlns="" id="{00000000-0008-0000-0300-000084000000}"/>
            </a:ext>
          </a:extLst>
        </xdr:cNvPr>
        <xdr:cNvCxnSpPr/>
      </xdr:nvCxnSpPr>
      <xdr:spPr>
        <a:xfrm>
          <a:off x="3225800" y="10910824"/>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3" name="フローチャート: 判断 132">
          <a:extLst>
            <a:ext uri="{FF2B5EF4-FFF2-40B4-BE49-F238E27FC236}">
              <a16:creationId xmlns:a16="http://schemas.microsoft.com/office/drawing/2014/main" xmlns="" id="{00000000-0008-0000-0300-000085000000}"/>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18305</xdr:rowOff>
    </xdr:from>
    <xdr:ext cx="736600" cy="259045"/>
    <xdr:sp macro="" textlink="">
      <xdr:nvSpPr>
        <xdr:cNvPr id="134" name="テキスト ボックス 133">
          <a:extLst>
            <a:ext uri="{FF2B5EF4-FFF2-40B4-BE49-F238E27FC236}">
              <a16:creationId xmlns:a16="http://schemas.microsoft.com/office/drawing/2014/main" xmlns="" id="{00000000-0008-0000-0300-000086000000}"/>
            </a:ext>
          </a:extLst>
        </xdr:cNvPr>
        <xdr:cNvSpPr txBox="1"/>
      </xdr:nvSpPr>
      <xdr:spPr>
        <a:xfrm>
          <a:off x="3733800" y="10648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136144</xdr:rowOff>
    </xdr:from>
    <xdr:to>
      <xdr:col>15</xdr:col>
      <xdr:colOff>82550</xdr:colOff>
      <xdr:row>63</xdr:row>
      <xdr:rowOff>109474</xdr:rowOff>
    </xdr:to>
    <xdr:cxnSp macro="">
      <xdr:nvCxnSpPr>
        <xdr:cNvPr id="135" name="直線コネクタ 134">
          <a:extLst>
            <a:ext uri="{FF2B5EF4-FFF2-40B4-BE49-F238E27FC236}">
              <a16:creationId xmlns:a16="http://schemas.microsoft.com/office/drawing/2014/main" xmlns="" id="{00000000-0008-0000-0300-000087000000}"/>
            </a:ext>
          </a:extLst>
        </xdr:cNvPr>
        <xdr:cNvCxnSpPr/>
      </xdr:nvCxnSpPr>
      <xdr:spPr>
        <a:xfrm>
          <a:off x="2336800" y="10766044"/>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6" name="フローチャート: 判断 135">
          <a:extLst>
            <a:ext uri="{FF2B5EF4-FFF2-40B4-BE49-F238E27FC236}">
              <a16:creationId xmlns:a16="http://schemas.microsoft.com/office/drawing/2014/main" xmlns="" id="{00000000-0008-0000-0300-000088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136669</xdr:rowOff>
    </xdr:from>
    <xdr:ext cx="762000" cy="259045"/>
    <xdr:sp macro="" textlink="">
      <xdr:nvSpPr>
        <xdr:cNvPr id="137" name="テキスト ボックス 136">
          <a:extLst>
            <a:ext uri="{FF2B5EF4-FFF2-40B4-BE49-F238E27FC236}">
              <a16:creationId xmlns:a16="http://schemas.microsoft.com/office/drawing/2014/main" xmlns="" id="{00000000-0008-0000-0300-000089000000}"/>
            </a:ext>
          </a:extLst>
        </xdr:cNvPr>
        <xdr:cNvSpPr txBox="1"/>
      </xdr:nvSpPr>
      <xdr:spPr>
        <a:xfrm>
          <a:off x="2844800" y="1059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136144</xdr:rowOff>
    </xdr:from>
    <xdr:to>
      <xdr:col>11</xdr:col>
      <xdr:colOff>31750</xdr:colOff>
      <xdr:row>64</xdr:row>
      <xdr:rowOff>15240</xdr:rowOff>
    </xdr:to>
    <xdr:cxnSp macro="">
      <xdr:nvCxnSpPr>
        <xdr:cNvPr id="138" name="直線コネクタ 137">
          <a:extLst>
            <a:ext uri="{FF2B5EF4-FFF2-40B4-BE49-F238E27FC236}">
              <a16:creationId xmlns:a16="http://schemas.microsoft.com/office/drawing/2014/main" xmlns="" id="{00000000-0008-0000-0300-00008A000000}"/>
            </a:ext>
          </a:extLst>
        </xdr:cNvPr>
        <xdr:cNvCxnSpPr/>
      </xdr:nvCxnSpPr>
      <xdr:spPr>
        <a:xfrm flipV="1">
          <a:off x="1447800" y="10766044"/>
          <a:ext cx="889000" cy="221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94996</xdr:rowOff>
    </xdr:from>
    <xdr:to>
      <xdr:col>11</xdr:col>
      <xdr:colOff>82550</xdr:colOff>
      <xdr:row>63</xdr:row>
      <xdr:rowOff>25146</xdr:rowOff>
    </xdr:to>
    <xdr:sp macro="" textlink="">
      <xdr:nvSpPr>
        <xdr:cNvPr id="139" name="フローチャート: 判断 138">
          <a:extLst>
            <a:ext uri="{FF2B5EF4-FFF2-40B4-BE49-F238E27FC236}">
              <a16:creationId xmlns:a16="http://schemas.microsoft.com/office/drawing/2014/main" xmlns="" id="{00000000-0008-0000-0300-00008B000000}"/>
            </a:ext>
          </a:extLst>
        </xdr:cNvPr>
        <xdr:cNvSpPr/>
      </xdr:nvSpPr>
      <xdr:spPr>
        <a:xfrm>
          <a:off x="2286000" y="1072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9923</xdr:rowOff>
    </xdr:from>
    <xdr:ext cx="762000" cy="259045"/>
    <xdr:sp macro="" textlink="">
      <xdr:nvSpPr>
        <xdr:cNvPr id="140" name="テキスト ボックス 139">
          <a:extLst>
            <a:ext uri="{FF2B5EF4-FFF2-40B4-BE49-F238E27FC236}">
              <a16:creationId xmlns:a16="http://schemas.microsoft.com/office/drawing/2014/main" xmlns="" id="{00000000-0008-0000-0300-00008C000000}"/>
            </a:ext>
          </a:extLst>
        </xdr:cNvPr>
        <xdr:cNvSpPr txBox="1"/>
      </xdr:nvSpPr>
      <xdr:spPr>
        <a:xfrm>
          <a:off x="1955800" y="10811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138430</xdr:rowOff>
    </xdr:from>
    <xdr:to>
      <xdr:col>7</xdr:col>
      <xdr:colOff>31750</xdr:colOff>
      <xdr:row>63</xdr:row>
      <xdr:rowOff>68580</xdr:rowOff>
    </xdr:to>
    <xdr:sp macro="" textlink="">
      <xdr:nvSpPr>
        <xdr:cNvPr id="141" name="フローチャート: 判断 140">
          <a:extLst>
            <a:ext uri="{FF2B5EF4-FFF2-40B4-BE49-F238E27FC236}">
              <a16:creationId xmlns:a16="http://schemas.microsoft.com/office/drawing/2014/main" xmlns="" id="{00000000-0008-0000-0300-00008D000000}"/>
            </a:ext>
          </a:extLst>
        </xdr:cNvPr>
        <xdr:cNvSpPr/>
      </xdr:nvSpPr>
      <xdr:spPr>
        <a:xfrm>
          <a:off x="1397000" y="107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78757</xdr:rowOff>
    </xdr:from>
    <xdr:ext cx="762000" cy="259045"/>
    <xdr:sp macro="" textlink="">
      <xdr:nvSpPr>
        <xdr:cNvPr id="142" name="テキスト ボックス 141">
          <a:extLst>
            <a:ext uri="{FF2B5EF4-FFF2-40B4-BE49-F238E27FC236}">
              <a16:creationId xmlns:a16="http://schemas.microsoft.com/office/drawing/2014/main" xmlns="" id="{00000000-0008-0000-0300-00008E000000}"/>
            </a:ext>
          </a:extLst>
        </xdr:cNvPr>
        <xdr:cNvSpPr txBox="1"/>
      </xdr:nvSpPr>
      <xdr:spPr>
        <a:xfrm>
          <a:off x="1066800" y="1053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xmlns=""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xmlns=""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xmlns=""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xmlns=""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xmlns=""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145542</xdr:rowOff>
    </xdr:from>
    <xdr:to>
      <xdr:col>23</xdr:col>
      <xdr:colOff>184150</xdr:colOff>
      <xdr:row>64</xdr:row>
      <xdr:rowOff>75692</xdr:rowOff>
    </xdr:to>
    <xdr:sp macro="" textlink="">
      <xdr:nvSpPr>
        <xdr:cNvPr id="148" name="楕円 147">
          <a:extLst>
            <a:ext uri="{FF2B5EF4-FFF2-40B4-BE49-F238E27FC236}">
              <a16:creationId xmlns:a16="http://schemas.microsoft.com/office/drawing/2014/main" xmlns="" id="{00000000-0008-0000-0300-000094000000}"/>
            </a:ext>
          </a:extLst>
        </xdr:cNvPr>
        <xdr:cNvSpPr/>
      </xdr:nvSpPr>
      <xdr:spPr>
        <a:xfrm>
          <a:off x="4902200" y="1094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117619</xdr:rowOff>
    </xdr:from>
    <xdr:ext cx="762000" cy="259045"/>
    <xdr:sp macro="" textlink="">
      <xdr:nvSpPr>
        <xdr:cNvPr id="149" name="財政構造の弾力性該当値テキスト">
          <a:extLst>
            <a:ext uri="{FF2B5EF4-FFF2-40B4-BE49-F238E27FC236}">
              <a16:creationId xmlns:a16="http://schemas.microsoft.com/office/drawing/2014/main" xmlns="" id="{00000000-0008-0000-0300-000095000000}"/>
            </a:ext>
          </a:extLst>
        </xdr:cNvPr>
        <xdr:cNvSpPr txBox="1"/>
      </xdr:nvSpPr>
      <xdr:spPr>
        <a:xfrm>
          <a:off x="5041900" y="1091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155194</xdr:rowOff>
    </xdr:from>
    <xdr:to>
      <xdr:col>19</xdr:col>
      <xdr:colOff>184150</xdr:colOff>
      <xdr:row>64</xdr:row>
      <xdr:rowOff>85344</xdr:rowOff>
    </xdr:to>
    <xdr:sp macro="" textlink="">
      <xdr:nvSpPr>
        <xdr:cNvPr id="150" name="楕円 149">
          <a:extLst>
            <a:ext uri="{FF2B5EF4-FFF2-40B4-BE49-F238E27FC236}">
              <a16:creationId xmlns:a16="http://schemas.microsoft.com/office/drawing/2014/main" xmlns="" id="{00000000-0008-0000-0300-000096000000}"/>
            </a:ext>
          </a:extLst>
        </xdr:cNvPr>
        <xdr:cNvSpPr/>
      </xdr:nvSpPr>
      <xdr:spPr>
        <a:xfrm>
          <a:off x="4064000" y="1095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70121</xdr:rowOff>
    </xdr:from>
    <xdr:ext cx="736600" cy="259045"/>
    <xdr:sp macro="" textlink="">
      <xdr:nvSpPr>
        <xdr:cNvPr id="151" name="テキスト ボックス 150">
          <a:extLst>
            <a:ext uri="{FF2B5EF4-FFF2-40B4-BE49-F238E27FC236}">
              <a16:creationId xmlns:a16="http://schemas.microsoft.com/office/drawing/2014/main" xmlns="" id="{00000000-0008-0000-0300-000097000000}"/>
            </a:ext>
          </a:extLst>
        </xdr:cNvPr>
        <xdr:cNvSpPr txBox="1"/>
      </xdr:nvSpPr>
      <xdr:spPr>
        <a:xfrm>
          <a:off x="3733800" y="11042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58674</xdr:rowOff>
    </xdr:from>
    <xdr:to>
      <xdr:col>15</xdr:col>
      <xdr:colOff>133350</xdr:colOff>
      <xdr:row>63</xdr:row>
      <xdr:rowOff>160274</xdr:rowOff>
    </xdr:to>
    <xdr:sp macro="" textlink="">
      <xdr:nvSpPr>
        <xdr:cNvPr id="152" name="楕円 151">
          <a:extLst>
            <a:ext uri="{FF2B5EF4-FFF2-40B4-BE49-F238E27FC236}">
              <a16:creationId xmlns:a16="http://schemas.microsoft.com/office/drawing/2014/main" xmlns="" id="{00000000-0008-0000-0300-000098000000}"/>
            </a:ext>
          </a:extLst>
        </xdr:cNvPr>
        <xdr:cNvSpPr/>
      </xdr:nvSpPr>
      <xdr:spPr>
        <a:xfrm>
          <a:off x="3175000" y="1086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145051</xdr:rowOff>
    </xdr:from>
    <xdr:ext cx="762000" cy="259045"/>
    <xdr:sp macro="" textlink="">
      <xdr:nvSpPr>
        <xdr:cNvPr id="153" name="テキスト ボックス 152">
          <a:extLst>
            <a:ext uri="{FF2B5EF4-FFF2-40B4-BE49-F238E27FC236}">
              <a16:creationId xmlns:a16="http://schemas.microsoft.com/office/drawing/2014/main" xmlns="" id="{00000000-0008-0000-0300-000099000000}"/>
            </a:ext>
          </a:extLst>
        </xdr:cNvPr>
        <xdr:cNvSpPr txBox="1"/>
      </xdr:nvSpPr>
      <xdr:spPr>
        <a:xfrm>
          <a:off x="2844800" y="1094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85344</xdr:rowOff>
    </xdr:from>
    <xdr:to>
      <xdr:col>11</xdr:col>
      <xdr:colOff>82550</xdr:colOff>
      <xdr:row>63</xdr:row>
      <xdr:rowOff>15494</xdr:rowOff>
    </xdr:to>
    <xdr:sp macro="" textlink="">
      <xdr:nvSpPr>
        <xdr:cNvPr id="154" name="楕円 153">
          <a:extLst>
            <a:ext uri="{FF2B5EF4-FFF2-40B4-BE49-F238E27FC236}">
              <a16:creationId xmlns:a16="http://schemas.microsoft.com/office/drawing/2014/main" xmlns="" id="{00000000-0008-0000-0300-00009A000000}"/>
            </a:ext>
          </a:extLst>
        </xdr:cNvPr>
        <xdr:cNvSpPr/>
      </xdr:nvSpPr>
      <xdr:spPr>
        <a:xfrm>
          <a:off x="2286000" y="1071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25671</xdr:rowOff>
    </xdr:from>
    <xdr:ext cx="762000" cy="259045"/>
    <xdr:sp macro="" textlink="">
      <xdr:nvSpPr>
        <xdr:cNvPr id="155" name="テキスト ボックス 154">
          <a:extLst>
            <a:ext uri="{FF2B5EF4-FFF2-40B4-BE49-F238E27FC236}">
              <a16:creationId xmlns:a16="http://schemas.microsoft.com/office/drawing/2014/main" xmlns="" id="{00000000-0008-0000-0300-00009B000000}"/>
            </a:ext>
          </a:extLst>
        </xdr:cNvPr>
        <xdr:cNvSpPr txBox="1"/>
      </xdr:nvSpPr>
      <xdr:spPr>
        <a:xfrm>
          <a:off x="1955800" y="10484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135890</xdr:rowOff>
    </xdr:from>
    <xdr:to>
      <xdr:col>7</xdr:col>
      <xdr:colOff>31750</xdr:colOff>
      <xdr:row>64</xdr:row>
      <xdr:rowOff>66040</xdr:rowOff>
    </xdr:to>
    <xdr:sp macro="" textlink="">
      <xdr:nvSpPr>
        <xdr:cNvPr id="156" name="楕円 155">
          <a:extLst>
            <a:ext uri="{FF2B5EF4-FFF2-40B4-BE49-F238E27FC236}">
              <a16:creationId xmlns:a16="http://schemas.microsoft.com/office/drawing/2014/main" xmlns="" id="{00000000-0008-0000-0300-00009C000000}"/>
            </a:ext>
          </a:extLst>
        </xdr:cNvPr>
        <xdr:cNvSpPr/>
      </xdr:nvSpPr>
      <xdr:spPr>
        <a:xfrm>
          <a:off x="1397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50817</xdr:rowOff>
    </xdr:from>
    <xdr:ext cx="762000" cy="259045"/>
    <xdr:sp macro="" textlink="">
      <xdr:nvSpPr>
        <xdr:cNvPr id="157" name="テキスト ボックス 156">
          <a:extLst>
            <a:ext uri="{FF2B5EF4-FFF2-40B4-BE49-F238E27FC236}">
              <a16:creationId xmlns:a16="http://schemas.microsoft.com/office/drawing/2014/main" xmlns="" id="{00000000-0008-0000-0300-00009D000000}"/>
            </a:ext>
          </a:extLst>
        </xdr:cNvPr>
        <xdr:cNvSpPr txBox="1"/>
      </xdr:nvSpPr>
      <xdr:spPr>
        <a:xfrm>
          <a:off x="1066800" y="1102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xmlns=""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xmlns=""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xmlns=""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[150,813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xmlns=""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xmlns=""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xmlns=""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xmlns=""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xmlns=""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xmlns=""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xmlns=""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xmlns=""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xmlns=""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xmlns=""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の平均値に比べやや低い水準にある。人件費及び物件費は、類似団体と比較すると低いが、維持補修費が水準を押し上げている。維持補修費の中で除雪経費が占める割合が大きく、地理的要因によるものである。</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xmlns=""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xmlns=""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xmlns=""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xmlns=""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xmlns=""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xmlns=""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xmlns=""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xmlns=""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xmlns=""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xmlns=""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xmlns=""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xmlns=""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xmlns=""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xmlns=""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xmlns="" id="{00000000-0008-0000-0300-0000B9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xmlns=""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72188</xdr:rowOff>
    </xdr:from>
    <xdr:to>
      <xdr:col>23</xdr:col>
      <xdr:colOff>133350</xdr:colOff>
      <xdr:row>88</xdr:row>
      <xdr:rowOff>128549</xdr:rowOff>
    </xdr:to>
    <xdr:cxnSp macro="">
      <xdr:nvCxnSpPr>
        <xdr:cNvPr id="187" name="直線コネクタ 186">
          <a:extLst>
            <a:ext uri="{FF2B5EF4-FFF2-40B4-BE49-F238E27FC236}">
              <a16:creationId xmlns:a16="http://schemas.microsoft.com/office/drawing/2014/main" xmlns="" id="{00000000-0008-0000-0300-0000BB000000}"/>
            </a:ext>
          </a:extLst>
        </xdr:cNvPr>
        <xdr:cNvCxnSpPr/>
      </xdr:nvCxnSpPr>
      <xdr:spPr>
        <a:xfrm flipV="1">
          <a:off x="4953000" y="13788188"/>
          <a:ext cx="0" cy="14279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100626</xdr:rowOff>
    </xdr:from>
    <xdr:ext cx="762000" cy="259045"/>
    <xdr:sp macro="" textlink="">
      <xdr:nvSpPr>
        <xdr:cNvPr id="188" name="人件費・物件費等の状況最小値テキスト">
          <a:extLst>
            <a:ext uri="{FF2B5EF4-FFF2-40B4-BE49-F238E27FC236}">
              <a16:creationId xmlns:a16="http://schemas.microsoft.com/office/drawing/2014/main" xmlns="" id="{00000000-0008-0000-0300-0000BC000000}"/>
            </a:ext>
          </a:extLst>
        </xdr:cNvPr>
        <xdr:cNvSpPr txBox="1"/>
      </xdr:nvSpPr>
      <xdr:spPr>
        <a:xfrm>
          <a:off x="5041900" y="15188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451,964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128549</xdr:rowOff>
    </xdr:from>
    <xdr:to>
      <xdr:col>24</xdr:col>
      <xdr:colOff>12700</xdr:colOff>
      <xdr:row>88</xdr:row>
      <xdr:rowOff>128549</xdr:rowOff>
    </xdr:to>
    <xdr:cxnSp macro="">
      <xdr:nvCxnSpPr>
        <xdr:cNvPr id="189" name="直線コネクタ 188">
          <a:extLst>
            <a:ext uri="{FF2B5EF4-FFF2-40B4-BE49-F238E27FC236}">
              <a16:creationId xmlns:a16="http://schemas.microsoft.com/office/drawing/2014/main" xmlns="" id="{00000000-0008-0000-0300-0000BD000000}"/>
            </a:ext>
          </a:extLst>
        </xdr:cNvPr>
        <xdr:cNvCxnSpPr/>
      </xdr:nvCxnSpPr>
      <xdr:spPr>
        <a:xfrm>
          <a:off x="4864100" y="15216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158565</xdr:rowOff>
    </xdr:from>
    <xdr:ext cx="762000" cy="259045"/>
    <xdr:sp macro="" textlink="">
      <xdr:nvSpPr>
        <xdr:cNvPr id="190" name="人件費・物件費等の状況最大値テキスト">
          <a:extLst>
            <a:ext uri="{FF2B5EF4-FFF2-40B4-BE49-F238E27FC236}">
              <a16:creationId xmlns:a16="http://schemas.microsoft.com/office/drawing/2014/main" xmlns="" id="{00000000-0008-0000-0300-0000BE000000}"/>
            </a:ext>
          </a:extLst>
        </xdr:cNvPr>
        <xdr:cNvSpPr txBox="1"/>
      </xdr:nvSpPr>
      <xdr:spPr>
        <a:xfrm>
          <a:off x="5041900" y="1353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72188</xdr:rowOff>
    </xdr:from>
    <xdr:to>
      <xdr:col>24</xdr:col>
      <xdr:colOff>12700</xdr:colOff>
      <xdr:row>80</xdr:row>
      <xdr:rowOff>72188</xdr:rowOff>
    </xdr:to>
    <xdr:cxnSp macro="">
      <xdr:nvCxnSpPr>
        <xdr:cNvPr id="191" name="直線コネクタ 190">
          <a:extLst>
            <a:ext uri="{FF2B5EF4-FFF2-40B4-BE49-F238E27FC236}">
              <a16:creationId xmlns:a16="http://schemas.microsoft.com/office/drawing/2014/main" xmlns="" id="{00000000-0008-0000-0300-0000BF000000}"/>
            </a:ext>
          </a:extLst>
        </xdr:cNvPr>
        <xdr:cNvCxnSpPr/>
      </xdr:nvCxnSpPr>
      <xdr:spPr>
        <a:xfrm>
          <a:off x="4864100" y="13788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117570</xdr:rowOff>
    </xdr:from>
    <xdr:to>
      <xdr:col>23</xdr:col>
      <xdr:colOff>133350</xdr:colOff>
      <xdr:row>81</xdr:row>
      <xdr:rowOff>149844</xdr:rowOff>
    </xdr:to>
    <xdr:cxnSp macro="">
      <xdr:nvCxnSpPr>
        <xdr:cNvPr id="192" name="直線コネクタ 191">
          <a:extLst>
            <a:ext uri="{FF2B5EF4-FFF2-40B4-BE49-F238E27FC236}">
              <a16:creationId xmlns:a16="http://schemas.microsoft.com/office/drawing/2014/main" xmlns="" id="{00000000-0008-0000-0300-0000C0000000}"/>
            </a:ext>
          </a:extLst>
        </xdr:cNvPr>
        <xdr:cNvCxnSpPr/>
      </xdr:nvCxnSpPr>
      <xdr:spPr>
        <a:xfrm flipV="1">
          <a:off x="4114800" y="14005020"/>
          <a:ext cx="838200" cy="32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132700</xdr:rowOff>
    </xdr:from>
    <xdr:ext cx="762000" cy="259045"/>
    <xdr:sp macro="" textlink="">
      <xdr:nvSpPr>
        <xdr:cNvPr id="193" name="人件費・物件費等の状況平均値テキスト">
          <a:extLst>
            <a:ext uri="{FF2B5EF4-FFF2-40B4-BE49-F238E27FC236}">
              <a16:creationId xmlns:a16="http://schemas.microsoft.com/office/drawing/2014/main" xmlns="" id="{00000000-0008-0000-0300-0000C1000000}"/>
            </a:ext>
          </a:extLst>
        </xdr:cNvPr>
        <xdr:cNvSpPr txBox="1"/>
      </xdr:nvSpPr>
      <xdr:spPr>
        <a:xfrm>
          <a:off x="5041900" y="140201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160623</xdr:rowOff>
    </xdr:from>
    <xdr:to>
      <xdr:col>23</xdr:col>
      <xdr:colOff>184150</xdr:colOff>
      <xdr:row>82</xdr:row>
      <xdr:rowOff>90773</xdr:rowOff>
    </xdr:to>
    <xdr:sp macro="" textlink="">
      <xdr:nvSpPr>
        <xdr:cNvPr id="194" name="フローチャート: 判断 193">
          <a:extLst>
            <a:ext uri="{FF2B5EF4-FFF2-40B4-BE49-F238E27FC236}">
              <a16:creationId xmlns:a16="http://schemas.microsoft.com/office/drawing/2014/main" xmlns="" id="{00000000-0008-0000-0300-0000C2000000}"/>
            </a:ext>
          </a:extLst>
        </xdr:cNvPr>
        <xdr:cNvSpPr/>
      </xdr:nvSpPr>
      <xdr:spPr>
        <a:xfrm>
          <a:off x="4902200" y="14048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118546</xdr:rowOff>
    </xdr:from>
    <xdr:to>
      <xdr:col>19</xdr:col>
      <xdr:colOff>133350</xdr:colOff>
      <xdr:row>81</xdr:row>
      <xdr:rowOff>149844</xdr:rowOff>
    </xdr:to>
    <xdr:cxnSp macro="">
      <xdr:nvCxnSpPr>
        <xdr:cNvPr id="195" name="直線コネクタ 194">
          <a:extLst>
            <a:ext uri="{FF2B5EF4-FFF2-40B4-BE49-F238E27FC236}">
              <a16:creationId xmlns:a16="http://schemas.microsoft.com/office/drawing/2014/main" xmlns="" id="{00000000-0008-0000-0300-0000C3000000}"/>
            </a:ext>
          </a:extLst>
        </xdr:cNvPr>
        <xdr:cNvCxnSpPr/>
      </xdr:nvCxnSpPr>
      <xdr:spPr>
        <a:xfrm>
          <a:off x="3225800" y="14005996"/>
          <a:ext cx="889000" cy="31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161745</xdr:rowOff>
    </xdr:from>
    <xdr:to>
      <xdr:col>19</xdr:col>
      <xdr:colOff>184150</xdr:colOff>
      <xdr:row>82</xdr:row>
      <xdr:rowOff>91895</xdr:rowOff>
    </xdr:to>
    <xdr:sp macro="" textlink="">
      <xdr:nvSpPr>
        <xdr:cNvPr id="196" name="フローチャート: 判断 195">
          <a:extLst>
            <a:ext uri="{FF2B5EF4-FFF2-40B4-BE49-F238E27FC236}">
              <a16:creationId xmlns:a16="http://schemas.microsoft.com/office/drawing/2014/main" xmlns="" id="{00000000-0008-0000-0300-0000C4000000}"/>
            </a:ext>
          </a:extLst>
        </xdr:cNvPr>
        <xdr:cNvSpPr/>
      </xdr:nvSpPr>
      <xdr:spPr>
        <a:xfrm>
          <a:off x="4064000" y="1404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76672</xdr:rowOff>
    </xdr:from>
    <xdr:ext cx="736600" cy="259045"/>
    <xdr:sp macro="" textlink="">
      <xdr:nvSpPr>
        <xdr:cNvPr id="197" name="テキスト ボックス 196">
          <a:extLst>
            <a:ext uri="{FF2B5EF4-FFF2-40B4-BE49-F238E27FC236}">
              <a16:creationId xmlns:a16="http://schemas.microsoft.com/office/drawing/2014/main" xmlns="" id="{00000000-0008-0000-0300-0000C5000000}"/>
            </a:ext>
          </a:extLst>
        </xdr:cNvPr>
        <xdr:cNvSpPr txBox="1"/>
      </xdr:nvSpPr>
      <xdr:spPr>
        <a:xfrm>
          <a:off x="3733800" y="141355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74884</xdr:rowOff>
    </xdr:from>
    <xdr:to>
      <xdr:col>15</xdr:col>
      <xdr:colOff>82550</xdr:colOff>
      <xdr:row>81</xdr:row>
      <xdr:rowOff>118546</xdr:rowOff>
    </xdr:to>
    <xdr:cxnSp macro="">
      <xdr:nvCxnSpPr>
        <xdr:cNvPr id="198" name="直線コネクタ 197">
          <a:extLst>
            <a:ext uri="{FF2B5EF4-FFF2-40B4-BE49-F238E27FC236}">
              <a16:creationId xmlns:a16="http://schemas.microsoft.com/office/drawing/2014/main" xmlns="" id="{00000000-0008-0000-0300-0000C6000000}"/>
            </a:ext>
          </a:extLst>
        </xdr:cNvPr>
        <xdr:cNvCxnSpPr/>
      </xdr:nvCxnSpPr>
      <xdr:spPr>
        <a:xfrm>
          <a:off x="2336800" y="13962334"/>
          <a:ext cx="889000" cy="43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157514</xdr:rowOff>
    </xdr:from>
    <xdr:to>
      <xdr:col>15</xdr:col>
      <xdr:colOff>133350</xdr:colOff>
      <xdr:row>82</xdr:row>
      <xdr:rowOff>87664</xdr:rowOff>
    </xdr:to>
    <xdr:sp macro="" textlink="">
      <xdr:nvSpPr>
        <xdr:cNvPr id="199" name="フローチャート: 判断 198">
          <a:extLst>
            <a:ext uri="{FF2B5EF4-FFF2-40B4-BE49-F238E27FC236}">
              <a16:creationId xmlns:a16="http://schemas.microsoft.com/office/drawing/2014/main" xmlns="" id="{00000000-0008-0000-0300-0000C7000000}"/>
            </a:ext>
          </a:extLst>
        </xdr:cNvPr>
        <xdr:cNvSpPr/>
      </xdr:nvSpPr>
      <xdr:spPr>
        <a:xfrm>
          <a:off x="3175000" y="1404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72441</xdr:rowOff>
    </xdr:from>
    <xdr:ext cx="762000" cy="259045"/>
    <xdr:sp macro="" textlink="">
      <xdr:nvSpPr>
        <xdr:cNvPr id="200" name="テキスト ボックス 199">
          <a:extLst>
            <a:ext uri="{FF2B5EF4-FFF2-40B4-BE49-F238E27FC236}">
              <a16:creationId xmlns:a16="http://schemas.microsoft.com/office/drawing/2014/main" xmlns="" id="{00000000-0008-0000-0300-0000C8000000}"/>
            </a:ext>
          </a:extLst>
        </xdr:cNvPr>
        <xdr:cNvSpPr txBox="1"/>
      </xdr:nvSpPr>
      <xdr:spPr>
        <a:xfrm>
          <a:off x="2844800" y="14131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74884</xdr:rowOff>
    </xdr:from>
    <xdr:to>
      <xdr:col>11</xdr:col>
      <xdr:colOff>31750</xdr:colOff>
      <xdr:row>81</xdr:row>
      <xdr:rowOff>87334</xdr:rowOff>
    </xdr:to>
    <xdr:cxnSp macro="">
      <xdr:nvCxnSpPr>
        <xdr:cNvPr id="201" name="直線コネクタ 200">
          <a:extLst>
            <a:ext uri="{FF2B5EF4-FFF2-40B4-BE49-F238E27FC236}">
              <a16:creationId xmlns:a16="http://schemas.microsoft.com/office/drawing/2014/main" xmlns="" id="{00000000-0008-0000-0300-0000C9000000}"/>
            </a:ext>
          </a:extLst>
        </xdr:cNvPr>
        <xdr:cNvCxnSpPr/>
      </xdr:nvCxnSpPr>
      <xdr:spPr>
        <a:xfrm flipV="1">
          <a:off x="1447800" y="13962334"/>
          <a:ext cx="889000" cy="12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164323</xdr:rowOff>
    </xdr:from>
    <xdr:to>
      <xdr:col>11</xdr:col>
      <xdr:colOff>82550</xdr:colOff>
      <xdr:row>82</xdr:row>
      <xdr:rowOff>94473</xdr:rowOff>
    </xdr:to>
    <xdr:sp macro="" textlink="">
      <xdr:nvSpPr>
        <xdr:cNvPr id="202" name="フローチャート: 判断 201">
          <a:extLst>
            <a:ext uri="{FF2B5EF4-FFF2-40B4-BE49-F238E27FC236}">
              <a16:creationId xmlns:a16="http://schemas.microsoft.com/office/drawing/2014/main" xmlns="" id="{00000000-0008-0000-0300-0000CA000000}"/>
            </a:ext>
          </a:extLst>
        </xdr:cNvPr>
        <xdr:cNvSpPr/>
      </xdr:nvSpPr>
      <xdr:spPr>
        <a:xfrm>
          <a:off x="2286000" y="14051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79250</xdr:rowOff>
    </xdr:from>
    <xdr:ext cx="762000" cy="259045"/>
    <xdr:sp macro="" textlink="">
      <xdr:nvSpPr>
        <xdr:cNvPr id="203" name="テキスト ボックス 202">
          <a:extLst>
            <a:ext uri="{FF2B5EF4-FFF2-40B4-BE49-F238E27FC236}">
              <a16:creationId xmlns:a16="http://schemas.microsoft.com/office/drawing/2014/main" xmlns="" id="{00000000-0008-0000-0300-0000CB000000}"/>
            </a:ext>
          </a:extLst>
        </xdr:cNvPr>
        <xdr:cNvSpPr txBox="1"/>
      </xdr:nvSpPr>
      <xdr:spPr>
        <a:xfrm>
          <a:off x="1955800" y="14138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26701</xdr:rowOff>
    </xdr:from>
    <xdr:to>
      <xdr:col>7</xdr:col>
      <xdr:colOff>31750</xdr:colOff>
      <xdr:row>83</xdr:row>
      <xdr:rowOff>128301</xdr:rowOff>
    </xdr:to>
    <xdr:sp macro="" textlink="">
      <xdr:nvSpPr>
        <xdr:cNvPr id="204" name="フローチャート: 判断 203">
          <a:extLst>
            <a:ext uri="{FF2B5EF4-FFF2-40B4-BE49-F238E27FC236}">
              <a16:creationId xmlns:a16="http://schemas.microsoft.com/office/drawing/2014/main" xmlns="" id="{00000000-0008-0000-0300-0000CC000000}"/>
            </a:ext>
          </a:extLst>
        </xdr:cNvPr>
        <xdr:cNvSpPr/>
      </xdr:nvSpPr>
      <xdr:spPr>
        <a:xfrm>
          <a:off x="1397000" y="1425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113078</xdr:rowOff>
    </xdr:from>
    <xdr:ext cx="762000" cy="259045"/>
    <xdr:sp macro="" textlink="">
      <xdr:nvSpPr>
        <xdr:cNvPr id="205" name="テキスト ボックス 204">
          <a:extLst>
            <a:ext uri="{FF2B5EF4-FFF2-40B4-BE49-F238E27FC236}">
              <a16:creationId xmlns:a16="http://schemas.microsoft.com/office/drawing/2014/main" xmlns="" id="{00000000-0008-0000-0300-0000CD000000}"/>
            </a:ext>
          </a:extLst>
        </xdr:cNvPr>
        <xdr:cNvSpPr txBox="1"/>
      </xdr:nvSpPr>
      <xdr:spPr>
        <a:xfrm>
          <a:off x="1066800" y="14343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xmlns=""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xmlns=""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xmlns=""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xmlns=""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xmlns=""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66770</xdr:rowOff>
    </xdr:from>
    <xdr:to>
      <xdr:col>23</xdr:col>
      <xdr:colOff>184150</xdr:colOff>
      <xdr:row>81</xdr:row>
      <xdr:rowOff>168370</xdr:rowOff>
    </xdr:to>
    <xdr:sp macro="" textlink="">
      <xdr:nvSpPr>
        <xdr:cNvPr id="211" name="楕円 210">
          <a:extLst>
            <a:ext uri="{FF2B5EF4-FFF2-40B4-BE49-F238E27FC236}">
              <a16:creationId xmlns:a16="http://schemas.microsoft.com/office/drawing/2014/main" xmlns="" id="{00000000-0008-0000-0300-0000D3000000}"/>
            </a:ext>
          </a:extLst>
        </xdr:cNvPr>
        <xdr:cNvSpPr/>
      </xdr:nvSpPr>
      <xdr:spPr>
        <a:xfrm>
          <a:off x="4902200" y="1395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83297</xdr:rowOff>
    </xdr:from>
    <xdr:ext cx="762000" cy="259045"/>
    <xdr:sp macro="" textlink="">
      <xdr:nvSpPr>
        <xdr:cNvPr id="212" name="人件費・物件費等の状況該当値テキスト">
          <a:extLst>
            <a:ext uri="{FF2B5EF4-FFF2-40B4-BE49-F238E27FC236}">
              <a16:creationId xmlns:a16="http://schemas.microsoft.com/office/drawing/2014/main" xmlns="" id="{00000000-0008-0000-0300-0000D4000000}"/>
            </a:ext>
          </a:extLst>
        </xdr:cNvPr>
        <xdr:cNvSpPr txBox="1"/>
      </xdr:nvSpPr>
      <xdr:spPr>
        <a:xfrm>
          <a:off x="5041900" y="13799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99044</xdr:rowOff>
    </xdr:from>
    <xdr:to>
      <xdr:col>19</xdr:col>
      <xdr:colOff>184150</xdr:colOff>
      <xdr:row>82</xdr:row>
      <xdr:rowOff>29194</xdr:rowOff>
    </xdr:to>
    <xdr:sp macro="" textlink="">
      <xdr:nvSpPr>
        <xdr:cNvPr id="213" name="楕円 212">
          <a:extLst>
            <a:ext uri="{FF2B5EF4-FFF2-40B4-BE49-F238E27FC236}">
              <a16:creationId xmlns:a16="http://schemas.microsoft.com/office/drawing/2014/main" xmlns="" id="{00000000-0008-0000-0300-0000D5000000}"/>
            </a:ext>
          </a:extLst>
        </xdr:cNvPr>
        <xdr:cNvSpPr/>
      </xdr:nvSpPr>
      <xdr:spPr>
        <a:xfrm>
          <a:off x="4064000" y="13986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39371</xdr:rowOff>
    </xdr:from>
    <xdr:ext cx="736600" cy="259045"/>
    <xdr:sp macro="" textlink="">
      <xdr:nvSpPr>
        <xdr:cNvPr id="214" name="テキスト ボックス 213">
          <a:extLst>
            <a:ext uri="{FF2B5EF4-FFF2-40B4-BE49-F238E27FC236}">
              <a16:creationId xmlns:a16="http://schemas.microsoft.com/office/drawing/2014/main" xmlns="" id="{00000000-0008-0000-0300-0000D6000000}"/>
            </a:ext>
          </a:extLst>
        </xdr:cNvPr>
        <xdr:cNvSpPr txBox="1"/>
      </xdr:nvSpPr>
      <xdr:spPr>
        <a:xfrm>
          <a:off x="3733800" y="137553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67746</xdr:rowOff>
    </xdr:from>
    <xdr:to>
      <xdr:col>15</xdr:col>
      <xdr:colOff>133350</xdr:colOff>
      <xdr:row>81</xdr:row>
      <xdr:rowOff>169346</xdr:rowOff>
    </xdr:to>
    <xdr:sp macro="" textlink="">
      <xdr:nvSpPr>
        <xdr:cNvPr id="215" name="楕円 214">
          <a:extLst>
            <a:ext uri="{FF2B5EF4-FFF2-40B4-BE49-F238E27FC236}">
              <a16:creationId xmlns:a16="http://schemas.microsoft.com/office/drawing/2014/main" xmlns="" id="{00000000-0008-0000-0300-0000D7000000}"/>
            </a:ext>
          </a:extLst>
        </xdr:cNvPr>
        <xdr:cNvSpPr/>
      </xdr:nvSpPr>
      <xdr:spPr>
        <a:xfrm>
          <a:off x="3175000" y="1395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8073</xdr:rowOff>
    </xdr:from>
    <xdr:ext cx="762000" cy="259045"/>
    <xdr:sp macro="" textlink="">
      <xdr:nvSpPr>
        <xdr:cNvPr id="216" name="テキスト ボックス 215">
          <a:extLst>
            <a:ext uri="{FF2B5EF4-FFF2-40B4-BE49-F238E27FC236}">
              <a16:creationId xmlns:a16="http://schemas.microsoft.com/office/drawing/2014/main" xmlns="" id="{00000000-0008-0000-0300-0000D8000000}"/>
            </a:ext>
          </a:extLst>
        </xdr:cNvPr>
        <xdr:cNvSpPr txBox="1"/>
      </xdr:nvSpPr>
      <xdr:spPr>
        <a:xfrm>
          <a:off x="2844800" y="13724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24084</xdr:rowOff>
    </xdr:from>
    <xdr:to>
      <xdr:col>11</xdr:col>
      <xdr:colOff>82550</xdr:colOff>
      <xdr:row>81</xdr:row>
      <xdr:rowOff>125684</xdr:rowOff>
    </xdr:to>
    <xdr:sp macro="" textlink="">
      <xdr:nvSpPr>
        <xdr:cNvPr id="217" name="楕円 216">
          <a:extLst>
            <a:ext uri="{FF2B5EF4-FFF2-40B4-BE49-F238E27FC236}">
              <a16:creationId xmlns:a16="http://schemas.microsoft.com/office/drawing/2014/main" xmlns="" id="{00000000-0008-0000-0300-0000D9000000}"/>
            </a:ext>
          </a:extLst>
        </xdr:cNvPr>
        <xdr:cNvSpPr/>
      </xdr:nvSpPr>
      <xdr:spPr>
        <a:xfrm>
          <a:off x="2286000" y="1391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135861</xdr:rowOff>
    </xdr:from>
    <xdr:ext cx="762000" cy="259045"/>
    <xdr:sp macro="" textlink="">
      <xdr:nvSpPr>
        <xdr:cNvPr id="218" name="テキスト ボックス 217">
          <a:extLst>
            <a:ext uri="{FF2B5EF4-FFF2-40B4-BE49-F238E27FC236}">
              <a16:creationId xmlns:a16="http://schemas.microsoft.com/office/drawing/2014/main" xmlns="" id="{00000000-0008-0000-0300-0000DA000000}"/>
            </a:ext>
          </a:extLst>
        </xdr:cNvPr>
        <xdr:cNvSpPr txBox="1"/>
      </xdr:nvSpPr>
      <xdr:spPr>
        <a:xfrm>
          <a:off x="1955800" y="1368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36534</xdr:rowOff>
    </xdr:from>
    <xdr:to>
      <xdr:col>7</xdr:col>
      <xdr:colOff>31750</xdr:colOff>
      <xdr:row>81</xdr:row>
      <xdr:rowOff>138134</xdr:rowOff>
    </xdr:to>
    <xdr:sp macro="" textlink="">
      <xdr:nvSpPr>
        <xdr:cNvPr id="219" name="楕円 218">
          <a:extLst>
            <a:ext uri="{FF2B5EF4-FFF2-40B4-BE49-F238E27FC236}">
              <a16:creationId xmlns:a16="http://schemas.microsoft.com/office/drawing/2014/main" xmlns="" id="{00000000-0008-0000-0300-0000DB000000}"/>
            </a:ext>
          </a:extLst>
        </xdr:cNvPr>
        <xdr:cNvSpPr/>
      </xdr:nvSpPr>
      <xdr:spPr>
        <a:xfrm>
          <a:off x="1397000" y="1392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148311</xdr:rowOff>
    </xdr:from>
    <xdr:ext cx="762000" cy="259045"/>
    <xdr:sp macro="" textlink="">
      <xdr:nvSpPr>
        <xdr:cNvPr id="220" name="テキスト ボックス 219">
          <a:extLst>
            <a:ext uri="{FF2B5EF4-FFF2-40B4-BE49-F238E27FC236}">
              <a16:creationId xmlns:a16="http://schemas.microsoft.com/office/drawing/2014/main" xmlns="" id="{00000000-0008-0000-0300-0000DC000000}"/>
            </a:ext>
          </a:extLst>
        </xdr:cNvPr>
        <xdr:cNvSpPr txBox="1"/>
      </xdr:nvSpPr>
      <xdr:spPr>
        <a:xfrm>
          <a:off x="1066800" y="13692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xmlns=""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xmlns=""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xmlns=""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xmlns=""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xmlns=""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xmlns=""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xmlns=""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xmlns=""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xmlns=""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xmlns=""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xmlns=""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xmlns=""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xmlns=""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町の給料表は６級制となっているため高齢層は指数が低いことや、行革による職員数削減措置としての新規採用の抑制などにより指数が抑えられてきたが、採用抑制により生じた年齢構成のアンバランス解消のための計画的な採用や団塊の世代の大量退職等に伴い、指数は以前より上昇している。事務事業の見直しによる業務の効率化や民営化・民間委託の推進等を図り、総人件費抑制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xmlns=""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xmlns=""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xmlns=""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xmlns=""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xmlns=""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xmlns=""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xmlns=""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xmlns=""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xmlns=""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xmlns=""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xmlns=""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xmlns=""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xmlns=""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xmlns=""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xmlns=""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xmlns=""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xmlns=""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51102</xdr:rowOff>
    </xdr:from>
    <xdr:to>
      <xdr:col>81</xdr:col>
      <xdr:colOff>44450</xdr:colOff>
      <xdr:row>89</xdr:row>
      <xdr:rowOff>12398</xdr:rowOff>
    </xdr:to>
    <xdr:cxnSp macro="">
      <xdr:nvCxnSpPr>
        <xdr:cNvPr id="251" name="直線コネクタ 250">
          <a:extLst>
            <a:ext uri="{FF2B5EF4-FFF2-40B4-BE49-F238E27FC236}">
              <a16:creationId xmlns:a16="http://schemas.microsoft.com/office/drawing/2014/main" xmlns="" id="{00000000-0008-0000-0300-0000FB000000}"/>
            </a:ext>
          </a:extLst>
        </xdr:cNvPr>
        <xdr:cNvCxnSpPr/>
      </xdr:nvCxnSpPr>
      <xdr:spPr>
        <a:xfrm flipV="1">
          <a:off x="17018000" y="13938552"/>
          <a:ext cx="0" cy="13328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155925</xdr:rowOff>
    </xdr:from>
    <xdr:ext cx="762000" cy="259045"/>
    <xdr:sp macro="" textlink="">
      <xdr:nvSpPr>
        <xdr:cNvPr id="252" name="給与水準   （国との比較）最小値テキスト">
          <a:extLst>
            <a:ext uri="{FF2B5EF4-FFF2-40B4-BE49-F238E27FC236}">
              <a16:creationId xmlns:a16="http://schemas.microsoft.com/office/drawing/2014/main" xmlns="" id="{00000000-0008-0000-0300-0000FC000000}"/>
            </a:ext>
          </a:extLst>
        </xdr:cNvPr>
        <xdr:cNvSpPr txBox="1"/>
      </xdr:nvSpPr>
      <xdr:spPr>
        <a:xfrm>
          <a:off x="17106900" y="1524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12398</xdr:rowOff>
    </xdr:from>
    <xdr:to>
      <xdr:col>81</xdr:col>
      <xdr:colOff>133350</xdr:colOff>
      <xdr:row>89</xdr:row>
      <xdr:rowOff>12398</xdr:rowOff>
    </xdr:to>
    <xdr:cxnSp macro="">
      <xdr:nvCxnSpPr>
        <xdr:cNvPr id="253" name="直線コネクタ 252">
          <a:extLst>
            <a:ext uri="{FF2B5EF4-FFF2-40B4-BE49-F238E27FC236}">
              <a16:creationId xmlns:a16="http://schemas.microsoft.com/office/drawing/2014/main" xmlns="" id="{00000000-0008-0000-0300-0000FD000000}"/>
            </a:ext>
          </a:extLst>
        </xdr:cNvPr>
        <xdr:cNvCxnSpPr/>
      </xdr:nvCxnSpPr>
      <xdr:spPr>
        <a:xfrm>
          <a:off x="16929100" y="1527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137479</xdr:rowOff>
    </xdr:from>
    <xdr:ext cx="762000" cy="259045"/>
    <xdr:sp macro="" textlink="">
      <xdr:nvSpPr>
        <xdr:cNvPr id="254" name="給与水準   （国との比較）最大値テキスト">
          <a:extLst>
            <a:ext uri="{FF2B5EF4-FFF2-40B4-BE49-F238E27FC236}">
              <a16:creationId xmlns:a16="http://schemas.microsoft.com/office/drawing/2014/main" xmlns="" id="{00000000-0008-0000-0300-0000FE000000}"/>
            </a:ext>
          </a:extLst>
        </xdr:cNvPr>
        <xdr:cNvSpPr txBox="1"/>
      </xdr:nvSpPr>
      <xdr:spPr>
        <a:xfrm>
          <a:off x="17106900" y="13682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51102</xdr:rowOff>
    </xdr:from>
    <xdr:to>
      <xdr:col>81</xdr:col>
      <xdr:colOff>133350</xdr:colOff>
      <xdr:row>81</xdr:row>
      <xdr:rowOff>51102</xdr:rowOff>
    </xdr:to>
    <xdr:cxnSp macro="">
      <xdr:nvCxnSpPr>
        <xdr:cNvPr id="255" name="直線コネクタ 254">
          <a:extLst>
            <a:ext uri="{FF2B5EF4-FFF2-40B4-BE49-F238E27FC236}">
              <a16:creationId xmlns:a16="http://schemas.microsoft.com/office/drawing/2014/main" xmlns="" id="{00000000-0008-0000-0300-0000FF000000}"/>
            </a:ext>
          </a:extLst>
        </xdr:cNvPr>
        <xdr:cNvCxnSpPr/>
      </xdr:nvCxnSpPr>
      <xdr:spPr>
        <a:xfrm>
          <a:off x="16929100" y="139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159052</xdr:rowOff>
    </xdr:from>
    <xdr:to>
      <xdr:col>81</xdr:col>
      <xdr:colOff>44450</xdr:colOff>
      <xdr:row>87</xdr:row>
      <xdr:rowOff>10584</xdr:rowOff>
    </xdr:to>
    <xdr:cxnSp macro="">
      <xdr:nvCxnSpPr>
        <xdr:cNvPr id="256" name="直線コネクタ 255">
          <a:extLst>
            <a:ext uri="{FF2B5EF4-FFF2-40B4-BE49-F238E27FC236}">
              <a16:creationId xmlns:a16="http://schemas.microsoft.com/office/drawing/2014/main" xmlns="" id="{00000000-0008-0000-0300-000000010000}"/>
            </a:ext>
          </a:extLst>
        </xdr:cNvPr>
        <xdr:cNvCxnSpPr/>
      </xdr:nvCxnSpPr>
      <xdr:spPr>
        <a:xfrm>
          <a:off x="16179800" y="14903752"/>
          <a:ext cx="838200" cy="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67327</xdr:rowOff>
    </xdr:from>
    <xdr:ext cx="762000" cy="259045"/>
    <xdr:sp macro="" textlink="">
      <xdr:nvSpPr>
        <xdr:cNvPr id="257" name="給与水準   （国との比較）平均値テキスト">
          <a:extLst>
            <a:ext uri="{FF2B5EF4-FFF2-40B4-BE49-F238E27FC236}">
              <a16:creationId xmlns:a16="http://schemas.microsoft.com/office/drawing/2014/main" xmlns="" id="{00000000-0008-0000-0300-000001010000}"/>
            </a:ext>
          </a:extLst>
        </xdr:cNvPr>
        <xdr:cNvSpPr txBox="1"/>
      </xdr:nvSpPr>
      <xdr:spPr>
        <a:xfrm>
          <a:off x="17106900" y="1464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58" name="フローチャート: 判断 257">
          <a:extLst>
            <a:ext uri="{FF2B5EF4-FFF2-40B4-BE49-F238E27FC236}">
              <a16:creationId xmlns:a16="http://schemas.microsoft.com/office/drawing/2014/main" xmlns="" id="{00000000-0008-0000-0300-000002010000}"/>
            </a:ext>
          </a:extLst>
        </xdr:cNvPr>
        <xdr:cNvSpPr/>
      </xdr:nvSpPr>
      <xdr:spPr>
        <a:xfrm>
          <a:off x="169672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159052</xdr:rowOff>
    </xdr:from>
    <xdr:to>
      <xdr:col>77</xdr:col>
      <xdr:colOff>44450</xdr:colOff>
      <xdr:row>87</xdr:row>
      <xdr:rowOff>91016</xdr:rowOff>
    </xdr:to>
    <xdr:cxnSp macro="">
      <xdr:nvCxnSpPr>
        <xdr:cNvPr id="259" name="直線コネクタ 258">
          <a:extLst>
            <a:ext uri="{FF2B5EF4-FFF2-40B4-BE49-F238E27FC236}">
              <a16:creationId xmlns:a16="http://schemas.microsoft.com/office/drawing/2014/main" xmlns="" id="{00000000-0008-0000-0300-000003010000}"/>
            </a:ext>
          </a:extLst>
        </xdr:cNvPr>
        <xdr:cNvCxnSpPr/>
      </xdr:nvCxnSpPr>
      <xdr:spPr>
        <a:xfrm flipV="1">
          <a:off x="15290800" y="14903752"/>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39309</xdr:rowOff>
    </xdr:from>
    <xdr:to>
      <xdr:col>77</xdr:col>
      <xdr:colOff>95250</xdr:colOff>
      <xdr:row>86</xdr:row>
      <xdr:rowOff>140909</xdr:rowOff>
    </xdr:to>
    <xdr:sp macro="" textlink="">
      <xdr:nvSpPr>
        <xdr:cNvPr id="260" name="フローチャート: 判断 259">
          <a:extLst>
            <a:ext uri="{FF2B5EF4-FFF2-40B4-BE49-F238E27FC236}">
              <a16:creationId xmlns:a16="http://schemas.microsoft.com/office/drawing/2014/main" xmlns="" id="{00000000-0008-0000-0300-000004010000}"/>
            </a:ext>
          </a:extLst>
        </xdr:cNvPr>
        <xdr:cNvSpPr/>
      </xdr:nvSpPr>
      <xdr:spPr>
        <a:xfrm>
          <a:off x="16129000" y="147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151086</xdr:rowOff>
    </xdr:from>
    <xdr:ext cx="736600" cy="259045"/>
    <xdr:sp macro="" textlink="">
      <xdr:nvSpPr>
        <xdr:cNvPr id="261" name="テキスト ボックス 260">
          <a:extLst>
            <a:ext uri="{FF2B5EF4-FFF2-40B4-BE49-F238E27FC236}">
              <a16:creationId xmlns:a16="http://schemas.microsoft.com/office/drawing/2014/main" xmlns="" id="{00000000-0008-0000-0300-000005010000}"/>
            </a:ext>
          </a:extLst>
        </xdr:cNvPr>
        <xdr:cNvSpPr txBox="1"/>
      </xdr:nvSpPr>
      <xdr:spPr>
        <a:xfrm>
          <a:off x="15798800" y="145528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45055</xdr:rowOff>
    </xdr:from>
    <xdr:to>
      <xdr:col>72</xdr:col>
      <xdr:colOff>203200</xdr:colOff>
      <xdr:row>87</xdr:row>
      <xdr:rowOff>91016</xdr:rowOff>
    </xdr:to>
    <xdr:cxnSp macro="">
      <xdr:nvCxnSpPr>
        <xdr:cNvPr id="262" name="直線コネクタ 261">
          <a:extLst>
            <a:ext uri="{FF2B5EF4-FFF2-40B4-BE49-F238E27FC236}">
              <a16:creationId xmlns:a16="http://schemas.microsoft.com/office/drawing/2014/main" xmlns="" id="{00000000-0008-0000-0300-000006010000}"/>
            </a:ext>
          </a:extLst>
        </xdr:cNvPr>
        <xdr:cNvCxnSpPr/>
      </xdr:nvCxnSpPr>
      <xdr:spPr>
        <a:xfrm>
          <a:off x="14401800" y="14961205"/>
          <a:ext cx="8890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27818</xdr:rowOff>
    </xdr:from>
    <xdr:to>
      <xdr:col>73</xdr:col>
      <xdr:colOff>44450</xdr:colOff>
      <xdr:row>86</xdr:row>
      <xdr:rowOff>129418</xdr:rowOff>
    </xdr:to>
    <xdr:sp macro="" textlink="">
      <xdr:nvSpPr>
        <xdr:cNvPr id="263" name="フローチャート: 判断 262">
          <a:extLst>
            <a:ext uri="{FF2B5EF4-FFF2-40B4-BE49-F238E27FC236}">
              <a16:creationId xmlns:a16="http://schemas.microsoft.com/office/drawing/2014/main" xmlns="" id="{00000000-0008-0000-0300-000007010000}"/>
            </a:ext>
          </a:extLst>
        </xdr:cNvPr>
        <xdr:cNvSpPr/>
      </xdr:nvSpPr>
      <xdr:spPr>
        <a:xfrm>
          <a:off x="15240000" y="1477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139595</xdr:rowOff>
    </xdr:from>
    <xdr:ext cx="762000" cy="259045"/>
    <xdr:sp macro="" textlink="">
      <xdr:nvSpPr>
        <xdr:cNvPr id="264" name="テキスト ボックス 263">
          <a:extLst>
            <a:ext uri="{FF2B5EF4-FFF2-40B4-BE49-F238E27FC236}">
              <a16:creationId xmlns:a16="http://schemas.microsoft.com/office/drawing/2014/main" xmlns="" id="{00000000-0008-0000-0300-000008010000}"/>
            </a:ext>
          </a:extLst>
        </xdr:cNvPr>
        <xdr:cNvSpPr txBox="1"/>
      </xdr:nvSpPr>
      <xdr:spPr>
        <a:xfrm>
          <a:off x="14909800" y="14541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10584</xdr:rowOff>
    </xdr:from>
    <xdr:to>
      <xdr:col>68</xdr:col>
      <xdr:colOff>152400</xdr:colOff>
      <xdr:row>87</xdr:row>
      <xdr:rowOff>45055</xdr:rowOff>
    </xdr:to>
    <xdr:cxnSp macro="">
      <xdr:nvCxnSpPr>
        <xdr:cNvPr id="265" name="直線コネクタ 264">
          <a:extLst>
            <a:ext uri="{FF2B5EF4-FFF2-40B4-BE49-F238E27FC236}">
              <a16:creationId xmlns:a16="http://schemas.microsoft.com/office/drawing/2014/main" xmlns="" id="{00000000-0008-0000-0300-000009010000}"/>
            </a:ext>
          </a:extLst>
        </xdr:cNvPr>
        <xdr:cNvCxnSpPr/>
      </xdr:nvCxnSpPr>
      <xdr:spPr>
        <a:xfrm>
          <a:off x="13512800" y="14926734"/>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16329</xdr:rowOff>
    </xdr:from>
    <xdr:to>
      <xdr:col>68</xdr:col>
      <xdr:colOff>203200</xdr:colOff>
      <xdr:row>86</xdr:row>
      <xdr:rowOff>117929</xdr:rowOff>
    </xdr:to>
    <xdr:sp macro="" textlink="">
      <xdr:nvSpPr>
        <xdr:cNvPr id="266" name="フローチャート: 判断 265">
          <a:extLst>
            <a:ext uri="{FF2B5EF4-FFF2-40B4-BE49-F238E27FC236}">
              <a16:creationId xmlns:a16="http://schemas.microsoft.com/office/drawing/2014/main" xmlns="" id="{00000000-0008-0000-0300-00000A010000}"/>
            </a:ext>
          </a:extLst>
        </xdr:cNvPr>
        <xdr:cNvSpPr/>
      </xdr:nvSpPr>
      <xdr:spPr>
        <a:xfrm>
          <a:off x="14351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128106</xdr:rowOff>
    </xdr:from>
    <xdr:ext cx="762000" cy="259045"/>
    <xdr:sp macro="" textlink="">
      <xdr:nvSpPr>
        <xdr:cNvPr id="267" name="テキスト ボックス 266">
          <a:extLst>
            <a:ext uri="{FF2B5EF4-FFF2-40B4-BE49-F238E27FC236}">
              <a16:creationId xmlns:a16="http://schemas.microsoft.com/office/drawing/2014/main" xmlns="" id="{00000000-0008-0000-0300-00000B010000}"/>
            </a:ext>
          </a:extLst>
        </xdr:cNvPr>
        <xdr:cNvSpPr txBox="1"/>
      </xdr:nvSpPr>
      <xdr:spPr>
        <a:xfrm>
          <a:off x="14020800" y="14529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73782</xdr:rowOff>
    </xdr:from>
    <xdr:to>
      <xdr:col>64</xdr:col>
      <xdr:colOff>152400</xdr:colOff>
      <xdr:row>87</xdr:row>
      <xdr:rowOff>3932</xdr:rowOff>
    </xdr:to>
    <xdr:sp macro="" textlink="">
      <xdr:nvSpPr>
        <xdr:cNvPr id="268" name="フローチャート: 判断 267">
          <a:extLst>
            <a:ext uri="{FF2B5EF4-FFF2-40B4-BE49-F238E27FC236}">
              <a16:creationId xmlns:a16="http://schemas.microsoft.com/office/drawing/2014/main" xmlns="" id="{00000000-0008-0000-0300-00000C010000}"/>
            </a:ext>
          </a:extLst>
        </xdr:cNvPr>
        <xdr:cNvSpPr/>
      </xdr:nvSpPr>
      <xdr:spPr>
        <a:xfrm>
          <a:off x="13462000" y="14818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14109</xdr:rowOff>
    </xdr:from>
    <xdr:ext cx="762000" cy="259045"/>
    <xdr:sp macro="" textlink="">
      <xdr:nvSpPr>
        <xdr:cNvPr id="269" name="テキスト ボックス 268">
          <a:extLst>
            <a:ext uri="{FF2B5EF4-FFF2-40B4-BE49-F238E27FC236}">
              <a16:creationId xmlns:a16="http://schemas.microsoft.com/office/drawing/2014/main" xmlns="" id="{00000000-0008-0000-0300-00000D010000}"/>
            </a:ext>
          </a:extLst>
        </xdr:cNvPr>
        <xdr:cNvSpPr txBox="1"/>
      </xdr:nvSpPr>
      <xdr:spPr>
        <a:xfrm>
          <a:off x="13131800" y="14587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xmlns=""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xmlns=""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xmlns=""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xmlns=""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xmlns=""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131234</xdr:rowOff>
    </xdr:from>
    <xdr:to>
      <xdr:col>81</xdr:col>
      <xdr:colOff>95250</xdr:colOff>
      <xdr:row>87</xdr:row>
      <xdr:rowOff>61384</xdr:rowOff>
    </xdr:to>
    <xdr:sp macro="" textlink="">
      <xdr:nvSpPr>
        <xdr:cNvPr id="275" name="楕円 274">
          <a:extLst>
            <a:ext uri="{FF2B5EF4-FFF2-40B4-BE49-F238E27FC236}">
              <a16:creationId xmlns:a16="http://schemas.microsoft.com/office/drawing/2014/main" xmlns="" id="{00000000-0008-0000-0300-000013010000}"/>
            </a:ext>
          </a:extLst>
        </xdr:cNvPr>
        <xdr:cNvSpPr/>
      </xdr:nvSpPr>
      <xdr:spPr>
        <a:xfrm>
          <a:off x="169672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103311</xdr:rowOff>
    </xdr:from>
    <xdr:ext cx="762000" cy="259045"/>
    <xdr:sp macro="" textlink="">
      <xdr:nvSpPr>
        <xdr:cNvPr id="276" name="給与水準   （国との比較）該当値テキスト">
          <a:extLst>
            <a:ext uri="{FF2B5EF4-FFF2-40B4-BE49-F238E27FC236}">
              <a16:creationId xmlns:a16="http://schemas.microsoft.com/office/drawing/2014/main" xmlns="" id="{00000000-0008-0000-0300-000014010000}"/>
            </a:ext>
          </a:extLst>
        </xdr:cNvPr>
        <xdr:cNvSpPr txBox="1"/>
      </xdr:nvSpPr>
      <xdr:spPr>
        <a:xfrm>
          <a:off x="17106900" y="14848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108252</xdr:rowOff>
    </xdr:from>
    <xdr:to>
      <xdr:col>77</xdr:col>
      <xdr:colOff>95250</xdr:colOff>
      <xdr:row>87</xdr:row>
      <xdr:rowOff>38402</xdr:rowOff>
    </xdr:to>
    <xdr:sp macro="" textlink="">
      <xdr:nvSpPr>
        <xdr:cNvPr id="277" name="楕円 276">
          <a:extLst>
            <a:ext uri="{FF2B5EF4-FFF2-40B4-BE49-F238E27FC236}">
              <a16:creationId xmlns:a16="http://schemas.microsoft.com/office/drawing/2014/main" xmlns="" id="{00000000-0008-0000-0300-000015010000}"/>
            </a:ext>
          </a:extLst>
        </xdr:cNvPr>
        <xdr:cNvSpPr/>
      </xdr:nvSpPr>
      <xdr:spPr>
        <a:xfrm>
          <a:off x="16129000" y="1485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23179</xdr:rowOff>
    </xdr:from>
    <xdr:ext cx="736600" cy="259045"/>
    <xdr:sp macro="" textlink="">
      <xdr:nvSpPr>
        <xdr:cNvPr id="278" name="テキスト ボックス 277">
          <a:extLst>
            <a:ext uri="{FF2B5EF4-FFF2-40B4-BE49-F238E27FC236}">
              <a16:creationId xmlns:a16="http://schemas.microsoft.com/office/drawing/2014/main" xmlns="" id="{00000000-0008-0000-0300-000016010000}"/>
            </a:ext>
          </a:extLst>
        </xdr:cNvPr>
        <xdr:cNvSpPr txBox="1"/>
      </xdr:nvSpPr>
      <xdr:spPr>
        <a:xfrm>
          <a:off x="15798800" y="149393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40216</xdr:rowOff>
    </xdr:from>
    <xdr:to>
      <xdr:col>73</xdr:col>
      <xdr:colOff>44450</xdr:colOff>
      <xdr:row>87</xdr:row>
      <xdr:rowOff>141816</xdr:rowOff>
    </xdr:to>
    <xdr:sp macro="" textlink="">
      <xdr:nvSpPr>
        <xdr:cNvPr id="279" name="楕円 278">
          <a:extLst>
            <a:ext uri="{FF2B5EF4-FFF2-40B4-BE49-F238E27FC236}">
              <a16:creationId xmlns:a16="http://schemas.microsoft.com/office/drawing/2014/main" xmlns="" id="{00000000-0008-0000-0300-000017010000}"/>
            </a:ext>
          </a:extLst>
        </xdr:cNvPr>
        <xdr:cNvSpPr/>
      </xdr:nvSpPr>
      <xdr:spPr>
        <a:xfrm>
          <a:off x="152400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126593</xdr:rowOff>
    </xdr:from>
    <xdr:ext cx="762000" cy="259045"/>
    <xdr:sp macro="" textlink="">
      <xdr:nvSpPr>
        <xdr:cNvPr id="280" name="テキスト ボックス 279">
          <a:extLst>
            <a:ext uri="{FF2B5EF4-FFF2-40B4-BE49-F238E27FC236}">
              <a16:creationId xmlns:a16="http://schemas.microsoft.com/office/drawing/2014/main" xmlns="" id="{00000000-0008-0000-0300-000018010000}"/>
            </a:ext>
          </a:extLst>
        </xdr:cNvPr>
        <xdr:cNvSpPr txBox="1"/>
      </xdr:nvSpPr>
      <xdr:spPr>
        <a:xfrm>
          <a:off x="14909800" y="15042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165705</xdr:rowOff>
    </xdr:from>
    <xdr:to>
      <xdr:col>68</xdr:col>
      <xdr:colOff>203200</xdr:colOff>
      <xdr:row>87</xdr:row>
      <xdr:rowOff>95855</xdr:rowOff>
    </xdr:to>
    <xdr:sp macro="" textlink="">
      <xdr:nvSpPr>
        <xdr:cNvPr id="281" name="楕円 280">
          <a:extLst>
            <a:ext uri="{FF2B5EF4-FFF2-40B4-BE49-F238E27FC236}">
              <a16:creationId xmlns:a16="http://schemas.microsoft.com/office/drawing/2014/main" xmlns="" id="{00000000-0008-0000-0300-000019010000}"/>
            </a:ext>
          </a:extLst>
        </xdr:cNvPr>
        <xdr:cNvSpPr/>
      </xdr:nvSpPr>
      <xdr:spPr>
        <a:xfrm>
          <a:off x="14351000" y="1491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80632</xdr:rowOff>
    </xdr:from>
    <xdr:ext cx="762000" cy="259045"/>
    <xdr:sp macro="" textlink="">
      <xdr:nvSpPr>
        <xdr:cNvPr id="282" name="テキスト ボックス 281">
          <a:extLst>
            <a:ext uri="{FF2B5EF4-FFF2-40B4-BE49-F238E27FC236}">
              <a16:creationId xmlns:a16="http://schemas.microsoft.com/office/drawing/2014/main" xmlns="" id="{00000000-0008-0000-0300-00001A010000}"/>
            </a:ext>
          </a:extLst>
        </xdr:cNvPr>
        <xdr:cNvSpPr txBox="1"/>
      </xdr:nvSpPr>
      <xdr:spPr>
        <a:xfrm>
          <a:off x="14020800" y="14996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83" name="楕円 282">
          <a:extLst>
            <a:ext uri="{FF2B5EF4-FFF2-40B4-BE49-F238E27FC236}">
              <a16:creationId xmlns:a16="http://schemas.microsoft.com/office/drawing/2014/main" xmlns="" id="{00000000-0008-0000-0300-00001B010000}"/>
            </a:ext>
          </a:extLst>
        </xdr:cNvPr>
        <xdr:cNvSpPr/>
      </xdr:nvSpPr>
      <xdr:spPr>
        <a:xfrm>
          <a:off x="13462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46161</xdr:rowOff>
    </xdr:from>
    <xdr:ext cx="762000" cy="259045"/>
    <xdr:sp macro="" textlink="">
      <xdr:nvSpPr>
        <xdr:cNvPr id="284" name="テキスト ボックス 283">
          <a:extLst>
            <a:ext uri="{FF2B5EF4-FFF2-40B4-BE49-F238E27FC236}">
              <a16:creationId xmlns:a16="http://schemas.microsoft.com/office/drawing/2014/main" xmlns="" id="{00000000-0008-0000-0300-00001C010000}"/>
            </a:ext>
          </a:extLst>
        </xdr:cNvPr>
        <xdr:cNvSpPr txBox="1"/>
      </xdr:nvSpPr>
      <xdr:spPr>
        <a:xfrm>
          <a:off x="13131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xmlns=""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xmlns=""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xmlns=""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xmlns=""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xmlns=""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xmlns=""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xmlns=""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xmlns=""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xmlns=""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xmlns=""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xmlns=""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xmlns=""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xmlns=""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現業部門の退職不補充、保育所の民間委託をはじめとした行財政改革の取り組み等により、適正な水準にある。今後については、退職者数そのものが減少していることや、職員の年齢構成バランスを考えれば定期的な採用は必要であることから、これまでのような削減目標の設定は難しい。しかしながら、町の人口も減少が続く見通しであり、絶えず業務の見直し等を行い、適正な職員規模の維持を図っていく。</a:t>
          </a: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xmlns=""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xmlns=""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xmlns=""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xmlns=""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xmlns=""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xmlns=""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xmlns=""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xmlns=""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xmlns=""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xmlns=""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xmlns=""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xmlns=""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xmlns=""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xmlns=""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xmlns=""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xmlns=""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127805</xdr:rowOff>
    </xdr:from>
    <xdr:to>
      <xdr:col>81</xdr:col>
      <xdr:colOff>44450</xdr:colOff>
      <xdr:row>67</xdr:row>
      <xdr:rowOff>126661</xdr:rowOff>
    </xdr:to>
    <xdr:cxnSp macro="">
      <xdr:nvCxnSpPr>
        <xdr:cNvPr id="314" name="直線コネクタ 313">
          <a:extLst>
            <a:ext uri="{FF2B5EF4-FFF2-40B4-BE49-F238E27FC236}">
              <a16:creationId xmlns:a16="http://schemas.microsoft.com/office/drawing/2014/main" xmlns="" id="{00000000-0008-0000-0300-00003A010000}"/>
            </a:ext>
          </a:extLst>
        </xdr:cNvPr>
        <xdr:cNvCxnSpPr/>
      </xdr:nvCxnSpPr>
      <xdr:spPr>
        <a:xfrm flipV="1">
          <a:off x="17018000" y="10071905"/>
          <a:ext cx="0" cy="154190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98738</xdr:rowOff>
    </xdr:from>
    <xdr:ext cx="762000" cy="259045"/>
    <xdr:sp macro="" textlink="">
      <xdr:nvSpPr>
        <xdr:cNvPr id="315" name="定員管理の状況最小値テキスト">
          <a:extLst>
            <a:ext uri="{FF2B5EF4-FFF2-40B4-BE49-F238E27FC236}">
              <a16:creationId xmlns:a16="http://schemas.microsoft.com/office/drawing/2014/main" xmlns="" id="{00000000-0008-0000-0300-00003B010000}"/>
            </a:ext>
          </a:extLst>
        </xdr:cNvPr>
        <xdr:cNvSpPr txBox="1"/>
      </xdr:nvSpPr>
      <xdr:spPr>
        <a:xfrm>
          <a:off x="17106900" y="11585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126661</xdr:rowOff>
    </xdr:from>
    <xdr:to>
      <xdr:col>81</xdr:col>
      <xdr:colOff>133350</xdr:colOff>
      <xdr:row>67</xdr:row>
      <xdr:rowOff>126661</xdr:rowOff>
    </xdr:to>
    <xdr:cxnSp macro="">
      <xdr:nvCxnSpPr>
        <xdr:cNvPr id="316" name="直線コネクタ 315">
          <a:extLst>
            <a:ext uri="{FF2B5EF4-FFF2-40B4-BE49-F238E27FC236}">
              <a16:creationId xmlns:a16="http://schemas.microsoft.com/office/drawing/2014/main" xmlns="" id="{00000000-0008-0000-0300-00003C010000}"/>
            </a:ext>
          </a:extLst>
        </xdr:cNvPr>
        <xdr:cNvCxnSpPr/>
      </xdr:nvCxnSpPr>
      <xdr:spPr>
        <a:xfrm>
          <a:off x="16929100" y="11613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42732</xdr:rowOff>
    </xdr:from>
    <xdr:ext cx="762000" cy="259045"/>
    <xdr:sp macro="" textlink="">
      <xdr:nvSpPr>
        <xdr:cNvPr id="317" name="定員管理の状況最大値テキスト">
          <a:extLst>
            <a:ext uri="{FF2B5EF4-FFF2-40B4-BE49-F238E27FC236}">
              <a16:creationId xmlns:a16="http://schemas.microsoft.com/office/drawing/2014/main" xmlns="" id="{00000000-0008-0000-0300-00003D010000}"/>
            </a:ext>
          </a:extLst>
        </xdr:cNvPr>
        <xdr:cNvSpPr txBox="1"/>
      </xdr:nvSpPr>
      <xdr:spPr>
        <a:xfrm>
          <a:off x="17106900" y="9815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127805</xdr:rowOff>
    </xdr:from>
    <xdr:to>
      <xdr:col>81</xdr:col>
      <xdr:colOff>133350</xdr:colOff>
      <xdr:row>58</xdr:row>
      <xdr:rowOff>127805</xdr:rowOff>
    </xdr:to>
    <xdr:cxnSp macro="">
      <xdr:nvCxnSpPr>
        <xdr:cNvPr id="318" name="直線コネクタ 317">
          <a:extLst>
            <a:ext uri="{FF2B5EF4-FFF2-40B4-BE49-F238E27FC236}">
              <a16:creationId xmlns:a16="http://schemas.microsoft.com/office/drawing/2014/main" xmlns="" id="{00000000-0008-0000-0300-00003E010000}"/>
            </a:ext>
          </a:extLst>
        </xdr:cNvPr>
        <xdr:cNvCxnSpPr/>
      </xdr:nvCxnSpPr>
      <xdr:spPr>
        <a:xfrm>
          <a:off x="16929100" y="10071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125264</xdr:rowOff>
    </xdr:from>
    <xdr:to>
      <xdr:col>81</xdr:col>
      <xdr:colOff>44450</xdr:colOff>
      <xdr:row>59</xdr:row>
      <xdr:rowOff>132504</xdr:rowOff>
    </xdr:to>
    <xdr:cxnSp macro="">
      <xdr:nvCxnSpPr>
        <xdr:cNvPr id="319" name="直線コネクタ 318">
          <a:extLst>
            <a:ext uri="{FF2B5EF4-FFF2-40B4-BE49-F238E27FC236}">
              <a16:creationId xmlns:a16="http://schemas.microsoft.com/office/drawing/2014/main" xmlns="" id="{00000000-0008-0000-0300-00003F010000}"/>
            </a:ext>
          </a:extLst>
        </xdr:cNvPr>
        <xdr:cNvCxnSpPr/>
      </xdr:nvCxnSpPr>
      <xdr:spPr>
        <a:xfrm>
          <a:off x="16179800" y="10240814"/>
          <a:ext cx="838200" cy="7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57675</xdr:rowOff>
    </xdr:from>
    <xdr:ext cx="762000" cy="259045"/>
    <xdr:sp macro="" textlink="">
      <xdr:nvSpPr>
        <xdr:cNvPr id="320" name="定員管理の状況平均値テキスト">
          <a:extLst>
            <a:ext uri="{FF2B5EF4-FFF2-40B4-BE49-F238E27FC236}">
              <a16:creationId xmlns:a16="http://schemas.microsoft.com/office/drawing/2014/main" xmlns="" id="{00000000-0008-0000-0300-000040010000}"/>
            </a:ext>
          </a:extLst>
        </xdr:cNvPr>
        <xdr:cNvSpPr txBox="1"/>
      </xdr:nvSpPr>
      <xdr:spPr>
        <a:xfrm>
          <a:off x="17106900" y="103446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85598</xdr:rowOff>
    </xdr:from>
    <xdr:to>
      <xdr:col>81</xdr:col>
      <xdr:colOff>95250</xdr:colOff>
      <xdr:row>61</xdr:row>
      <xdr:rowOff>15748</xdr:rowOff>
    </xdr:to>
    <xdr:sp macro="" textlink="">
      <xdr:nvSpPr>
        <xdr:cNvPr id="321" name="フローチャート: 判断 320">
          <a:extLst>
            <a:ext uri="{FF2B5EF4-FFF2-40B4-BE49-F238E27FC236}">
              <a16:creationId xmlns:a16="http://schemas.microsoft.com/office/drawing/2014/main" xmlns="" id="{00000000-0008-0000-0300-000041010000}"/>
            </a:ext>
          </a:extLst>
        </xdr:cNvPr>
        <xdr:cNvSpPr/>
      </xdr:nvSpPr>
      <xdr:spPr>
        <a:xfrm>
          <a:off x="16967200" y="1037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111591</xdr:rowOff>
    </xdr:from>
    <xdr:to>
      <xdr:col>77</xdr:col>
      <xdr:colOff>44450</xdr:colOff>
      <xdr:row>59</xdr:row>
      <xdr:rowOff>125264</xdr:rowOff>
    </xdr:to>
    <xdr:cxnSp macro="">
      <xdr:nvCxnSpPr>
        <xdr:cNvPr id="322" name="直線コネクタ 321">
          <a:extLst>
            <a:ext uri="{FF2B5EF4-FFF2-40B4-BE49-F238E27FC236}">
              <a16:creationId xmlns:a16="http://schemas.microsoft.com/office/drawing/2014/main" xmlns="" id="{00000000-0008-0000-0300-000042010000}"/>
            </a:ext>
          </a:extLst>
        </xdr:cNvPr>
        <xdr:cNvCxnSpPr/>
      </xdr:nvCxnSpPr>
      <xdr:spPr>
        <a:xfrm>
          <a:off x="15290800" y="10227141"/>
          <a:ext cx="889000" cy="13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76750</xdr:rowOff>
    </xdr:from>
    <xdr:to>
      <xdr:col>77</xdr:col>
      <xdr:colOff>95250</xdr:colOff>
      <xdr:row>61</xdr:row>
      <xdr:rowOff>6900</xdr:rowOff>
    </xdr:to>
    <xdr:sp macro="" textlink="">
      <xdr:nvSpPr>
        <xdr:cNvPr id="323" name="フローチャート: 判断 322">
          <a:extLst>
            <a:ext uri="{FF2B5EF4-FFF2-40B4-BE49-F238E27FC236}">
              <a16:creationId xmlns:a16="http://schemas.microsoft.com/office/drawing/2014/main" xmlns="" id="{00000000-0008-0000-0300-000043010000}"/>
            </a:ext>
          </a:extLst>
        </xdr:cNvPr>
        <xdr:cNvSpPr/>
      </xdr:nvSpPr>
      <xdr:spPr>
        <a:xfrm>
          <a:off x="16129000" y="1036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163127</xdr:rowOff>
    </xdr:from>
    <xdr:ext cx="736600" cy="259045"/>
    <xdr:sp macro="" textlink="">
      <xdr:nvSpPr>
        <xdr:cNvPr id="324" name="テキスト ボックス 323">
          <a:extLst>
            <a:ext uri="{FF2B5EF4-FFF2-40B4-BE49-F238E27FC236}">
              <a16:creationId xmlns:a16="http://schemas.microsoft.com/office/drawing/2014/main" xmlns="" id="{00000000-0008-0000-0300-000044010000}"/>
            </a:ext>
          </a:extLst>
        </xdr:cNvPr>
        <xdr:cNvSpPr txBox="1"/>
      </xdr:nvSpPr>
      <xdr:spPr>
        <a:xfrm>
          <a:off x="15798800" y="10450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97917</xdr:rowOff>
    </xdr:from>
    <xdr:to>
      <xdr:col>72</xdr:col>
      <xdr:colOff>203200</xdr:colOff>
      <xdr:row>59</xdr:row>
      <xdr:rowOff>111591</xdr:rowOff>
    </xdr:to>
    <xdr:cxnSp macro="">
      <xdr:nvCxnSpPr>
        <xdr:cNvPr id="325" name="直線コネクタ 324">
          <a:extLst>
            <a:ext uri="{FF2B5EF4-FFF2-40B4-BE49-F238E27FC236}">
              <a16:creationId xmlns:a16="http://schemas.microsoft.com/office/drawing/2014/main" xmlns="" id="{00000000-0008-0000-0300-000045010000}"/>
            </a:ext>
          </a:extLst>
        </xdr:cNvPr>
        <xdr:cNvCxnSpPr/>
      </xdr:nvCxnSpPr>
      <xdr:spPr>
        <a:xfrm>
          <a:off x="14401800" y="10213467"/>
          <a:ext cx="889000" cy="13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70316</xdr:rowOff>
    </xdr:from>
    <xdr:to>
      <xdr:col>73</xdr:col>
      <xdr:colOff>44450</xdr:colOff>
      <xdr:row>61</xdr:row>
      <xdr:rowOff>466</xdr:rowOff>
    </xdr:to>
    <xdr:sp macro="" textlink="">
      <xdr:nvSpPr>
        <xdr:cNvPr id="326" name="フローチャート: 判断 325">
          <a:extLst>
            <a:ext uri="{FF2B5EF4-FFF2-40B4-BE49-F238E27FC236}">
              <a16:creationId xmlns:a16="http://schemas.microsoft.com/office/drawing/2014/main" xmlns="" id="{00000000-0008-0000-0300-000046010000}"/>
            </a:ext>
          </a:extLst>
        </xdr:cNvPr>
        <xdr:cNvSpPr/>
      </xdr:nvSpPr>
      <xdr:spPr>
        <a:xfrm>
          <a:off x="15240000" y="10357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156693</xdr:rowOff>
    </xdr:from>
    <xdr:ext cx="762000" cy="259045"/>
    <xdr:sp macro="" textlink="">
      <xdr:nvSpPr>
        <xdr:cNvPr id="327" name="テキスト ボックス 326">
          <a:extLst>
            <a:ext uri="{FF2B5EF4-FFF2-40B4-BE49-F238E27FC236}">
              <a16:creationId xmlns:a16="http://schemas.microsoft.com/office/drawing/2014/main" xmlns="" id="{00000000-0008-0000-0300-000047010000}"/>
            </a:ext>
          </a:extLst>
        </xdr:cNvPr>
        <xdr:cNvSpPr txBox="1"/>
      </xdr:nvSpPr>
      <xdr:spPr>
        <a:xfrm>
          <a:off x="14909800" y="1044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97917</xdr:rowOff>
    </xdr:from>
    <xdr:to>
      <xdr:col>68</xdr:col>
      <xdr:colOff>152400</xdr:colOff>
      <xdr:row>59</xdr:row>
      <xdr:rowOff>100330</xdr:rowOff>
    </xdr:to>
    <xdr:cxnSp macro="">
      <xdr:nvCxnSpPr>
        <xdr:cNvPr id="328" name="直線コネクタ 327">
          <a:extLst>
            <a:ext uri="{FF2B5EF4-FFF2-40B4-BE49-F238E27FC236}">
              <a16:creationId xmlns:a16="http://schemas.microsoft.com/office/drawing/2014/main" xmlns="" id="{00000000-0008-0000-0300-000048010000}"/>
            </a:ext>
          </a:extLst>
        </xdr:cNvPr>
        <xdr:cNvCxnSpPr/>
      </xdr:nvCxnSpPr>
      <xdr:spPr>
        <a:xfrm flipV="1">
          <a:off x="13512800" y="10213467"/>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38946</xdr:rowOff>
    </xdr:from>
    <xdr:to>
      <xdr:col>68</xdr:col>
      <xdr:colOff>203200</xdr:colOff>
      <xdr:row>60</xdr:row>
      <xdr:rowOff>140546</xdr:rowOff>
    </xdr:to>
    <xdr:sp macro="" textlink="">
      <xdr:nvSpPr>
        <xdr:cNvPr id="329" name="フローチャート: 判断 328">
          <a:extLst>
            <a:ext uri="{FF2B5EF4-FFF2-40B4-BE49-F238E27FC236}">
              <a16:creationId xmlns:a16="http://schemas.microsoft.com/office/drawing/2014/main" xmlns="" id="{00000000-0008-0000-0300-000049010000}"/>
            </a:ext>
          </a:extLst>
        </xdr:cNvPr>
        <xdr:cNvSpPr/>
      </xdr:nvSpPr>
      <xdr:spPr>
        <a:xfrm>
          <a:off x="14351000" y="10325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125323</xdr:rowOff>
    </xdr:from>
    <xdr:ext cx="762000" cy="259045"/>
    <xdr:sp macro="" textlink="">
      <xdr:nvSpPr>
        <xdr:cNvPr id="330" name="テキスト ボックス 329">
          <a:extLst>
            <a:ext uri="{FF2B5EF4-FFF2-40B4-BE49-F238E27FC236}">
              <a16:creationId xmlns:a16="http://schemas.microsoft.com/office/drawing/2014/main" xmlns="" id="{00000000-0008-0000-0300-00004A010000}"/>
            </a:ext>
          </a:extLst>
        </xdr:cNvPr>
        <xdr:cNvSpPr txBox="1"/>
      </xdr:nvSpPr>
      <xdr:spPr>
        <a:xfrm>
          <a:off x="14020800" y="10412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109051</xdr:rowOff>
    </xdr:from>
    <xdr:to>
      <xdr:col>64</xdr:col>
      <xdr:colOff>152400</xdr:colOff>
      <xdr:row>60</xdr:row>
      <xdr:rowOff>39201</xdr:rowOff>
    </xdr:to>
    <xdr:sp macro="" textlink="">
      <xdr:nvSpPr>
        <xdr:cNvPr id="331" name="フローチャート: 判断 330">
          <a:extLst>
            <a:ext uri="{FF2B5EF4-FFF2-40B4-BE49-F238E27FC236}">
              <a16:creationId xmlns:a16="http://schemas.microsoft.com/office/drawing/2014/main" xmlns="" id="{00000000-0008-0000-0300-00004B010000}"/>
            </a:ext>
          </a:extLst>
        </xdr:cNvPr>
        <xdr:cNvSpPr/>
      </xdr:nvSpPr>
      <xdr:spPr>
        <a:xfrm>
          <a:off x="13462000" y="10224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23978</xdr:rowOff>
    </xdr:from>
    <xdr:ext cx="762000" cy="259045"/>
    <xdr:sp macro="" textlink="">
      <xdr:nvSpPr>
        <xdr:cNvPr id="332" name="テキスト ボックス 331">
          <a:extLst>
            <a:ext uri="{FF2B5EF4-FFF2-40B4-BE49-F238E27FC236}">
              <a16:creationId xmlns:a16="http://schemas.microsoft.com/office/drawing/2014/main" xmlns="" id="{00000000-0008-0000-0300-00004C010000}"/>
            </a:ext>
          </a:extLst>
        </xdr:cNvPr>
        <xdr:cNvSpPr txBox="1"/>
      </xdr:nvSpPr>
      <xdr:spPr>
        <a:xfrm>
          <a:off x="13131800" y="10310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xmlns=""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xmlns=""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xmlns=""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xmlns=""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xmlns=""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81704</xdr:rowOff>
    </xdr:from>
    <xdr:to>
      <xdr:col>81</xdr:col>
      <xdr:colOff>95250</xdr:colOff>
      <xdr:row>60</xdr:row>
      <xdr:rowOff>11854</xdr:rowOff>
    </xdr:to>
    <xdr:sp macro="" textlink="">
      <xdr:nvSpPr>
        <xdr:cNvPr id="338" name="楕円 337">
          <a:extLst>
            <a:ext uri="{FF2B5EF4-FFF2-40B4-BE49-F238E27FC236}">
              <a16:creationId xmlns:a16="http://schemas.microsoft.com/office/drawing/2014/main" xmlns="" id="{00000000-0008-0000-0300-000052010000}"/>
            </a:ext>
          </a:extLst>
        </xdr:cNvPr>
        <xdr:cNvSpPr/>
      </xdr:nvSpPr>
      <xdr:spPr>
        <a:xfrm>
          <a:off x="16967200" y="1019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98231</xdr:rowOff>
    </xdr:from>
    <xdr:ext cx="762000" cy="259045"/>
    <xdr:sp macro="" textlink="">
      <xdr:nvSpPr>
        <xdr:cNvPr id="339" name="定員管理の状況該当値テキスト">
          <a:extLst>
            <a:ext uri="{FF2B5EF4-FFF2-40B4-BE49-F238E27FC236}">
              <a16:creationId xmlns:a16="http://schemas.microsoft.com/office/drawing/2014/main" xmlns="" id="{00000000-0008-0000-0300-000053010000}"/>
            </a:ext>
          </a:extLst>
        </xdr:cNvPr>
        <xdr:cNvSpPr txBox="1"/>
      </xdr:nvSpPr>
      <xdr:spPr>
        <a:xfrm>
          <a:off x="17106900" y="10042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74464</xdr:rowOff>
    </xdr:from>
    <xdr:to>
      <xdr:col>77</xdr:col>
      <xdr:colOff>95250</xdr:colOff>
      <xdr:row>60</xdr:row>
      <xdr:rowOff>4614</xdr:rowOff>
    </xdr:to>
    <xdr:sp macro="" textlink="">
      <xdr:nvSpPr>
        <xdr:cNvPr id="340" name="楕円 339">
          <a:extLst>
            <a:ext uri="{FF2B5EF4-FFF2-40B4-BE49-F238E27FC236}">
              <a16:creationId xmlns:a16="http://schemas.microsoft.com/office/drawing/2014/main" xmlns="" id="{00000000-0008-0000-0300-000054010000}"/>
            </a:ext>
          </a:extLst>
        </xdr:cNvPr>
        <xdr:cNvSpPr/>
      </xdr:nvSpPr>
      <xdr:spPr>
        <a:xfrm>
          <a:off x="16129000" y="1019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14791</xdr:rowOff>
    </xdr:from>
    <xdr:ext cx="736600" cy="259045"/>
    <xdr:sp macro="" textlink="">
      <xdr:nvSpPr>
        <xdr:cNvPr id="341" name="テキスト ボックス 340">
          <a:extLst>
            <a:ext uri="{FF2B5EF4-FFF2-40B4-BE49-F238E27FC236}">
              <a16:creationId xmlns:a16="http://schemas.microsoft.com/office/drawing/2014/main" xmlns="" id="{00000000-0008-0000-0300-000055010000}"/>
            </a:ext>
          </a:extLst>
        </xdr:cNvPr>
        <xdr:cNvSpPr txBox="1"/>
      </xdr:nvSpPr>
      <xdr:spPr>
        <a:xfrm>
          <a:off x="15798800" y="99588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60791</xdr:rowOff>
    </xdr:from>
    <xdr:to>
      <xdr:col>73</xdr:col>
      <xdr:colOff>44450</xdr:colOff>
      <xdr:row>59</xdr:row>
      <xdr:rowOff>162391</xdr:rowOff>
    </xdr:to>
    <xdr:sp macro="" textlink="">
      <xdr:nvSpPr>
        <xdr:cNvPr id="342" name="楕円 341">
          <a:extLst>
            <a:ext uri="{FF2B5EF4-FFF2-40B4-BE49-F238E27FC236}">
              <a16:creationId xmlns:a16="http://schemas.microsoft.com/office/drawing/2014/main" xmlns="" id="{00000000-0008-0000-0300-000056010000}"/>
            </a:ext>
          </a:extLst>
        </xdr:cNvPr>
        <xdr:cNvSpPr/>
      </xdr:nvSpPr>
      <xdr:spPr>
        <a:xfrm>
          <a:off x="15240000" y="10176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1118</xdr:rowOff>
    </xdr:from>
    <xdr:ext cx="762000" cy="259045"/>
    <xdr:sp macro="" textlink="">
      <xdr:nvSpPr>
        <xdr:cNvPr id="343" name="テキスト ボックス 342">
          <a:extLst>
            <a:ext uri="{FF2B5EF4-FFF2-40B4-BE49-F238E27FC236}">
              <a16:creationId xmlns:a16="http://schemas.microsoft.com/office/drawing/2014/main" xmlns="" id="{00000000-0008-0000-0300-000057010000}"/>
            </a:ext>
          </a:extLst>
        </xdr:cNvPr>
        <xdr:cNvSpPr txBox="1"/>
      </xdr:nvSpPr>
      <xdr:spPr>
        <a:xfrm>
          <a:off x="14909800" y="99452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47117</xdr:rowOff>
    </xdr:from>
    <xdr:to>
      <xdr:col>68</xdr:col>
      <xdr:colOff>203200</xdr:colOff>
      <xdr:row>59</xdr:row>
      <xdr:rowOff>148717</xdr:rowOff>
    </xdr:to>
    <xdr:sp macro="" textlink="">
      <xdr:nvSpPr>
        <xdr:cNvPr id="344" name="楕円 343">
          <a:extLst>
            <a:ext uri="{FF2B5EF4-FFF2-40B4-BE49-F238E27FC236}">
              <a16:creationId xmlns:a16="http://schemas.microsoft.com/office/drawing/2014/main" xmlns="" id="{00000000-0008-0000-0300-000058010000}"/>
            </a:ext>
          </a:extLst>
        </xdr:cNvPr>
        <xdr:cNvSpPr/>
      </xdr:nvSpPr>
      <xdr:spPr>
        <a:xfrm>
          <a:off x="14351000" y="10162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158894</xdr:rowOff>
    </xdr:from>
    <xdr:ext cx="762000" cy="259045"/>
    <xdr:sp macro="" textlink="">
      <xdr:nvSpPr>
        <xdr:cNvPr id="345" name="テキスト ボックス 344">
          <a:extLst>
            <a:ext uri="{FF2B5EF4-FFF2-40B4-BE49-F238E27FC236}">
              <a16:creationId xmlns:a16="http://schemas.microsoft.com/office/drawing/2014/main" xmlns="" id="{00000000-0008-0000-0300-000059010000}"/>
            </a:ext>
          </a:extLst>
        </xdr:cNvPr>
        <xdr:cNvSpPr txBox="1"/>
      </xdr:nvSpPr>
      <xdr:spPr>
        <a:xfrm>
          <a:off x="14020800" y="9931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49530</xdr:rowOff>
    </xdr:from>
    <xdr:to>
      <xdr:col>64</xdr:col>
      <xdr:colOff>152400</xdr:colOff>
      <xdr:row>59</xdr:row>
      <xdr:rowOff>151130</xdr:rowOff>
    </xdr:to>
    <xdr:sp macro="" textlink="">
      <xdr:nvSpPr>
        <xdr:cNvPr id="346" name="楕円 345">
          <a:extLst>
            <a:ext uri="{FF2B5EF4-FFF2-40B4-BE49-F238E27FC236}">
              <a16:creationId xmlns:a16="http://schemas.microsoft.com/office/drawing/2014/main" xmlns="" id="{00000000-0008-0000-0300-00005A010000}"/>
            </a:ext>
          </a:extLst>
        </xdr:cNvPr>
        <xdr:cNvSpPr/>
      </xdr:nvSpPr>
      <xdr:spPr>
        <a:xfrm>
          <a:off x="13462000" y="1016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161307</xdr:rowOff>
    </xdr:from>
    <xdr:ext cx="762000" cy="259045"/>
    <xdr:sp macro="" textlink="">
      <xdr:nvSpPr>
        <xdr:cNvPr id="347" name="テキスト ボックス 346">
          <a:extLst>
            <a:ext uri="{FF2B5EF4-FFF2-40B4-BE49-F238E27FC236}">
              <a16:creationId xmlns:a16="http://schemas.microsoft.com/office/drawing/2014/main" xmlns="" id="{00000000-0008-0000-0300-00005B010000}"/>
            </a:ext>
          </a:extLst>
        </xdr:cNvPr>
        <xdr:cNvSpPr txBox="1"/>
      </xdr:nvSpPr>
      <xdr:spPr>
        <a:xfrm>
          <a:off x="13131800" y="993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xmlns=""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xmlns=""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xmlns=""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xmlns=""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xmlns=""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xmlns=""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xmlns=""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xmlns=""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xmlns=""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xmlns=""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xmlns=""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xmlns=""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xmlns=""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公債費負担適正化計画の推進による起債発行の抑制を行ったことにより、地方債現在高の着実な減少が図られたため、数値は改善傾向にあり平均よりも低い状況である。しかしながら、平成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年度以降、公債費が増加に転じていることから単年度比率は増加しており、今後とも事業の優先度・必要性を見極め、可能な限り新規発行の抑制に努める必要がある。</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xmlns=""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xmlns=""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xmlns=""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4" name="直線コネクタ 363">
          <a:extLst>
            <a:ext uri="{FF2B5EF4-FFF2-40B4-BE49-F238E27FC236}">
              <a16:creationId xmlns:a16="http://schemas.microsoft.com/office/drawing/2014/main" xmlns="" id="{00000000-0008-0000-0300-00006C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5" name="テキスト ボックス 364">
          <a:extLst>
            <a:ext uri="{FF2B5EF4-FFF2-40B4-BE49-F238E27FC236}">
              <a16:creationId xmlns:a16="http://schemas.microsoft.com/office/drawing/2014/main" xmlns="" id="{00000000-0008-0000-0300-00006D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6" name="直線コネクタ 365">
          <a:extLst>
            <a:ext uri="{FF2B5EF4-FFF2-40B4-BE49-F238E27FC236}">
              <a16:creationId xmlns:a16="http://schemas.microsoft.com/office/drawing/2014/main" xmlns="" id="{00000000-0008-0000-0300-00006E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7" name="テキスト ボックス 366">
          <a:extLst>
            <a:ext uri="{FF2B5EF4-FFF2-40B4-BE49-F238E27FC236}">
              <a16:creationId xmlns:a16="http://schemas.microsoft.com/office/drawing/2014/main" xmlns="" id="{00000000-0008-0000-0300-00006F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8" name="直線コネクタ 367">
          <a:extLst>
            <a:ext uri="{FF2B5EF4-FFF2-40B4-BE49-F238E27FC236}">
              <a16:creationId xmlns:a16="http://schemas.microsoft.com/office/drawing/2014/main" xmlns="" id="{00000000-0008-0000-0300-000070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9" name="テキスト ボックス 368">
          <a:extLst>
            <a:ext uri="{FF2B5EF4-FFF2-40B4-BE49-F238E27FC236}">
              <a16:creationId xmlns:a16="http://schemas.microsoft.com/office/drawing/2014/main" xmlns="" id="{00000000-0008-0000-0300-000071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0" name="直線コネクタ 369">
          <a:extLst>
            <a:ext uri="{FF2B5EF4-FFF2-40B4-BE49-F238E27FC236}">
              <a16:creationId xmlns:a16="http://schemas.microsoft.com/office/drawing/2014/main" xmlns="" id="{00000000-0008-0000-0300-000072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1" name="テキスト ボックス 370">
          <a:extLst>
            <a:ext uri="{FF2B5EF4-FFF2-40B4-BE49-F238E27FC236}">
              <a16:creationId xmlns:a16="http://schemas.microsoft.com/office/drawing/2014/main" xmlns="" id="{00000000-0008-0000-0300-000073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2" name="直線コネクタ 371">
          <a:extLst>
            <a:ext uri="{FF2B5EF4-FFF2-40B4-BE49-F238E27FC236}">
              <a16:creationId xmlns:a16="http://schemas.microsoft.com/office/drawing/2014/main" xmlns="" id="{00000000-0008-0000-0300-000074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3" name="テキスト ボックス 372">
          <a:extLst>
            <a:ext uri="{FF2B5EF4-FFF2-40B4-BE49-F238E27FC236}">
              <a16:creationId xmlns:a16="http://schemas.microsoft.com/office/drawing/2014/main" xmlns="" id="{00000000-0008-0000-0300-000075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4" name="直線コネクタ 373">
          <a:extLst>
            <a:ext uri="{FF2B5EF4-FFF2-40B4-BE49-F238E27FC236}">
              <a16:creationId xmlns:a16="http://schemas.microsoft.com/office/drawing/2014/main" xmlns="" id="{00000000-0008-0000-0300-000076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5" name="テキスト ボックス 374">
          <a:extLst>
            <a:ext uri="{FF2B5EF4-FFF2-40B4-BE49-F238E27FC236}">
              <a16:creationId xmlns:a16="http://schemas.microsoft.com/office/drawing/2014/main" xmlns="" id="{00000000-0008-0000-0300-000077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6" name="直線コネクタ 375">
          <a:extLst>
            <a:ext uri="{FF2B5EF4-FFF2-40B4-BE49-F238E27FC236}">
              <a16:creationId xmlns:a16="http://schemas.microsoft.com/office/drawing/2014/main" xmlns="" id="{00000000-0008-0000-0300-000078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7" name="テキスト ボックス 376">
          <a:extLst>
            <a:ext uri="{FF2B5EF4-FFF2-40B4-BE49-F238E27FC236}">
              <a16:creationId xmlns:a16="http://schemas.microsoft.com/office/drawing/2014/main" xmlns="" id="{00000000-0008-0000-0300-000079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a:extLst>
            <a:ext uri="{FF2B5EF4-FFF2-40B4-BE49-F238E27FC236}">
              <a16:creationId xmlns:a16="http://schemas.microsoft.com/office/drawing/2014/main" xmlns="" id="{00000000-0008-0000-0300-00007A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54428</xdr:rowOff>
    </xdr:from>
    <xdr:to>
      <xdr:col>81</xdr:col>
      <xdr:colOff>44450</xdr:colOff>
      <xdr:row>44</xdr:row>
      <xdr:rowOff>165100</xdr:rowOff>
    </xdr:to>
    <xdr:cxnSp macro="">
      <xdr:nvCxnSpPr>
        <xdr:cNvPr id="379" name="直線コネクタ 378">
          <a:extLst>
            <a:ext uri="{FF2B5EF4-FFF2-40B4-BE49-F238E27FC236}">
              <a16:creationId xmlns:a16="http://schemas.microsoft.com/office/drawing/2014/main" xmlns="" id="{00000000-0008-0000-0300-00007B010000}"/>
            </a:ext>
          </a:extLst>
        </xdr:cNvPr>
        <xdr:cNvCxnSpPr/>
      </xdr:nvCxnSpPr>
      <xdr:spPr>
        <a:xfrm flipV="1">
          <a:off x="17018000" y="6226628"/>
          <a:ext cx="0" cy="14822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0" name="公債費負担の状況最小値テキスト">
          <a:extLst>
            <a:ext uri="{FF2B5EF4-FFF2-40B4-BE49-F238E27FC236}">
              <a16:creationId xmlns:a16="http://schemas.microsoft.com/office/drawing/2014/main" xmlns="" id="{00000000-0008-0000-0300-00007C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1" name="直線コネクタ 380">
          <a:extLst>
            <a:ext uri="{FF2B5EF4-FFF2-40B4-BE49-F238E27FC236}">
              <a16:creationId xmlns:a16="http://schemas.microsoft.com/office/drawing/2014/main" xmlns="" id="{00000000-0008-0000-0300-00007D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140805</xdr:rowOff>
    </xdr:from>
    <xdr:ext cx="762000" cy="259045"/>
    <xdr:sp macro="" textlink="">
      <xdr:nvSpPr>
        <xdr:cNvPr id="382" name="公債費負担の状況最大値テキスト">
          <a:extLst>
            <a:ext uri="{FF2B5EF4-FFF2-40B4-BE49-F238E27FC236}">
              <a16:creationId xmlns:a16="http://schemas.microsoft.com/office/drawing/2014/main" xmlns="" id="{00000000-0008-0000-0300-00007E010000}"/>
            </a:ext>
          </a:extLst>
        </xdr:cNvPr>
        <xdr:cNvSpPr txBox="1"/>
      </xdr:nvSpPr>
      <xdr:spPr>
        <a:xfrm>
          <a:off x="17106900" y="597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54428</xdr:rowOff>
    </xdr:from>
    <xdr:to>
      <xdr:col>81</xdr:col>
      <xdr:colOff>133350</xdr:colOff>
      <xdr:row>36</xdr:row>
      <xdr:rowOff>54428</xdr:rowOff>
    </xdr:to>
    <xdr:cxnSp macro="">
      <xdr:nvCxnSpPr>
        <xdr:cNvPr id="383" name="直線コネクタ 382">
          <a:extLst>
            <a:ext uri="{FF2B5EF4-FFF2-40B4-BE49-F238E27FC236}">
              <a16:creationId xmlns:a16="http://schemas.microsoft.com/office/drawing/2014/main" xmlns="" id="{00000000-0008-0000-0300-00007F010000}"/>
            </a:ext>
          </a:extLst>
        </xdr:cNvPr>
        <xdr:cNvCxnSpPr/>
      </xdr:nvCxnSpPr>
      <xdr:spPr>
        <a:xfrm>
          <a:off x="16929100" y="622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125185</xdr:rowOff>
    </xdr:from>
    <xdr:to>
      <xdr:col>81</xdr:col>
      <xdr:colOff>44450</xdr:colOff>
      <xdr:row>39</xdr:row>
      <xdr:rowOff>34169</xdr:rowOff>
    </xdr:to>
    <xdr:cxnSp macro="">
      <xdr:nvCxnSpPr>
        <xdr:cNvPr id="384" name="直線コネクタ 383">
          <a:extLst>
            <a:ext uri="{FF2B5EF4-FFF2-40B4-BE49-F238E27FC236}">
              <a16:creationId xmlns:a16="http://schemas.microsoft.com/office/drawing/2014/main" xmlns="" id="{00000000-0008-0000-0300-000080010000}"/>
            </a:ext>
          </a:extLst>
        </xdr:cNvPr>
        <xdr:cNvCxnSpPr/>
      </xdr:nvCxnSpPr>
      <xdr:spPr>
        <a:xfrm>
          <a:off x="16179800" y="6640285"/>
          <a:ext cx="8382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58860</xdr:rowOff>
    </xdr:from>
    <xdr:ext cx="762000" cy="259045"/>
    <xdr:sp macro="" textlink="">
      <xdr:nvSpPr>
        <xdr:cNvPr id="385" name="公債費負担の状況平均値テキスト">
          <a:extLst>
            <a:ext uri="{FF2B5EF4-FFF2-40B4-BE49-F238E27FC236}">
              <a16:creationId xmlns:a16="http://schemas.microsoft.com/office/drawing/2014/main" xmlns="" id="{00000000-0008-0000-0300-000081010000}"/>
            </a:ext>
          </a:extLst>
        </xdr:cNvPr>
        <xdr:cNvSpPr txBox="1"/>
      </xdr:nvSpPr>
      <xdr:spPr>
        <a:xfrm>
          <a:off x="17106900" y="67454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86783</xdr:rowOff>
    </xdr:from>
    <xdr:to>
      <xdr:col>81</xdr:col>
      <xdr:colOff>95250</xdr:colOff>
      <xdr:row>40</xdr:row>
      <xdr:rowOff>16933</xdr:rowOff>
    </xdr:to>
    <xdr:sp macro="" textlink="">
      <xdr:nvSpPr>
        <xdr:cNvPr id="386" name="フローチャート: 判断 385">
          <a:extLst>
            <a:ext uri="{FF2B5EF4-FFF2-40B4-BE49-F238E27FC236}">
              <a16:creationId xmlns:a16="http://schemas.microsoft.com/office/drawing/2014/main" xmlns="" id="{00000000-0008-0000-0300-000082010000}"/>
            </a:ext>
          </a:extLst>
        </xdr:cNvPr>
        <xdr:cNvSpPr/>
      </xdr:nvSpPr>
      <xdr:spPr>
        <a:xfrm>
          <a:off x="169672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125185</xdr:rowOff>
    </xdr:from>
    <xdr:to>
      <xdr:col>77</xdr:col>
      <xdr:colOff>44450</xdr:colOff>
      <xdr:row>38</xdr:row>
      <xdr:rowOff>136676</xdr:rowOff>
    </xdr:to>
    <xdr:cxnSp macro="">
      <xdr:nvCxnSpPr>
        <xdr:cNvPr id="387" name="直線コネクタ 386">
          <a:extLst>
            <a:ext uri="{FF2B5EF4-FFF2-40B4-BE49-F238E27FC236}">
              <a16:creationId xmlns:a16="http://schemas.microsoft.com/office/drawing/2014/main" xmlns="" id="{00000000-0008-0000-0300-000083010000}"/>
            </a:ext>
          </a:extLst>
        </xdr:cNvPr>
        <xdr:cNvCxnSpPr/>
      </xdr:nvCxnSpPr>
      <xdr:spPr>
        <a:xfrm flipV="1">
          <a:off x="15290800" y="6640285"/>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86783</xdr:rowOff>
    </xdr:from>
    <xdr:to>
      <xdr:col>77</xdr:col>
      <xdr:colOff>95250</xdr:colOff>
      <xdr:row>40</xdr:row>
      <xdr:rowOff>16933</xdr:rowOff>
    </xdr:to>
    <xdr:sp macro="" textlink="">
      <xdr:nvSpPr>
        <xdr:cNvPr id="388" name="フローチャート: 判断 387">
          <a:extLst>
            <a:ext uri="{FF2B5EF4-FFF2-40B4-BE49-F238E27FC236}">
              <a16:creationId xmlns:a16="http://schemas.microsoft.com/office/drawing/2014/main" xmlns="" id="{00000000-0008-0000-0300-000084010000}"/>
            </a:ext>
          </a:extLst>
        </xdr:cNvPr>
        <xdr:cNvSpPr/>
      </xdr:nvSpPr>
      <xdr:spPr>
        <a:xfrm>
          <a:off x="16129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1710</xdr:rowOff>
    </xdr:from>
    <xdr:ext cx="736600" cy="259045"/>
    <xdr:sp macro="" textlink="">
      <xdr:nvSpPr>
        <xdr:cNvPr id="389" name="テキスト ボックス 388">
          <a:extLst>
            <a:ext uri="{FF2B5EF4-FFF2-40B4-BE49-F238E27FC236}">
              <a16:creationId xmlns:a16="http://schemas.microsoft.com/office/drawing/2014/main" xmlns="" id="{00000000-0008-0000-0300-000085010000}"/>
            </a:ext>
          </a:extLst>
        </xdr:cNvPr>
        <xdr:cNvSpPr txBox="1"/>
      </xdr:nvSpPr>
      <xdr:spPr>
        <a:xfrm>
          <a:off x="15798800" y="6859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136676</xdr:rowOff>
    </xdr:from>
    <xdr:to>
      <xdr:col>72</xdr:col>
      <xdr:colOff>203200</xdr:colOff>
      <xdr:row>39</xdr:row>
      <xdr:rowOff>80131</xdr:rowOff>
    </xdr:to>
    <xdr:cxnSp macro="">
      <xdr:nvCxnSpPr>
        <xdr:cNvPr id="390" name="直線コネクタ 389">
          <a:extLst>
            <a:ext uri="{FF2B5EF4-FFF2-40B4-BE49-F238E27FC236}">
              <a16:creationId xmlns:a16="http://schemas.microsoft.com/office/drawing/2014/main" xmlns="" id="{00000000-0008-0000-0300-000086010000}"/>
            </a:ext>
          </a:extLst>
        </xdr:cNvPr>
        <xdr:cNvCxnSpPr/>
      </xdr:nvCxnSpPr>
      <xdr:spPr>
        <a:xfrm flipV="1">
          <a:off x="14401800" y="6651776"/>
          <a:ext cx="889000" cy="1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98274</xdr:rowOff>
    </xdr:from>
    <xdr:to>
      <xdr:col>73</xdr:col>
      <xdr:colOff>44450</xdr:colOff>
      <xdr:row>40</xdr:row>
      <xdr:rowOff>28424</xdr:rowOff>
    </xdr:to>
    <xdr:sp macro="" textlink="">
      <xdr:nvSpPr>
        <xdr:cNvPr id="391" name="フローチャート: 判断 390">
          <a:extLst>
            <a:ext uri="{FF2B5EF4-FFF2-40B4-BE49-F238E27FC236}">
              <a16:creationId xmlns:a16="http://schemas.microsoft.com/office/drawing/2014/main" xmlns="" id="{00000000-0008-0000-0300-000087010000}"/>
            </a:ext>
          </a:extLst>
        </xdr:cNvPr>
        <xdr:cNvSpPr/>
      </xdr:nvSpPr>
      <xdr:spPr>
        <a:xfrm>
          <a:off x="15240000" y="678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13201</xdr:rowOff>
    </xdr:from>
    <xdr:ext cx="762000" cy="259045"/>
    <xdr:sp macro="" textlink="">
      <xdr:nvSpPr>
        <xdr:cNvPr id="392" name="テキスト ボックス 391">
          <a:extLst>
            <a:ext uri="{FF2B5EF4-FFF2-40B4-BE49-F238E27FC236}">
              <a16:creationId xmlns:a16="http://schemas.microsoft.com/office/drawing/2014/main" xmlns="" id="{00000000-0008-0000-0300-000088010000}"/>
            </a:ext>
          </a:extLst>
        </xdr:cNvPr>
        <xdr:cNvSpPr txBox="1"/>
      </xdr:nvSpPr>
      <xdr:spPr>
        <a:xfrm>
          <a:off x="14909800" y="6871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80131</xdr:rowOff>
    </xdr:from>
    <xdr:to>
      <xdr:col>68</xdr:col>
      <xdr:colOff>152400</xdr:colOff>
      <xdr:row>40</xdr:row>
      <xdr:rowOff>104019</xdr:rowOff>
    </xdr:to>
    <xdr:cxnSp macro="">
      <xdr:nvCxnSpPr>
        <xdr:cNvPr id="393" name="直線コネクタ 392">
          <a:extLst>
            <a:ext uri="{FF2B5EF4-FFF2-40B4-BE49-F238E27FC236}">
              <a16:creationId xmlns:a16="http://schemas.microsoft.com/office/drawing/2014/main" xmlns="" id="{00000000-0008-0000-0300-000089010000}"/>
            </a:ext>
          </a:extLst>
        </xdr:cNvPr>
        <xdr:cNvCxnSpPr/>
      </xdr:nvCxnSpPr>
      <xdr:spPr>
        <a:xfrm flipV="1">
          <a:off x="13512800" y="6766681"/>
          <a:ext cx="889000" cy="195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109765</xdr:rowOff>
    </xdr:from>
    <xdr:to>
      <xdr:col>68</xdr:col>
      <xdr:colOff>203200</xdr:colOff>
      <xdr:row>40</xdr:row>
      <xdr:rowOff>39915</xdr:rowOff>
    </xdr:to>
    <xdr:sp macro="" textlink="">
      <xdr:nvSpPr>
        <xdr:cNvPr id="394" name="フローチャート: 判断 393">
          <a:extLst>
            <a:ext uri="{FF2B5EF4-FFF2-40B4-BE49-F238E27FC236}">
              <a16:creationId xmlns:a16="http://schemas.microsoft.com/office/drawing/2014/main" xmlns="" id="{00000000-0008-0000-0300-00008A010000}"/>
            </a:ext>
          </a:extLst>
        </xdr:cNvPr>
        <xdr:cNvSpPr/>
      </xdr:nvSpPr>
      <xdr:spPr>
        <a:xfrm>
          <a:off x="14351000" y="679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24692</xdr:rowOff>
    </xdr:from>
    <xdr:ext cx="762000" cy="259045"/>
    <xdr:sp macro="" textlink="">
      <xdr:nvSpPr>
        <xdr:cNvPr id="395" name="テキスト ボックス 394">
          <a:extLst>
            <a:ext uri="{FF2B5EF4-FFF2-40B4-BE49-F238E27FC236}">
              <a16:creationId xmlns:a16="http://schemas.microsoft.com/office/drawing/2014/main" xmlns="" id="{00000000-0008-0000-0300-00008B010000}"/>
            </a:ext>
          </a:extLst>
        </xdr:cNvPr>
        <xdr:cNvSpPr txBox="1"/>
      </xdr:nvSpPr>
      <xdr:spPr>
        <a:xfrm>
          <a:off x="14020800" y="6882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167217</xdr:rowOff>
    </xdr:from>
    <xdr:to>
      <xdr:col>64</xdr:col>
      <xdr:colOff>152400</xdr:colOff>
      <xdr:row>40</xdr:row>
      <xdr:rowOff>97367</xdr:rowOff>
    </xdr:to>
    <xdr:sp macro="" textlink="">
      <xdr:nvSpPr>
        <xdr:cNvPr id="396" name="フローチャート: 判断 395">
          <a:extLst>
            <a:ext uri="{FF2B5EF4-FFF2-40B4-BE49-F238E27FC236}">
              <a16:creationId xmlns:a16="http://schemas.microsoft.com/office/drawing/2014/main" xmlns="" id="{00000000-0008-0000-0300-00008C010000}"/>
            </a:ext>
          </a:extLst>
        </xdr:cNvPr>
        <xdr:cNvSpPr/>
      </xdr:nvSpPr>
      <xdr:spPr>
        <a:xfrm>
          <a:off x="13462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107544</xdr:rowOff>
    </xdr:from>
    <xdr:ext cx="762000" cy="259045"/>
    <xdr:sp macro="" textlink="">
      <xdr:nvSpPr>
        <xdr:cNvPr id="397" name="テキスト ボックス 396">
          <a:extLst>
            <a:ext uri="{FF2B5EF4-FFF2-40B4-BE49-F238E27FC236}">
              <a16:creationId xmlns:a16="http://schemas.microsoft.com/office/drawing/2014/main" xmlns="" id="{00000000-0008-0000-0300-00008D010000}"/>
            </a:ext>
          </a:extLst>
        </xdr:cNvPr>
        <xdr:cNvSpPr txBox="1"/>
      </xdr:nvSpPr>
      <xdr:spPr>
        <a:xfrm>
          <a:off x="13131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xmlns="" id="{00000000-0008-0000-0300-00008E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xmlns="" id="{00000000-0008-0000-0300-00008F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xmlns="" id="{00000000-0008-0000-0300-000090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xmlns="" id="{00000000-0008-0000-0300-000091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xmlns="" id="{00000000-0008-0000-0300-000092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154819</xdr:rowOff>
    </xdr:from>
    <xdr:to>
      <xdr:col>81</xdr:col>
      <xdr:colOff>95250</xdr:colOff>
      <xdr:row>39</xdr:row>
      <xdr:rowOff>84969</xdr:rowOff>
    </xdr:to>
    <xdr:sp macro="" textlink="">
      <xdr:nvSpPr>
        <xdr:cNvPr id="403" name="楕円 402">
          <a:extLst>
            <a:ext uri="{FF2B5EF4-FFF2-40B4-BE49-F238E27FC236}">
              <a16:creationId xmlns:a16="http://schemas.microsoft.com/office/drawing/2014/main" xmlns="" id="{00000000-0008-0000-0300-000093010000}"/>
            </a:ext>
          </a:extLst>
        </xdr:cNvPr>
        <xdr:cNvSpPr/>
      </xdr:nvSpPr>
      <xdr:spPr>
        <a:xfrm>
          <a:off x="16967200" y="6669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171346</xdr:rowOff>
    </xdr:from>
    <xdr:ext cx="762000" cy="259045"/>
    <xdr:sp macro="" textlink="">
      <xdr:nvSpPr>
        <xdr:cNvPr id="404" name="公債費負担の状況該当値テキスト">
          <a:extLst>
            <a:ext uri="{FF2B5EF4-FFF2-40B4-BE49-F238E27FC236}">
              <a16:creationId xmlns:a16="http://schemas.microsoft.com/office/drawing/2014/main" xmlns="" id="{00000000-0008-0000-0300-000094010000}"/>
            </a:ext>
          </a:extLst>
        </xdr:cNvPr>
        <xdr:cNvSpPr txBox="1"/>
      </xdr:nvSpPr>
      <xdr:spPr>
        <a:xfrm>
          <a:off x="17106900" y="6514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74385</xdr:rowOff>
    </xdr:from>
    <xdr:to>
      <xdr:col>77</xdr:col>
      <xdr:colOff>95250</xdr:colOff>
      <xdr:row>39</xdr:row>
      <xdr:rowOff>4535</xdr:rowOff>
    </xdr:to>
    <xdr:sp macro="" textlink="">
      <xdr:nvSpPr>
        <xdr:cNvPr id="405" name="楕円 404">
          <a:extLst>
            <a:ext uri="{FF2B5EF4-FFF2-40B4-BE49-F238E27FC236}">
              <a16:creationId xmlns:a16="http://schemas.microsoft.com/office/drawing/2014/main" xmlns="" id="{00000000-0008-0000-0300-000095010000}"/>
            </a:ext>
          </a:extLst>
        </xdr:cNvPr>
        <xdr:cNvSpPr/>
      </xdr:nvSpPr>
      <xdr:spPr>
        <a:xfrm>
          <a:off x="161290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14713</xdr:rowOff>
    </xdr:from>
    <xdr:ext cx="736600" cy="259045"/>
    <xdr:sp macro="" textlink="">
      <xdr:nvSpPr>
        <xdr:cNvPr id="406" name="テキスト ボックス 405">
          <a:extLst>
            <a:ext uri="{FF2B5EF4-FFF2-40B4-BE49-F238E27FC236}">
              <a16:creationId xmlns:a16="http://schemas.microsoft.com/office/drawing/2014/main" xmlns="" id="{00000000-0008-0000-0300-000096010000}"/>
            </a:ext>
          </a:extLst>
        </xdr:cNvPr>
        <xdr:cNvSpPr txBox="1"/>
      </xdr:nvSpPr>
      <xdr:spPr>
        <a:xfrm>
          <a:off x="15798800" y="63583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85876</xdr:rowOff>
    </xdr:from>
    <xdr:to>
      <xdr:col>73</xdr:col>
      <xdr:colOff>44450</xdr:colOff>
      <xdr:row>39</xdr:row>
      <xdr:rowOff>16026</xdr:rowOff>
    </xdr:to>
    <xdr:sp macro="" textlink="">
      <xdr:nvSpPr>
        <xdr:cNvPr id="407" name="楕円 406">
          <a:extLst>
            <a:ext uri="{FF2B5EF4-FFF2-40B4-BE49-F238E27FC236}">
              <a16:creationId xmlns:a16="http://schemas.microsoft.com/office/drawing/2014/main" xmlns="" id="{00000000-0008-0000-0300-000097010000}"/>
            </a:ext>
          </a:extLst>
        </xdr:cNvPr>
        <xdr:cNvSpPr/>
      </xdr:nvSpPr>
      <xdr:spPr>
        <a:xfrm>
          <a:off x="15240000" y="66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26203</xdr:rowOff>
    </xdr:from>
    <xdr:ext cx="762000" cy="259045"/>
    <xdr:sp macro="" textlink="">
      <xdr:nvSpPr>
        <xdr:cNvPr id="408" name="テキスト ボックス 407">
          <a:extLst>
            <a:ext uri="{FF2B5EF4-FFF2-40B4-BE49-F238E27FC236}">
              <a16:creationId xmlns:a16="http://schemas.microsoft.com/office/drawing/2014/main" xmlns="" id="{00000000-0008-0000-0300-000098010000}"/>
            </a:ext>
          </a:extLst>
        </xdr:cNvPr>
        <xdr:cNvSpPr txBox="1"/>
      </xdr:nvSpPr>
      <xdr:spPr>
        <a:xfrm>
          <a:off x="14909800" y="6369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29331</xdr:rowOff>
    </xdr:from>
    <xdr:to>
      <xdr:col>68</xdr:col>
      <xdr:colOff>203200</xdr:colOff>
      <xdr:row>39</xdr:row>
      <xdr:rowOff>130931</xdr:rowOff>
    </xdr:to>
    <xdr:sp macro="" textlink="">
      <xdr:nvSpPr>
        <xdr:cNvPr id="409" name="楕円 408">
          <a:extLst>
            <a:ext uri="{FF2B5EF4-FFF2-40B4-BE49-F238E27FC236}">
              <a16:creationId xmlns:a16="http://schemas.microsoft.com/office/drawing/2014/main" xmlns="" id="{00000000-0008-0000-0300-000099010000}"/>
            </a:ext>
          </a:extLst>
        </xdr:cNvPr>
        <xdr:cNvSpPr/>
      </xdr:nvSpPr>
      <xdr:spPr>
        <a:xfrm>
          <a:off x="14351000" y="6715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141108</xdr:rowOff>
    </xdr:from>
    <xdr:ext cx="762000" cy="259045"/>
    <xdr:sp macro="" textlink="">
      <xdr:nvSpPr>
        <xdr:cNvPr id="410" name="テキスト ボックス 409">
          <a:extLst>
            <a:ext uri="{FF2B5EF4-FFF2-40B4-BE49-F238E27FC236}">
              <a16:creationId xmlns:a16="http://schemas.microsoft.com/office/drawing/2014/main" xmlns="" id="{00000000-0008-0000-0300-00009A010000}"/>
            </a:ext>
          </a:extLst>
        </xdr:cNvPr>
        <xdr:cNvSpPr txBox="1"/>
      </xdr:nvSpPr>
      <xdr:spPr>
        <a:xfrm>
          <a:off x="14020800" y="6484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53219</xdr:rowOff>
    </xdr:from>
    <xdr:to>
      <xdr:col>64</xdr:col>
      <xdr:colOff>152400</xdr:colOff>
      <xdr:row>40</xdr:row>
      <xdr:rowOff>154819</xdr:rowOff>
    </xdr:to>
    <xdr:sp macro="" textlink="">
      <xdr:nvSpPr>
        <xdr:cNvPr id="411" name="楕円 410">
          <a:extLst>
            <a:ext uri="{FF2B5EF4-FFF2-40B4-BE49-F238E27FC236}">
              <a16:creationId xmlns:a16="http://schemas.microsoft.com/office/drawing/2014/main" xmlns="" id="{00000000-0008-0000-0300-00009B010000}"/>
            </a:ext>
          </a:extLst>
        </xdr:cNvPr>
        <xdr:cNvSpPr/>
      </xdr:nvSpPr>
      <xdr:spPr>
        <a:xfrm>
          <a:off x="13462000" y="691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139596</xdr:rowOff>
    </xdr:from>
    <xdr:ext cx="762000" cy="259045"/>
    <xdr:sp macro="" textlink="">
      <xdr:nvSpPr>
        <xdr:cNvPr id="412" name="テキスト ボックス 411">
          <a:extLst>
            <a:ext uri="{FF2B5EF4-FFF2-40B4-BE49-F238E27FC236}">
              <a16:creationId xmlns:a16="http://schemas.microsoft.com/office/drawing/2014/main" xmlns="" id="{00000000-0008-0000-0300-00009C010000}"/>
            </a:ext>
          </a:extLst>
        </xdr:cNvPr>
        <xdr:cNvSpPr txBox="1"/>
      </xdr:nvSpPr>
      <xdr:spPr>
        <a:xfrm>
          <a:off x="13131800" y="6997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a:extLst>
            <a:ext uri="{FF2B5EF4-FFF2-40B4-BE49-F238E27FC236}">
              <a16:creationId xmlns:a16="http://schemas.microsoft.com/office/drawing/2014/main" xmlns="" id="{00000000-0008-0000-0300-00009D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4" name="テキスト ボックス 413">
          <a:extLst>
            <a:ext uri="{FF2B5EF4-FFF2-40B4-BE49-F238E27FC236}">
              <a16:creationId xmlns:a16="http://schemas.microsoft.com/office/drawing/2014/main" xmlns="" id="{00000000-0008-0000-0300-00009E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5" name="テキスト ボックス 414">
          <a:extLst>
            <a:ext uri="{FF2B5EF4-FFF2-40B4-BE49-F238E27FC236}">
              <a16:creationId xmlns:a16="http://schemas.microsoft.com/office/drawing/2014/main" xmlns="" id="{00000000-0008-0000-0300-00009F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a:extLst>
            <a:ext uri="{FF2B5EF4-FFF2-40B4-BE49-F238E27FC236}">
              <a16:creationId xmlns:a16="http://schemas.microsoft.com/office/drawing/2014/main" xmlns="" id="{00000000-0008-0000-0300-0000A0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a:extLst>
            <a:ext uri="{FF2B5EF4-FFF2-40B4-BE49-F238E27FC236}">
              <a16:creationId xmlns:a16="http://schemas.microsoft.com/office/drawing/2014/main" xmlns="" id="{00000000-0008-0000-0300-0000A1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a:extLst>
            <a:ext uri="{FF2B5EF4-FFF2-40B4-BE49-F238E27FC236}">
              <a16:creationId xmlns:a16="http://schemas.microsoft.com/office/drawing/2014/main" xmlns="" id="{00000000-0008-0000-0300-0000A2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a:extLst>
            <a:ext uri="{FF2B5EF4-FFF2-40B4-BE49-F238E27FC236}">
              <a16:creationId xmlns:a16="http://schemas.microsoft.com/office/drawing/2014/main" xmlns="" id="{00000000-0008-0000-0300-0000A3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a:extLst>
            <a:ext uri="{FF2B5EF4-FFF2-40B4-BE49-F238E27FC236}">
              <a16:creationId xmlns:a16="http://schemas.microsoft.com/office/drawing/2014/main" xmlns="" id="{00000000-0008-0000-0300-0000A4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a:extLst>
            <a:ext uri="{FF2B5EF4-FFF2-40B4-BE49-F238E27FC236}">
              <a16:creationId xmlns:a16="http://schemas.microsoft.com/office/drawing/2014/main" xmlns="" id="{00000000-0008-0000-0300-0000A5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a:extLst>
            <a:ext uri="{FF2B5EF4-FFF2-40B4-BE49-F238E27FC236}">
              <a16:creationId xmlns:a16="http://schemas.microsoft.com/office/drawing/2014/main" xmlns="" id="{00000000-0008-0000-0300-0000A6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a:extLst>
            <a:ext uri="{FF2B5EF4-FFF2-40B4-BE49-F238E27FC236}">
              <a16:creationId xmlns:a16="http://schemas.microsoft.com/office/drawing/2014/main" xmlns="" id="{00000000-0008-0000-0300-0000A7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a:extLst>
            <a:ext uri="{FF2B5EF4-FFF2-40B4-BE49-F238E27FC236}">
              <a16:creationId xmlns:a16="http://schemas.microsoft.com/office/drawing/2014/main" xmlns="" id="{00000000-0008-0000-0300-0000A8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a:extLst>
            <a:ext uri="{FF2B5EF4-FFF2-40B4-BE49-F238E27FC236}">
              <a16:creationId xmlns:a16="http://schemas.microsoft.com/office/drawing/2014/main" xmlns="" id="{00000000-0008-0000-0300-0000A9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公債費の基準財政需要額算入見込額の増等があったものの、一般会計における地方債残高の増加や基金取崩しによる充当可能基金の減少により</a:t>
          </a:r>
          <a:r>
            <a:rPr kumimoji="1" lang="en-US" altLang="ja-JP" sz="1300">
              <a:latin typeface="ＭＳ Ｐゴシック" panose="020B0600070205080204" pitchFamily="50" charset="-128"/>
              <a:ea typeface="ＭＳ Ｐゴシック" panose="020B0600070205080204" pitchFamily="50" charset="-128"/>
            </a:rPr>
            <a:t>12.6</a:t>
          </a:r>
          <a:r>
            <a:rPr kumimoji="1" lang="ja-JP" altLang="en-US" sz="1300">
              <a:latin typeface="ＭＳ Ｐゴシック" panose="020B0600070205080204" pitchFamily="50" charset="-128"/>
              <a:ea typeface="ＭＳ Ｐゴシック" panose="020B0600070205080204" pitchFamily="50" charset="-128"/>
            </a:rPr>
            <a:t>ポイントの増加となった。今後、基金の取崩しや起債残高の増加が見込まれることから、新たな事業においても、優先度・必要性を見極め、起債発行額の抑制に取り組む等、引き続き財政の健全化に努める。</a:t>
          </a:r>
        </a:p>
      </xdr:txBody>
    </xdr:sp>
    <xdr:clientData/>
  </xdr:twoCellAnchor>
  <xdr:oneCellAnchor>
    <xdr:from>
      <xdr:col>61</xdr:col>
      <xdr:colOff>6350</xdr:colOff>
      <xdr:row>10</xdr:row>
      <xdr:rowOff>63500</xdr:rowOff>
    </xdr:from>
    <xdr:ext cx="298543" cy="225703"/>
    <xdr:sp macro="" textlink="">
      <xdr:nvSpPr>
        <xdr:cNvPr id="426" name="テキスト ボックス 425">
          <a:extLst>
            <a:ext uri="{FF2B5EF4-FFF2-40B4-BE49-F238E27FC236}">
              <a16:creationId xmlns:a16="http://schemas.microsoft.com/office/drawing/2014/main" xmlns="" id="{00000000-0008-0000-0300-0000AA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a:extLst>
            <a:ext uri="{FF2B5EF4-FFF2-40B4-BE49-F238E27FC236}">
              <a16:creationId xmlns:a16="http://schemas.microsoft.com/office/drawing/2014/main" xmlns="" id="{00000000-0008-0000-0300-0000AB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8" name="テキスト ボックス 427">
          <a:extLst>
            <a:ext uri="{FF2B5EF4-FFF2-40B4-BE49-F238E27FC236}">
              <a16:creationId xmlns:a16="http://schemas.microsoft.com/office/drawing/2014/main" xmlns="" id="{00000000-0008-0000-0300-0000AC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9" name="直線コネクタ 428">
          <a:extLst>
            <a:ext uri="{FF2B5EF4-FFF2-40B4-BE49-F238E27FC236}">
              <a16:creationId xmlns:a16="http://schemas.microsoft.com/office/drawing/2014/main" xmlns="" id="{00000000-0008-0000-0300-0000AD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0" name="テキスト ボックス 429">
          <a:extLst>
            <a:ext uri="{FF2B5EF4-FFF2-40B4-BE49-F238E27FC236}">
              <a16:creationId xmlns:a16="http://schemas.microsoft.com/office/drawing/2014/main" xmlns="" id="{00000000-0008-0000-0300-0000AE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1" name="直線コネクタ 430">
          <a:extLst>
            <a:ext uri="{FF2B5EF4-FFF2-40B4-BE49-F238E27FC236}">
              <a16:creationId xmlns:a16="http://schemas.microsoft.com/office/drawing/2014/main" xmlns="" id="{00000000-0008-0000-0300-0000AF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2" name="テキスト ボックス 431">
          <a:extLst>
            <a:ext uri="{FF2B5EF4-FFF2-40B4-BE49-F238E27FC236}">
              <a16:creationId xmlns:a16="http://schemas.microsoft.com/office/drawing/2014/main" xmlns="" id="{00000000-0008-0000-0300-0000B0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3" name="直線コネクタ 432">
          <a:extLst>
            <a:ext uri="{FF2B5EF4-FFF2-40B4-BE49-F238E27FC236}">
              <a16:creationId xmlns:a16="http://schemas.microsoft.com/office/drawing/2014/main" xmlns="" id="{00000000-0008-0000-0300-0000B1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4" name="テキスト ボックス 433">
          <a:extLst>
            <a:ext uri="{FF2B5EF4-FFF2-40B4-BE49-F238E27FC236}">
              <a16:creationId xmlns:a16="http://schemas.microsoft.com/office/drawing/2014/main" xmlns="" id="{00000000-0008-0000-0300-0000B2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5" name="直線コネクタ 434">
          <a:extLst>
            <a:ext uri="{FF2B5EF4-FFF2-40B4-BE49-F238E27FC236}">
              <a16:creationId xmlns:a16="http://schemas.microsoft.com/office/drawing/2014/main" xmlns="" id="{00000000-0008-0000-0300-0000B3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6" name="テキスト ボックス 435">
          <a:extLst>
            <a:ext uri="{FF2B5EF4-FFF2-40B4-BE49-F238E27FC236}">
              <a16:creationId xmlns:a16="http://schemas.microsoft.com/office/drawing/2014/main" xmlns="" id="{00000000-0008-0000-0300-0000B4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7" name="直線コネクタ 436">
          <a:extLst>
            <a:ext uri="{FF2B5EF4-FFF2-40B4-BE49-F238E27FC236}">
              <a16:creationId xmlns:a16="http://schemas.microsoft.com/office/drawing/2014/main" xmlns="" id="{00000000-0008-0000-0300-0000B5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8" name="テキスト ボックス 437">
          <a:extLst>
            <a:ext uri="{FF2B5EF4-FFF2-40B4-BE49-F238E27FC236}">
              <a16:creationId xmlns:a16="http://schemas.microsoft.com/office/drawing/2014/main" xmlns="" id="{00000000-0008-0000-0300-0000B6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9" name="直線コネクタ 438">
          <a:extLst>
            <a:ext uri="{FF2B5EF4-FFF2-40B4-BE49-F238E27FC236}">
              <a16:creationId xmlns:a16="http://schemas.microsoft.com/office/drawing/2014/main" xmlns="" id="{00000000-0008-0000-0300-0000B7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0" name="テキスト ボックス 439">
          <a:extLst>
            <a:ext uri="{FF2B5EF4-FFF2-40B4-BE49-F238E27FC236}">
              <a16:creationId xmlns:a16="http://schemas.microsoft.com/office/drawing/2014/main" xmlns="" id="{00000000-0008-0000-0300-0000B8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1" name="直線コネクタ 440">
          <a:extLst>
            <a:ext uri="{FF2B5EF4-FFF2-40B4-BE49-F238E27FC236}">
              <a16:creationId xmlns:a16="http://schemas.microsoft.com/office/drawing/2014/main" xmlns="" id="{00000000-0008-0000-0300-0000B9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2" name="将来負担の状況グラフ枠">
          <a:extLst>
            <a:ext uri="{FF2B5EF4-FFF2-40B4-BE49-F238E27FC236}">
              <a16:creationId xmlns:a16="http://schemas.microsoft.com/office/drawing/2014/main" xmlns="" id="{00000000-0008-0000-0300-0000BA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166068</xdr:rowOff>
    </xdr:to>
    <xdr:cxnSp macro="">
      <xdr:nvCxnSpPr>
        <xdr:cNvPr id="443" name="直線コネクタ 442">
          <a:extLst>
            <a:ext uri="{FF2B5EF4-FFF2-40B4-BE49-F238E27FC236}">
              <a16:creationId xmlns:a16="http://schemas.microsoft.com/office/drawing/2014/main" xmlns="" id="{00000000-0008-0000-0300-0000BB010000}"/>
            </a:ext>
          </a:extLst>
        </xdr:cNvPr>
        <xdr:cNvCxnSpPr/>
      </xdr:nvCxnSpPr>
      <xdr:spPr>
        <a:xfrm flipV="1">
          <a:off x="17018000" y="2313214"/>
          <a:ext cx="0" cy="16247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138145</xdr:rowOff>
    </xdr:from>
    <xdr:ext cx="762000" cy="259045"/>
    <xdr:sp macro="" textlink="">
      <xdr:nvSpPr>
        <xdr:cNvPr id="444" name="将来負担の状況最小値テキスト">
          <a:extLst>
            <a:ext uri="{FF2B5EF4-FFF2-40B4-BE49-F238E27FC236}">
              <a16:creationId xmlns:a16="http://schemas.microsoft.com/office/drawing/2014/main" xmlns="" id="{00000000-0008-0000-0300-0000BC010000}"/>
            </a:ext>
          </a:extLst>
        </xdr:cNvPr>
        <xdr:cNvSpPr txBox="1"/>
      </xdr:nvSpPr>
      <xdr:spPr>
        <a:xfrm>
          <a:off x="17106900" y="3910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166068</xdr:rowOff>
    </xdr:from>
    <xdr:to>
      <xdr:col>81</xdr:col>
      <xdr:colOff>133350</xdr:colOff>
      <xdr:row>22</xdr:row>
      <xdr:rowOff>166068</xdr:rowOff>
    </xdr:to>
    <xdr:cxnSp macro="">
      <xdr:nvCxnSpPr>
        <xdr:cNvPr id="445" name="直線コネクタ 444">
          <a:extLst>
            <a:ext uri="{FF2B5EF4-FFF2-40B4-BE49-F238E27FC236}">
              <a16:creationId xmlns:a16="http://schemas.microsoft.com/office/drawing/2014/main" xmlns="" id="{00000000-0008-0000-0300-0000BD010000}"/>
            </a:ext>
          </a:extLst>
        </xdr:cNvPr>
        <xdr:cNvCxnSpPr/>
      </xdr:nvCxnSpPr>
      <xdr:spPr>
        <a:xfrm>
          <a:off x="16929100" y="3937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6" name="将来負担の状況最大値テキスト">
          <a:extLst>
            <a:ext uri="{FF2B5EF4-FFF2-40B4-BE49-F238E27FC236}">
              <a16:creationId xmlns:a16="http://schemas.microsoft.com/office/drawing/2014/main" xmlns="" id="{00000000-0008-0000-0300-0000BE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7" name="直線コネクタ 446">
          <a:extLst>
            <a:ext uri="{FF2B5EF4-FFF2-40B4-BE49-F238E27FC236}">
              <a16:creationId xmlns:a16="http://schemas.microsoft.com/office/drawing/2014/main" xmlns="" id="{00000000-0008-0000-0300-0000BF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21590</xdr:rowOff>
    </xdr:from>
    <xdr:to>
      <xdr:col>81</xdr:col>
      <xdr:colOff>44450</xdr:colOff>
      <xdr:row>16</xdr:row>
      <xdr:rowOff>166370</xdr:rowOff>
    </xdr:to>
    <xdr:cxnSp macro="">
      <xdr:nvCxnSpPr>
        <xdr:cNvPr id="448" name="直線コネクタ 447">
          <a:extLst>
            <a:ext uri="{FF2B5EF4-FFF2-40B4-BE49-F238E27FC236}">
              <a16:creationId xmlns:a16="http://schemas.microsoft.com/office/drawing/2014/main" xmlns="" id="{00000000-0008-0000-0300-0000C0010000}"/>
            </a:ext>
          </a:extLst>
        </xdr:cNvPr>
        <xdr:cNvCxnSpPr/>
      </xdr:nvCxnSpPr>
      <xdr:spPr>
        <a:xfrm>
          <a:off x="16179800" y="2764790"/>
          <a:ext cx="8382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118792</xdr:rowOff>
    </xdr:from>
    <xdr:ext cx="762000" cy="259045"/>
    <xdr:sp macro="" textlink="">
      <xdr:nvSpPr>
        <xdr:cNvPr id="449" name="将来負担の状況平均値テキスト">
          <a:extLst>
            <a:ext uri="{FF2B5EF4-FFF2-40B4-BE49-F238E27FC236}">
              <a16:creationId xmlns:a16="http://schemas.microsoft.com/office/drawing/2014/main" xmlns="" id="{00000000-0008-0000-0300-0000C1010000}"/>
            </a:ext>
          </a:extLst>
        </xdr:cNvPr>
        <xdr:cNvSpPr txBox="1"/>
      </xdr:nvSpPr>
      <xdr:spPr>
        <a:xfrm>
          <a:off x="17106900" y="23476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102265</xdr:rowOff>
    </xdr:from>
    <xdr:to>
      <xdr:col>81</xdr:col>
      <xdr:colOff>95250</xdr:colOff>
      <xdr:row>15</xdr:row>
      <xdr:rowOff>32415</xdr:rowOff>
    </xdr:to>
    <xdr:sp macro="" textlink="">
      <xdr:nvSpPr>
        <xdr:cNvPr id="450" name="フローチャート: 判断 449">
          <a:extLst>
            <a:ext uri="{FF2B5EF4-FFF2-40B4-BE49-F238E27FC236}">
              <a16:creationId xmlns:a16="http://schemas.microsoft.com/office/drawing/2014/main" xmlns="" id="{00000000-0008-0000-0300-0000C2010000}"/>
            </a:ext>
          </a:extLst>
        </xdr:cNvPr>
        <xdr:cNvSpPr/>
      </xdr:nvSpPr>
      <xdr:spPr>
        <a:xfrm>
          <a:off x="16967200" y="2502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60900</xdr:rowOff>
    </xdr:from>
    <xdr:to>
      <xdr:col>77</xdr:col>
      <xdr:colOff>44450</xdr:colOff>
      <xdr:row>16</xdr:row>
      <xdr:rowOff>21590</xdr:rowOff>
    </xdr:to>
    <xdr:cxnSp macro="">
      <xdr:nvCxnSpPr>
        <xdr:cNvPr id="451" name="直線コネクタ 450">
          <a:extLst>
            <a:ext uri="{FF2B5EF4-FFF2-40B4-BE49-F238E27FC236}">
              <a16:creationId xmlns:a16="http://schemas.microsoft.com/office/drawing/2014/main" xmlns="" id="{00000000-0008-0000-0300-0000C3010000}"/>
            </a:ext>
          </a:extLst>
        </xdr:cNvPr>
        <xdr:cNvCxnSpPr/>
      </xdr:nvCxnSpPr>
      <xdr:spPr>
        <a:xfrm>
          <a:off x="15290800" y="2632650"/>
          <a:ext cx="889000" cy="132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67552</xdr:rowOff>
    </xdr:from>
    <xdr:to>
      <xdr:col>77</xdr:col>
      <xdr:colOff>95250</xdr:colOff>
      <xdr:row>15</xdr:row>
      <xdr:rowOff>169152</xdr:rowOff>
    </xdr:to>
    <xdr:sp macro="" textlink="">
      <xdr:nvSpPr>
        <xdr:cNvPr id="452" name="フローチャート: 判断 451">
          <a:extLst>
            <a:ext uri="{FF2B5EF4-FFF2-40B4-BE49-F238E27FC236}">
              <a16:creationId xmlns:a16="http://schemas.microsoft.com/office/drawing/2014/main" xmlns="" id="{00000000-0008-0000-0300-0000C4010000}"/>
            </a:ext>
          </a:extLst>
        </xdr:cNvPr>
        <xdr:cNvSpPr/>
      </xdr:nvSpPr>
      <xdr:spPr>
        <a:xfrm>
          <a:off x="16129000" y="263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7879</xdr:rowOff>
    </xdr:from>
    <xdr:ext cx="736600" cy="259045"/>
    <xdr:sp macro="" textlink="">
      <xdr:nvSpPr>
        <xdr:cNvPr id="453" name="テキスト ボックス 452">
          <a:extLst>
            <a:ext uri="{FF2B5EF4-FFF2-40B4-BE49-F238E27FC236}">
              <a16:creationId xmlns:a16="http://schemas.microsoft.com/office/drawing/2014/main" xmlns="" id="{00000000-0008-0000-0300-0000C5010000}"/>
            </a:ext>
          </a:extLst>
        </xdr:cNvPr>
        <xdr:cNvSpPr txBox="1"/>
      </xdr:nvSpPr>
      <xdr:spPr>
        <a:xfrm>
          <a:off x="15798800" y="24081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60900</xdr:rowOff>
    </xdr:from>
    <xdr:to>
      <xdr:col>72</xdr:col>
      <xdr:colOff>203200</xdr:colOff>
      <xdr:row>16</xdr:row>
      <xdr:rowOff>70999</xdr:rowOff>
    </xdr:to>
    <xdr:cxnSp macro="">
      <xdr:nvCxnSpPr>
        <xdr:cNvPr id="454" name="直線コネクタ 453">
          <a:extLst>
            <a:ext uri="{FF2B5EF4-FFF2-40B4-BE49-F238E27FC236}">
              <a16:creationId xmlns:a16="http://schemas.microsoft.com/office/drawing/2014/main" xmlns="" id="{00000000-0008-0000-0300-0000C6010000}"/>
            </a:ext>
          </a:extLst>
        </xdr:cNvPr>
        <xdr:cNvCxnSpPr/>
      </xdr:nvCxnSpPr>
      <xdr:spPr>
        <a:xfrm flipV="1">
          <a:off x="14401800" y="2632650"/>
          <a:ext cx="889000" cy="181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133048</xdr:rowOff>
    </xdr:from>
    <xdr:to>
      <xdr:col>73</xdr:col>
      <xdr:colOff>44450</xdr:colOff>
      <xdr:row>16</xdr:row>
      <xdr:rowOff>63198</xdr:rowOff>
    </xdr:to>
    <xdr:sp macro="" textlink="">
      <xdr:nvSpPr>
        <xdr:cNvPr id="455" name="フローチャート: 判断 454">
          <a:extLst>
            <a:ext uri="{FF2B5EF4-FFF2-40B4-BE49-F238E27FC236}">
              <a16:creationId xmlns:a16="http://schemas.microsoft.com/office/drawing/2014/main" xmlns="" id="{00000000-0008-0000-0300-0000C7010000}"/>
            </a:ext>
          </a:extLst>
        </xdr:cNvPr>
        <xdr:cNvSpPr/>
      </xdr:nvSpPr>
      <xdr:spPr>
        <a:xfrm>
          <a:off x="15240000" y="2704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47975</xdr:rowOff>
    </xdr:from>
    <xdr:ext cx="762000" cy="259045"/>
    <xdr:sp macro="" textlink="">
      <xdr:nvSpPr>
        <xdr:cNvPr id="456" name="テキスト ボックス 455">
          <a:extLst>
            <a:ext uri="{FF2B5EF4-FFF2-40B4-BE49-F238E27FC236}">
              <a16:creationId xmlns:a16="http://schemas.microsoft.com/office/drawing/2014/main" xmlns="" id="{00000000-0008-0000-0300-0000C8010000}"/>
            </a:ext>
          </a:extLst>
        </xdr:cNvPr>
        <xdr:cNvSpPr txBox="1"/>
      </xdr:nvSpPr>
      <xdr:spPr>
        <a:xfrm>
          <a:off x="14909800" y="2791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70999</xdr:rowOff>
    </xdr:from>
    <xdr:to>
      <xdr:col>68</xdr:col>
      <xdr:colOff>152400</xdr:colOff>
      <xdr:row>17</xdr:row>
      <xdr:rowOff>87993</xdr:rowOff>
    </xdr:to>
    <xdr:cxnSp macro="">
      <xdr:nvCxnSpPr>
        <xdr:cNvPr id="457" name="直線コネクタ 456">
          <a:extLst>
            <a:ext uri="{FF2B5EF4-FFF2-40B4-BE49-F238E27FC236}">
              <a16:creationId xmlns:a16="http://schemas.microsoft.com/office/drawing/2014/main" xmlns="" id="{00000000-0008-0000-0300-0000C9010000}"/>
            </a:ext>
          </a:extLst>
        </xdr:cNvPr>
        <xdr:cNvCxnSpPr/>
      </xdr:nvCxnSpPr>
      <xdr:spPr>
        <a:xfrm flipV="1">
          <a:off x="13512800" y="2814199"/>
          <a:ext cx="889000" cy="188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94222</xdr:rowOff>
    </xdr:from>
    <xdr:to>
      <xdr:col>68</xdr:col>
      <xdr:colOff>203200</xdr:colOff>
      <xdr:row>15</xdr:row>
      <xdr:rowOff>24372</xdr:rowOff>
    </xdr:to>
    <xdr:sp macro="" textlink="">
      <xdr:nvSpPr>
        <xdr:cNvPr id="458" name="フローチャート: 判断 457">
          <a:extLst>
            <a:ext uri="{FF2B5EF4-FFF2-40B4-BE49-F238E27FC236}">
              <a16:creationId xmlns:a16="http://schemas.microsoft.com/office/drawing/2014/main" xmlns="" id="{00000000-0008-0000-0300-0000CA010000}"/>
            </a:ext>
          </a:extLst>
        </xdr:cNvPr>
        <xdr:cNvSpPr/>
      </xdr:nvSpPr>
      <xdr:spPr>
        <a:xfrm>
          <a:off x="14351000" y="2494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34549</xdr:rowOff>
    </xdr:from>
    <xdr:ext cx="762000" cy="259045"/>
    <xdr:sp macro="" textlink="">
      <xdr:nvSpPr>
        <xdr:cNvPr id="459" name="テキスト ボックス 458">
          <a:extLst>
            <a:ext uri="{FF2B5EF4-FFF2-40B4-BE49-F238E27FC236}">
              <a16:creationId xmlns:a16="http://schemas.microsoft.com/office/drawing/2014/main" xmlns="" id="{00000000-0008-0000-0300-0000CB010000}"/>
            </a:ext>
          </a:extLst>
        </xdr:cNvPr>
        <xdr:cNvSpPr txBox="1"/>
      </xdr:nvSpPr>
      <xdr:spPr>
        <a:xfrm>
          <a:off x="14020800" y="2263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153731</xdr:rowOff>
    </xdr:from>
    <xdr:to>
      <xdr:col>64</xdr:col>
      <xdr:colOff>152400</xdr:colOff>
      <xdr:row>16</xdr:row>
      <xdr:rowOff>83881</xdr:rowOff>
    </xdr:to>
    <xdr:sp macro="" textlink="">
      <xdr:nvSpPr>
        <xdr:cNvPr id="460" name="フローチャート: 判断 459">
          <a:extLst>
            <a:ext uri="{FF2B5EF4-FFF2-40B4-BE49-F238E27FC236}">
              <a16:creationId xmlns:a16="http://schemas.microsoft.com/office/drawing/2014/main" xmlns="" id="{00000000-0008-0000-0300-0000CC010000}"/>
            </a:ext>
          </a:extLst>
        </xdr:cNvPr>
        <xdr:cNvSpPr/>
      </xdr:nvSpPr>
      <xdr:spPr>
        <a:xfrm>
          <a:off x="13462000" y="272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94058</xdr:rowOff>
    </xdr:from>
    <xdr:ext cx="762000" cy="259045"/>
    <xdr:sp macro="" textlink="">
      <xdr:nvSpPr>
        <xdr:cNvPr id="461" name="テキスト ボックス 460">
          <a:extLst>
            <a:ext uri="{FF2B5EF4-FFF2-40B4-BE49-F238E27FC236}">
              <a16:creationId xmlns:a16="http://schemas.microsoft.com/office/drawing/2014/main" xmlns="" id="{00000000-0008-0000-0300-0000CD010000}"/>
            </a:ext>
          </a:extLst>
        </xdr:cNvPr>
        <xdr:cNvSpPr txBox="1"/>
      </xdr:nvSpPr>
      <xdr:spPr>
        <a:xfrm>
          <a:off x="13131800" y="2494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xmlns="" id="{00000000-0008-0000-0300-0000C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xmlns="" id="{00000000-0008-0000-0300-0000C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xmlns="" id="{00000000-0008-0000-0300-0000D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xmlns="" id="{00000000-0008-0000-0300-0000D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xmlns="" id="{00000000-0008-0000-0300-0000D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115570</xdr:rowOff>
    </xdr:from>
    <xdr:to>
      <xdr:col>81</xdr:col>
      <xdr:colOff>95250</xdr:colOff>
      <xdr:row>17</xdr:row>
      <xdr:rowOff>45720</xdr:rowOff>
    </xdr:to>
    <xdr:sp macro="" textlink="">
      <xdr:nvSpPr>
        <xdr:cNvPr id="467" name="楕円 466">
          <a:extLst>
            <a:ext uri="{FF2B5EF4-FFF2-40B4-BE49-F238E27FC236}">
              <a16:creationId xmlns:a16="http://schemas.microsoft.com/office/drawing/2014/main" xmlns="" id="{00000000-0008-0000-0300-0000D3010000}"/>
            </a:ext>
          </a:extLst>
        </xdr:cNvPr>
        <xdr:cNvSpPr/>
      </xdr:nvSpPr>
      <xdr:spPr>
        <a:xfrm>
          <a:off x="16967200" y="285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87647</xdr:rowOff>
    </xdr:from>
    <xdr:ext cx="762000" cy="259045"/>
    <xdr:sp macro="" textlink="">
      <xdr:nvSpPr>
        <xdr:cNvPr id="468" name="将来負担の状況該当値テキスト">
          <a:extLst>
            <a:ext uri="{FF2B5EF4-FFF2-40B4-BE49-F238E27FC236}">
              <a16:creationId xmlns:a16="http://schemas.microsoft.com/office/drawing/2014/main" xmlns="" id="{00000000-0008-0000-0300-0000D4010000}"/>
            </a:ext>
          </a:extLst>
        </xdr:cNvPr>
        <xdr:cNvSpPr txBox="1"/>
      </xdr:nvSpPr>
      <xdr:spPr>
        <a:xfrm>
          <a:off x="17106900" y="2830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142240</xdr:rowOff>
    </xdr:from>
    <xdr:to>
      <xdr:col>77</xdr:col>
      <xdr:colOff>95250</xdr:colOff>
      <xdr:row>16</xdr:row>
      <xdr:rowOff>72390</xdr:rowOff>
    </xdr:to>
    <xdr:sp macro="" textlink="">
      <xdr:nvSpPr>
        <xdr:cNvPr id="469" name="楕円 468">
          <a:extLst>
            <a:ext uri="{FF2B5EF4-FFF2-40B4-BE49-F238E27FC236}">
              <a16:creationId xmlns:a16="http://schemas.microsoft.com/office/drawing/2014/main" xmlns="" id="{00000000-0008-0000-0300-0000D5010000}"/>
            </a:ext>
          </a:extLst>
        </xdr:cNvPr>
        <xdr:cNvSpPr/>
      </xdr:nvSpPr>
      <xdr:spPr>
        <a:xfrm>
          <a:off x="16129000" y="271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57167</xdr:rowOff>
    </xdr:from>
    <xdr:ext cx="736600" cy="259045"/>
    <xdr:sp macro="" textlink="">
      <xdr:nvSpPr>
        <xdr:cNvPr id="470" name="テキスト ボックス 469">
          <a:extLst>
            <a:ext uri="{FF2B5EF4-FFF2-40B4-BE49-F238E27FC236}">
              <a16:creationId xmlns:a16="http://schemas.microsoft.com/office/drawing/2014/main" xmlns="" id="{00000000-0008-0000-0300-0000D6010000}"/>
            </a:ext>
          </a:extLst>
        </xdr:cNvPr>
        <xdr:cNvSpPr txBox="1"/>
      </xdr:nvSpPr>
      <xdr:spPr>
        <a:xfrm>
          <a:off x="15798800" y="28003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10100</xdr:rowOff>
    </xdr:from>
    <xdr:to>
      <xdr:col>73</xdr:col>
      <xdr:colOff>44450</xdr:colOff>
      <xdr:row>15</xdr:row>
      <xdr:rowOff>111700</xdr:rowOff>
    </xdr:to>
    <xdr:sp macro="" textlink="">
      <xdr:nvSpPr>
        <xdr:cNvPr id="471" name="楕円 470">
          <a:extLst>
            <a:ext uri="{FF2B5EF4-FFF2-40B4-BE49-F238E27FC236}">
              <a16:creationId xmlns:a16="http://schemas.microsoft.com/office/drawing/2014/main" xmlns="" id="{00000000-0008-0000-0300-0000D7010000}"/>
            </a:ext>
          </a:extLst>
        </xdr:cNvPr>
        <xdr:cNvSpPr/>
      </xdr:nvSpPr>
      <xdr:spPr>
        <a:xfrm>
          <a:off x="15240000" y="258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121877</xdr:rowOff>
    </xdr:from>
    <xdr:ext cx="762000" cy="259045"/>
    <xdr:sp macro="" textlink="">
      <xdr:nvSpPr>
        <xdr:cNvPr id="472" name="テキスト ボックス 471">
          <a:extLst>
            <a:ext uri="{FF2B5EF4-FFF2-40B4-BE49-F238E27FC236}">
              <a16:creationId xmlns:a16="http://schemas.microsoft.com/office/drawing/2014/main" xmlns="" id="{00000000-0008-0000-0300-0000D8010000}"/>
            </a:ext>
          </a:extLst>
        </xdr:cNvPr>
        <xdr:cNvSpPr txBox="1"/>
      </xdr:nvSpPr>
      <xdr:spPr>
        <a:xfrm>
          <a:off x="14909800" y="235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20199</xdr:rowOff>
    </xdr:from>
    <xdr:to>
      <xdr:col>68</xdr:col>
      <xdr:colOff>203200</xdr:colOff>
      <xdr:row>16</xdr:row>
      <xdr:rowOff>121799</xdr:rowOff>
    </xdr:to>
    <xdr:sp macro="" textlink="">
      <xdr:nvSpPr>
        <xdr:cNvPr id="473" name="楕円 472">
          <a:extLst>
            <a:ext uri="{FF2B5EF4-FFF2-40B4-BE49-F238E27FC236}">
              <a16:creationId xmlns:a16="http://schemas.microsoft.com/office/drawing/2014/main" xmlns="" id="{00000000-0008-0000-0300-0000D9010000}"/>
            </a:ext>
          </a:extLst>
        </xdr:cNvPr>
        <xdr:cNvSpPr/>
      </xdr:nvSpPr>
      <xdr:spPr>
        <a:xfrm>
          <a:off x="14351000" y="2763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106576</xdr:rowOff>
    </xdr:from>
    <xdr:ext cx="762000" cy="259045"/>
    <xdr:sp macro="" textlink="">
      <xdr:nvSpPr>
        <xdr:cNvPr id="474" name="テキスト ボックス 473">
          <a:extLst>
            <a:ext uri="{FF2B5EF4-FFF2-40B4-BE49-F238E27FC236}">
              <a16:creationId xmlns:a16="http://schemas.microsoft.com/office/drawing/2014/main" xmlns="" id="{00000000-0008-0000-0300-0000DA010000}"/>
            </a:ext>
          </a:extLst>
        </xdr:cNvPr>
        <xdr:cNvSpPr txBox="1"/>
      </xdr:nvSpPr>
      <xdr:spPr>
        <a:xfrm>
          <a:off x="14020800" y="2849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37193</xdr:rowOff>
    </xdr:from>
    <xdr:to>
      <xdr:col>64</xdr:col>
      <xdr:colOff>152400</xdr:colOff>
      <xdr:row>17</xdr:row>
      <xdr:rowOff>138793</xdr:rowOff>
    </xdr:to>
    <xdr:sp macro="" textlink="">
      <xdr:nvSpPr>
        <xdr:cNvPr id="475" name="楕円 474">
          <a:extLst>
            <a:ext uri="{FF2B5EF4-FFF2-40B4-BE49-F238E27FC236}">
              <a16:creationId xmlns:a16="http://schemas.microsoft.com/office/drawing/2014/main" xmlns="" id="{00000000-0008-0000-0300-0000DB010000}"/>
            </a:ext>
          </a:extLst>
        </xdr:cNvPr>
        <xdr:cNvSpPr/>
      </xdr:nvSpPr>
      <xdr:spPr>
        <a:xfrm>
          <a:off x="13462000" y="295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123570</xdr:rowOff>
    </xdr:from>
    <xdr:ext cx="762000" cy="259045"/>
    <xdr:sp macro="" textlink="">
      <xdr:nvSpPr>
        <xdr:cNvPr id="476" name="テキスト ボックス 475">
          <a:extLst>
            <a:ext uri="{FF2B5EF4-FFF2-40B4-BE49-F238E27FC236}">
              <a16:creationId xmlns:a16="http://schemas.microsoft.com/office/drawing/2014/main" xmlns="" id="{00000000-0008-0000-0300-0000DC010000}"/>
            </a:ext>
          </a:extLst>
        </xdr:cNvPr>
        <xdr:cNvSpPr txBox="1"/>
      </xdr:nvSpPr>
      <xdr:spPr>
        <a:xfrm>
          <a:off x="13131800" y="3038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xmlns=""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xmlns=""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xmlns=""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xmlns=""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xmlns=""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xmlns=""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xmlns=""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xmlns=""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xmlns=""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xmlns=""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xmlns=""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13,786
13,670
157.71
9,775,692
8,975,358
698,889
4,746,366
10,796,663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xmlns=""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xmlns=""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xmlns=""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51.9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xmlns=""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xmlns=""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xmlns=""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xmlns=""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xmlns=""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xmlns=""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xmlns=""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xmlns=""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xmlns=""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xmlns=""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xmlns=""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xmlns=""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xmlns=""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xmlns=""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xmlns=""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xmlns=""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a16="http://schemas.microsoft.com/office/drawing/2014/main" xmlns="" id="{00000000-0008-0000-0400-000020000000}"/>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xmlns=""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xmlns=""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xmlns=""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xmlns=""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xmlns=""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xmlns=""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xmlns=""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xmlns=""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xmlns=""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xmlns=""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xmlns=""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xmlns=""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第５次行財政改革大綱（２７年度～３１年度）における定員管理計画に基づき、職員総数の適正管理に取り組んでいる。当該計画期間においては、約３％の削減を見込んでいることから、人件費については平均的な水準で推移するものと思われ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xmlns=""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xmlns=""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xmlns=""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xmlns=""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xmlns=""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xmlns=""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xmlns=""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xmlns=""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xmlns=""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xmlns=""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xmlns=""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xmlns=""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xmlns=""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xmlns=""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xmlns=""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xmlns=""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31750</xdr:rowOff>
    </xdr:from>
    <xdr:to>
      <xdr:col>24</xdr:col>
      <xdr:colOff>25400</xdr:colOff>
      <xdr:row>40</xdr:row>
      <xdr:rowOff>88900</xdr:rowOff>
    </xdr:to>
    <xdr:cxnSp macro="">
      <xdr:nvCxnSpPr>
        <xdr:cNvPr id="61" name="直線コネクタ 60">
          <a:extLst>
            <a:ext uri="{FF2B5EF4-FFF2-40B4-BE49-F238E27FC236}">
              <a16:creationId xmlns:a16="http://schemas.microsoft.com/office/drawing/2014/main" xmlns="" id="{00000000-0008-0000-0400-00003D000000}"/>
            </a:ext>
          </a:extLst>
        </xdr:cNvPr>
        <xdr:cNvCxnSpPr/>
      </xdr:nvCxnSpPr>
      <xdr:spPr>
        <a:xfrm flipV="1">
          <a:off x="4826000" y="568960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60977</xdr:rowOff>
    </xdr:from>
    <xdr:ext cx="762000" cy="259045"/>
    <xdr:sp macro="" textlink="">
      <xdr:nvSpPr>
        <xdr:cNvPr id="62" name="人件費最小値テキスト">
          <a:extLst>
            <a:ext uri="{FF2B5EF4-FFF2-40B4-BE49-F238E27FC236}">
              <a16:creationId xmlns:a16="http://schemas.microsoft.com/office/drawing/2014/main" xmlns="" id="{00000000-0008-0000-0400-00003E000000}"/>
            </a:ext>
          </a:extLst>
        </xdr:cNvPr>
        <xdr:cNvSpPr txBox="1"/>
      </xdr:nvSpPr>
      <xdr:spPr>
        <a:xfrm>
          <a:off x="4914900" y="691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88900</xdr:rowOff>
    </xdr:from>
    <xdr:to>
      <xdr:col>24</xdr:col>
      <xdr:colOff>114300</xdr:colOff>
      <xdr:row>40</xdr:row>
      <xdr:rowOff>88900</xdr:rowOff>
    </xdr:to>
    <xdr:cxnSp macro="">
      <xdr:nvCxnSpPr>
        <xdr:cNvPr id="63" name="直線コネクタ 62">
          <a:extLst>
            <a:ext uri="{FF2B5EF4-FFF2-40B4-BE49-F238E27FC236}">
              <a16:creationId xmlns:a16="http://schemas.microsoft.com/office/drawing/2014/main" xmlns="" id="{00000000-0008-0000-0400-00003F000000}"/>
            </a:ext>
          </a:extLst>
        </xdr:cNvPr>
        <xdr:cNvCxnSpPr/>
      </xdr:nvCxnSpPr>
      <xdr:spPr>
        <a:xfrm>
          <a:off x="4737100" y="694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118127</xdr:rowOff>
    </xdr:from>
    <xdr:ext cx="762000" cy="259045"/>
    <xdr:sp macro="" textlink="">
      <xdr:nvSpPr>
        <xdr:cNvPr id="64" name="人件費最大値テキスト">
          <a:extLst>
            <a:ext uri="{FF2B5EF4-FFF2-40B4-BE49-F238E27FC236}">
              <a16:creationId xmlns:a16="http://schemas.microsoft.com/office/drawing/2014/main" xmlns="" id="{00000000-0008-0000-0400-000040000000}"/>
            </a:ext>
          </a:extLst>
        </xdr:cNvPr>
        <xdr:cNvSpPr txBox="1"/>
      </xdr:nvSpPr>
      <xdr:spPr>
        <a:xfrm>
          <a:off x="4914900" y="543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31750</xdr:rowOff>
    </xdr:from>
    <xdr:to>
      <xdr:col>24</xdr:col>
      <xdr:colOff>114300</xdr:colOff>
      <xdr:row>33</xdr:row>
      <xdr:rowOff>31750</xdr:rowOff>
    </xdr:to>
    <xdr:cxnSp macro="">
      <xdr:nvCxnSpPr>
        <xdr:cNvPr id="65" name="直線コネクタ 64">
          <a:extLst>
            <a:ext uri="{FF2B5EF4-FFF2-40B4-BE49-F238E27FC236}">
              <a16:creationId xmlns:a16="http://schemas.microsoft.com/office/drawing/2014/main" xmlns="" id="{00000000-0008-0000-0400-000041000000}"/>
            </a:ext>
          </a:extLst>
        </xdr:cNvPr>
        <xdr:cNvCxnSpPr/>
      </xdr:nvCxnSpPr>
      <xdr:spPr>
        <a:xfrm>
          <a:off x="4737100" y="5689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165100</xdr:rowOff>
    </xdr:from>
    <xdr:to>
      <xdr:col>24</xdr:col>
      <xdr:colOff>25400</xdr:colOff>
      <xdr:row>35</xdr:row>
      <xdr:rowOff>24130</xdr:rowOff>
    </xdr:to>
    <xdr:cxnSp macro="">
      <xdr:nvCxnSpPr>
        <xdr:cNvPr id="66" name="直線コネクタ 65">
          <a:extLst>
            <a:ext uri="{FF2B5EF4-FFF2-40B4-BE49-F238E27FC236}">
              <a16:creationId xmlns:a16="http://schemas.microsoft.com/office/drawing/2014/main" xmlns="" id="{00000000-0008-0000-0400-000042000000}"/>
            </a:ext>
          </a:extLst>
        </xdr:cNvPr>
        <xdr:cNvCxnSpPr/>
      </xdr:nvCxnSpPr>
      <xdr:spPr>
        <a:xfrm flipV="1">
          <a:off x="3987800" y="599440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166387</xdr:rowOff>
    </xdr:from>
    <xdr:ext cx="762000" cy="259045"/>
    <xdr:sp macro="" textlink="">
      <xdr:nvSpPr>
        <xdr:cNvPr id="67" name="人件費平均値テキスト">
          <a:extLst>
            <a:ext uri="{FF2B5EF4-FFF2-40B4-BE49-F238E27FC236}">
              <a16:creationId xmlns:a16="http://schemas.microsoft.com/office/drawing/2014/main" xmlns="" id="{00000000-0008-0000-0400-000043000000}"/>
            </a:ext>
          </a:extLst>
        </xdr:cNvPr>
        <xdr:cNvSpPr txBox="1"/>
      </xdr:nvSpPr>
      <xdr:spPr>
        <a:xfrm>
          <a:off x="4914900" y="6167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22860</xdr:rowOff>
    </xdr:from>
    <xdr:to>
      <xdr:col>24</xdr:col>
      <xdr:colOff>76200</xdr:colOff>
      <xdr:row>36</xdr:row>
      <xdr:rowOff>124460</xdr:rowOff>
    </xdr:to>
    <xdr:sp macro="" textlink="">
      <xdr:nvSpPr>
        <xdr:cNvPr id="68" name="フローチャート: 判断 67">
          <a:extLst>
            <a:ext uri="{FF2B5EF4-FFF2-40B4-BE49-F238E27FC236}">
              <a16:creationId xmlns:a16="http://schemas.microsoft.com/office/drawing/2014/main" xmlns="" id="{00000000-0008-0000-0400-000044000000}"/>
            </a:ext>
          </a:extLst>
        </xdr:cNvPr>
        <xdr:cNvSpPr/>
      </xdr:nvSpPr>
      <xdr:spPr>
        <a:xfrm>
          <a:off x="4775200" y="619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24130</xdr:rowOff>
    </xdr:from>
    <xdr:to>
      <xdr:col>19</xdr:col>
      <xdr:colOff>187325</xdr:colOff>
      <xdr:row>35</xdr:row>
      <xdr:rowOff>54610</xdr:rowOff>
    </xdr:to>
    <xdr:cxnSp macro="">
      <xdr:nvCxnSpPr>
        <xdr:cNvPr id="69" name="直線コネクタ 68">
          <a:extLst>
            <a:ext uri="{FF2B5EF4-FFF2-40B4-BE49-F238E27FC236}">
              <a16:creationId xmlns:a16="http://schemas.microsoft.com/office/drawing/2014/main" xmlns="" id="{00000000-0008-0000-0400-000045000000}"/>
            </a:ext>
          </a:extLst>
        </xdr:cNvPr>
        <xdr:cNvCxnSpPr/>
      </xdr:nvCxnSpPr>
      <xdr:spPr>
        <a:xfrm flipV="1">
          <a:off x="3098800" y="60248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xdr:rowOff>
    </xdr:from>
    <xdr:to>
      <xdr:col>20</xdr:col>
      <xdr:colOff>38100</xdr:colOff>
      <xdr:row>36</xdr:row>
      <xdr:rowOff>116840</xdr:rowOff>
    </xdr:to>
    <xdr:sp macro="" textlink="">
      <xdr:nvSpPr>
        <xdr:cNvPr id="70" name="フローチャート: 判断 69">
          <a:extLst>
            <a:ext uri="{FF2B5EF4-FFF2-40B4-BE49-F238E27FC236}">
              <a16:creationId xmlns:a16="http://schemas.microsoft.com/office/drawing/2014/main" xmlns="" id="{00000000-0008-0000-0400-000046000000}"/>
            </a:ext>
          </a:extLst>
        </xdr:cNvPr>
        <xdr:cNvSpPr/>
      </xdr:nvSpPr>
      <xdr:spPr>
        <a:xfrm>
          <a:off x="3937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101617</xdr:rowOff>
    </xdr:from>
    <xdr:ext cx="736600" cy="259045"/>
    <xdr:sp macro="" textlink="">
      <xdr:nvSpPr>
        <xdr:cNvPr id="71" name="テキスト ボックス 70">
          <a:extLst>
            <a:ext uri="{FF2B5EF4-FFF2-40B4-BE49-F238E27FC236}">
              <a16:creationId xmlns:a16="http://schemas.microsoft.com/office/drawing/2014/main" xmlns="" id="{00000000-0008-0000-0400-000047000000}"/>
            </a:ext>
          </a:extLst>
        </xdr:cNvPr>
        <xdr:cNvSpPr txBox="1"/>
      </xdr:nvSpPr>
      <xdr:spPr>
        <a:xfrm>
          <a:off x="3606800" y="6273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54610</xdr:rowOff>
    </xdr:from>
    <xdr:to>
      <xdr:col>15</xdr:col>
      <xdr:colOff>98425</xdr:colOff>
      <xdr:row>35</xdr:row>
      <xdr:rowOff>85090</xdr:rowOff>
    </xdr:to>
    <xdr:cxnSp macro="">
      <xdr:nvCxnSpPr>
        <xdr:cNvPr id="72" name="直線コネクタ 71">
          <a:extLst>
            <a:ext uri="{FF2B5EF4-FFF2-40B4-BE49-F238E27FC236}">
              <a16:creationId xmlns:a16="http://schemas.microsoft.com/office/drawing/2014/main" xmlns="" id="{00000000-0008-0000-0400-000048000000}"/>
            </a:ext>
          </a:extLst>
        </xdr:cNvPr>
        <xdr:cNvCxnSpPr/>
      </xdr:nvCxnSpPr>
      <xdr:spPr>
        <a:xfrm flipV="1">
          <a:off x="2209800" y="60553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148590</xdr:rowOff>
    </xdr:from>
    <xdr:to>
      <xdr:col>15</xdr:col>
      <xdr:colOff>149225</xdr:colOff>
      <xdr:row>36</xdr:row>
      <xdr:rowOff>78740</xdr:rowOff>
    </xdr:to>
    <xdr:sp macro="" textlink="">
      <xdr:nvSpPr>
        <xdr:cNvPr id="73" name="フローチャート: 判断 72">
          <a:extLst>
            <a:ext uri="{FF2B5EF4-FFF2-40B4-BE49-F238E27FC236}">
              <a16:creationId xmlns:a16="http://schemas.microsoft.com/office/drawing/2014/main" xmlns="" id="{00000000-0008-0000-0400-000049000000}"/>
            </a:ext>
          </a:extLst>
        </xdr:cNvPr>
        <xdr:cNvSpPr/>
      </xdr:nvSpPr>
      <xdr:spPr>
        <a:xfrm>
          <a:off x="3048000" y="614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63517</xdr:rowOff>
    </xdr:from>
    <xdr:ext cx="762000" cy="259045"/>
    <xdr:sp macro="" textlink="">
      <xdr:nvSpPr>
        <xdr:cNvPr id="74" name="テキスト ボックス 73">
          <a:extLst>
            <a:ext uri="{FF2B5EF4-FFF2-40B4-BE49-F238E27FC236}">
              <a16:creationId xmlns:a16="http://schemas.microsoft.com/office/drawing/2014/main" xmlns="" id="{00000000-0008-0000-0400-00004A000000}"/>
            </a:ext>
          </a:extLst>
        </xdr:cNvPr>
        <xdr:cNvSpPr txBox="1"/>
      </xdr:nvSpPr>
      <xdr:spPr>
        <a:xfrm>
          <a:off x="2717800" y="623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85090</xdr:rowOff>
    </xdr:from>
    <xdr:to>
      <xdr:col>11</xdr:col>
      <xdr:colOff>9525</xdr:colOff>
      <xdr:row>35</xdr:row>
      <xdr:rowOff>115570</xdr:rowOff>
    </xdr:to>
    <xdr:cxnSp macro="">
      <xdr:nvCxnSpPr>
        <xdr:cNvPr id="75" name="直線コネクタ 74">
          <a:extLst>
            <a:ext uri="{FF2B5EF4-FFF2-40B4-BE49-F238E27FC236}">
              <a16:creationId xmlns:a16="http://schemas.microsoft.com/office/drawing/2014/main" xmlns="" id="{00000000-0008-0000-0400-00004B000000}"/>
            </a:ext>
          </a:extLst>
        </xdr:cNvPr>
        <xdr:cNvCxnSpPr/>
      </xdr:nvCxnSpPr>
      <xdr:spPr>
        <a:xfrm flipV="1">
          <a:off x="1320800" y="60858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133350</xdr:rowOff>
    </xdr:from>
    <xdr:to>
      <xdr:col>11</xdr:col>
      <xdr:colOff>60325</xdr:colOff>
      <xdr:row>36</xdr:row>
      <xdr:rowOff>63500</xdr:rowOff>
    </xdr:to>
    <xdr:sp macro="" textlink="">
      <xdr:nvSpPr>
        <xdr:cNvPr id="76" name="フローチャート: 判断 75">
          <a:extLst>
            <a:ext uri="{FF2B5EF4-FFF2-40B4-BE49-F238E27FC236}">
              <a16:creationId xmlns:a16="http://schemas.microsoft.com/office/drawing/2014/main" xmlns="" id="{00000000-0008-0000-0400-00004C000000}"/>
            </a:ext>
          </a:extLst>
        </xdr:cNvPr>
        <xdr:cNvSpPr/>
      </xdr:nvSpPr>
      <xdr:spPr>
        <a:xfrm>
          <a:off x="2159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48277</xdr:rowOff>
    </xdr:from>
    <xdr:ext cx="762000" cy="259045"/>
    <xdr:sp macro="" textlink="">
      <xdr:nvSpPr>
        <xdr:cNvPr id="77" name="テキスト ボックス 76">
          <a:extLst>
            <a:ext uri="{FF2B5EF4-FFF2-40B4-BE49-F238E27FC236}">
              <a16:creationId xmlns:a16="http://schemas.microsoft.com/office/drawing/2014/main" xmlns="" id="{00000000-0008-0000-0400-00004D000000}"/>
            </a:ext>
          </a:extLst>
        </xdr:cNvPr>
        <xdr:cNvSpPr txBox="1"/>
      </xdr:nvSpPr>
      <xdr:spPr>
        <a:xfrm>
          <a:off x="1828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156210</xdr:rowOff>
    </xdr:from>
    <xdr:to>
      <xdr:col>6</xdr:col>
      <xdr:colOff>171450</xdr:colOff>
      <xdr:row>36</xdr:row>
      <xdr:rowOff>86360</xdr:rowOff>
    </xdr:to>
    <xdr:sp macro="" textlink="">
      <xdr:nvSpPr>
        <xdr:cNvPr id="78" name="フローチャート: 判断 77">
          <a:extLst>
            <a:ext uri="{FF2B5EF4-FFF2-40B4-BE49-F238E27FC236}">
              <a16:creationId xmlns:a16="http://schemas.microsoft.com/office/drawing/2014/main" xmlns="" id="{00000000-0008-0000-0400-00004E000000}"/>
            </a:ext>
          </a:extLst>
        </xdr:cNvPr>
        <xdr:cNvSpPr/>
      </xdr:nvSpPr>
      <xdr:spPr>
        <a:xfrm>
          <a:off x="1270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71137</xdr:rowOff>
    </xdr:from>
    <xdr:ext cx="762000" cy="259045"/>
    <xdr:sp macro="" textlink="">
      <xdr:nvSpPr>
        <xdr:cNvPr id="79" name="テキスト ボックス 78">
          <a:extLst>
            <a:ext uri="{FF2B5EF4-FFF2-40B4-BE49-F238E27FC236}">
              <a16:creationId xmlns:a16="http://schemas.microsoft.com/office/drawing/2014/main" xmlns="" id="{00000000-0008-0000-0400-00004F000000}"/>
            </a:ext>
          </a:extLst>
        </xdr:cNvPr>
        <xdr:cNvSpPr txBox="1"/>
      </xdr:nvSpPr>
      <xdr:spPr>
        <a:xfrm>
          <a:off x="939800" y="624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xmlns=""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xmlns=""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xmlns=""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xmlns=""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xmlns=""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114300</xdr:rowOff>
    </xdr:from>
    <xdr:to>
      <xdr:col>24</xdr:col>
      <xdr:colOff>76200</xdr:colOff>
      <xdr:row>35</xdr:row>
      <xdr:rowOff>44450</xdr:rowOff>
    </xdr:to>
    <xdr:sp macro="" textlink="">
      <xdr:nvSpPr>
        <xdr:cNvPr id="85" name="楕円 84">
          <a:extLst>
            <a:ext uri="{FF2B5EF4-FFF2-40B4-BE49-F238E27FC236}">
              <a16:creationId xmlns:a16="http://schemas.microsoft.com/office/drawing/2014/main" xmlns="" id="{00000000-0008-0000-0400-000055000000}"/>
            </a:ext>
          </a:extLst>
        </xdr:cNvPr>
        <xdr:cNvSpPr/>
      </xdr:nvSpPr>
      <xdr:spPr>
        <a:xfrm>
          <a:off x="4775200" y="594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130827</xdr:rowOff>
    </xdr:from>
    <xdr:ext cx="762000" cy="259045"/>
    <xdr:sp macro="" textlink="">
      <xdr:nvSpPr>
        <xdr:cNvPr id="86" name="人件費該当値テキスト">
          <a:extLst>
            <a:ext uri="{FF2B5EF4-FFF2-40B4-BE49-F238E27FC236}">
              <a16:creationId xmlns:a16="http://schemas.microsoft.com/office/drawing/2014/main" xmlns="" id="{00000000-0008-0000-0400-000056000000}"/>
            </a:ext>
          </a:extLst>
        </xdr:cNvPr>
        <xdr:cNvSpPr txBox="1"/>
      </xdr:nvSpPr>
      <xdr:spPr>
        <a:xfrm>
          <a:off x="491490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144780</xdr:rowOff>
    </xdr:from>
    <xdr:to>
      <xdr:col>20</xdr:col>
      <xdr:colOff>38100</xdr:colOff>
      <xdr:row>35</xdr:row>
      <xdr:rowOff>74930</xdr:rowOff>
    </xdr:to>
    <xdr:sp macro="" textlink="">
      <xdr:nvSpPr>
        <xdr:cNvPr id="87" name="楕円 86">
          <a:extLst>
            <a:ext uri="{FF2B5EF4-FFF2-40B4-BE49-F238E27FC236}">
              <a16:creationId xmlns:a16="http://schemas.microsoft.com/office/drawing/2014/main" xmlns="" id="{00000000-0008-0000-0400-000057000000}"/>
            </a:ext>
          </a:extLst>
        </xdr:cNvPr>
        <xdr:cNvSpPr/>
      </xdr:nvSpPr>
      <xdr:spPr>
        <a:xfrm>
          <a:off x="3937000" y="59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85107</xdr:rowOff>
    </xdr:from>
    <xdr:ext cx="736600" cy="259045"/>
    <xdr:sp macro="" textlink="">
      <xdr:nvSpPr>
        <xdr:cNvPr id="88" name="テキスト ボックス 87">
          <a:extLst>
            <a:ext uri="{FF2B5EF4-FFF2-40B4-BE49-F238E27FC236}">
              <a16:creationId xmlns:a16="http://schemas.microsoft.com/office/drawing/2014/main" xmlns="" id="{00000000-0008-0000-0400-000058000000}"/>
            </a:ext>
          </a:extLst>
        </xdr:cNvPr>
        <xdr:cNvSpPr txBox="1"/>
      </xdr:nvSpPr>
      <xdr:spPr>
        <a:xfrm>
          <a:off x="3606800" y="5742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3810</xdr:rowOff>
    </xdr:from>
    <xdr:to>
      <xdr:col>15</xdr:col>
      <xdr:colOff>149225</xdr:colOff>
      <xdr:row>35</xdr:row>
      <xdr:rowOff>105410</xdr:rowOff>
    </xdr:to>
    <xdr:sp macro="" textlink="">
      <xdr:nvSpPr>
        <xdr:cNvPr id="89" name="楕円 88">
          <a:extLst>
            <a:ext uri="{FF2B5EF4-FFF2-40B4-BE49-F238E27FC236}">
              <a16:creationId xmlns:a16="http://schemas.microsoft.com/office/drawing/2014/main" xmlns="" id="{00000000-0008-0000-0400-000059000000}"/>
            </a:ext>
          </a:extLst>
        </xdr:cNvPr>
        <xdr:cNvSpPr/>
      </xdr:nvSpPr>
      <xdr:spPr>
        <a:xfrm>
          <a:off x="3048000" y="600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115587</xdr:rowOff>
    </xdr:from>
    <xdr:ext cx="762000" cy="259045"/>
    <xdr:sp macro="" textlink="">
      <xdr:nvSpPr>
        <xdr:cNvPr id="90" name="テキスト ボックス 89">
          <a:extLst>
            <a:ext uri="{FF2B5EF4-FFF2-40B4-BE49-F238E27FC236}">
              <a16:creationId xmlns:a16="http://schemas.microsoft.com/office/drawing/2014/main" xmlns="" id="{00000000-0008-0000-0400-00005A000000}"/>
            </a:ext>
          </a:extLst>
        </xdr:cNvPr>
        <xdr:cNvSpPr txBox="1"/>
      </xdr:nvSpPr>
      <xdr:spPr>
        <a:xfrm>
          <a:off x="2717800" y="577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34290</xdr:rowOff>
    </xdr:from>
    <xdr:to>
      <xdr:col>11</xdr:col>
      <xdr:colOff>60325</xdr:colOff>
      <xdr:row>35</xdr:row>
      <xdr:rowOff>135890</xdr:rowOff>
    </xdr:to>
    <xdr:sp macro="" textlink="">
      <xdr:nvSpPr>
        <xdr:cNvPr id="91" name="楕円 90">
          <a:extLst>
            <a:ext uri="{FF2B5EF4-FFF2-40B4-BE49-F238E27FC236}">
              <a16:creationId xmlns:a16="http://schemas.microsoft.com/office/drawing/2014/main" xmlns="" id="{00000000-0008-0000-0400-00005B000000}"/>
            </a:ext>
          </a:extLst>
        </xdr:cNvPr>
        <xdr:cNvSpPr/>
      </xdr:nvSpPr>
      <xdr:spPr>
        <a:xfrm>
          <a:off x="2159000" y="603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146067</xdr:rowOff>
    </xdr:from>
    <xdr:ext cx="762000" cy="259045"/>
    <xdr:sp macro="" textlink="">
      <xdr:nvSpPr>
        <xdr:cNvPr id="92" name="テキスト ボックス 91">
          <a:extLst>
            <a:ext uri="{FF2B5EF4-FFF2-40B4-BE49-F238E27FC236}">
              <a16:creationId xmlns:a16="http://schemas.microsoft.com/office/drawing/2014/main" xmlns="" id="{00000000-0008-0000-0400-00005C000000}"/>
            </a:ext>
          </a:extLst>
        </xdr:cNvPr>
        <xdr:cNvSpPr txBox="1"/>
      </xdr:nvSpPr>
      <xdr:spPr>
        <a:xfrm>
          <a:off x="1828800" y="580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64770</xdr:rowOff>
    </xdr:from>
    <xdr:to>
      <xdr:col>6</xdr:col>
      <xdr:colOff>171450</xdr:colOff>
      <xdr:row>35</xdr:row>
      <xdr:rowOff>166370</xdr:rowOff>
    </xdr:to>
    <xdr:sp macro="" textlink="">
      <xdr:nvSpPr>
        <xdr:cNvPr id="93" name="楕円 92">
          <a:extLst>
            <a:ext uri="{FF2B5EF4-FFF2-40B4-BE49-F238E27FC236}">
              <a16:creationId xmlns:a16="http://schemas.microsoft.com/office/drawing/2014/main" xmlns="" id="{00000000-0008-0000-0400-00005D000000}"/>
            </a:ext>
          </a:extLst>
        </xdr:cNvPr>
        <xdr:cNvSpPr/>
      </xdr:nvSpPr>
      <xdr:spPr>
        <a:xfrm>
          <a:off x="1270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5097</xdr:rowOff>
    </xdr:from>
    <xdr:ext cx="762000" cy="259045"/>
    <xdr:sp macro="" textlink="">
      <xdr:nvSpPr>
        <xdr:cNvPr id="94" name="テキスト ボックス 93">
          <a:extLst>
            <a:ext uri="{FF2B5EF4-FFF2-40B4-BE49-F238E27FC236}">
              <a16:creationId xmlns:a16="http://schemas.microsoft.com/office/drawing/2014/main" xmlns="" id="{00000000-0008-0000-0400-00005E000000}"/>
            </a:ext>
          </a:extLst>
        </xdr:cNvPr>
        <xdr:cNvSpPr txBox="1"/>
      </xdr:nvSpPr>
      <xdr:spPr>
        <a:xfrm>
          <a:off x="939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xmlns=""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xmlns=""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xmlns=""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xmlns=""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xmlns=""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xmlns=""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xmlns=""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xmlns=""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xmlns=""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xmlns=""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xmlns=""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一般的な行政運営経費については可能な限り圧縮に努めており、類似団体平均を下回っている。一方で、農業施設整備に係る委託料の増等があり、今後も物件費の増加が見込まれることから、引き続き事務の効率化を図り経費の圧縮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xmlns=""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xmlns=""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xmlns=""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a:extLst>
            <a:ext uri="{FF2B5EF4-FFF2-40B4-BE49-F238E27FC236}">
              <a16:creationId xmlns:a16="http://schemas.microsoft.com/office/drawing/2014/main" xmlns="" id="{00000000-0008-0000-0400-00006D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a:extLst>
            <a:ext uri="{FF2B5EF4-FFF2-40B4-BE49-F238E27FC236}">
              <a16:creationId xmlns:a16="http://schemas.microsoft.com/office/drawing/2014/main" xmlns="" id="{00000000-0008-0000-0400-00006E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a:extLst>
            <a:ext uri="{FF2B5EF4-FFF2-40B4-BE49-F238E27FC236}">
              <a16:creationId xmlns:a16="http://schemas.microsoft.com/office/drawing/2014/main" xmlns="" id="{00000000-0008-0000-0400-00006F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a:extLst>
            <a:ext uri="{FF2B5EF4-FFF2-40B4-BE49-F238E27FC236}">
              <a16:creationId xmlns:a16="http://schemas.microsoft.com/office/drawing/2014/main" xmlns="" id="{00000000-0008-0000-0400-000070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a:extLst>
            <a:ext uri="{FF2B5EF4-FFF2-40B4-BE49-F238E27FC236}">
              <a16:creationId xmlns:a16="http://schemas.microsoft.com/office/drawing/2014/main" xmlns="" id="{00000000-0008-0000-0400-000071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a:extLst>
            <a:ext uri="{FF2B5EF4-FFF2-40B4-BE49-F238E27FC236}">
              <a16:creationId xmlns:a16="http://schemas.microsoft.com/office/drawing/2014/main" xmlns="" id="{00000000-0008-0000-0400-000072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a:extLst>
            <a:ext uri="{FF2B5EF4-FFF2-40B4-BE49-F238E27FC236}">
              <a16:creationId xmlns:a16="http://schemas.microsoft.com/office/drawing/2014/main" xmlns="" id="{00000000-0008-0000-0400-000073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a:extLst>
            <a:ext uri="{FF2B5EF4-FFF2-40B4-BE49-F238E27FC236}">
              <a16:creationId xmlns:a16="http://schemas.microsoft.com/office/drawing/2014/main" xmlns="" id="{00000000-0008-0000-0400-000074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a:extLst>
            <a:ext uri="{FF2B5EF4-FFF2-40B4-BE49-F238E27FC236}">
              <a16:creationId xmlns:a16="http://schemas.microsoft.com/office/drawing/2014/main" xmlns="" id="{00000000-0008-0000-0400-000075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a:extLst>
            <a:ext uri="{FF2B5EF4-FFF2-40B4-BE49-F238E27FC236}">
              <a16:creationId xmlns:a16="http://schemas.microsoft.com/office/drawing/2014/main" xmlns="" id="{00000000-0008-0000-0400-000076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a:extLst>
            <a:ext uri="{FF2B5EF4-FFF2-40B4-BE49-F238E27FC236}">
              <a16:creationId xmlns:a16="http://schemas.microsoft.com/office/drawing/2014/main" xmlns="" id="{00000000-0008-0000-0400-000077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a:extLst>
            <a:ext uri="{FF2B5EF4-FFF2-40B4-BE49-F238E27FC236}">
              <a16:creationId xmlns:a16="http://schemas.microsoft.com/office/drawing/2014/main" xmlns="" id="{00000000-0008-0000-0400-000078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xmlns=""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xmlns=""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xmlns=""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154214</xdr:rowOff>
    </xdr:from>
    <xdr:to>
      <xdr:col>82</xdr:col>
      <xdr:colOff>107950</xdr:colOff>
      <xdr:row>21</xdr:row>
      <xdr:rowOff>167822</xdr:rowOff>
    </xdr:to>
    <xdr:cxnSp macro="">
      <xdr:nvCxnSpPr>
        <xdr:cNvPr id="124" name="直線コネクタ 123">
          <a:extLst>
            <a:ext uri="{FF2B5EF4-FFF2-40B4-BE49-F238E27FC236}">
              <a16:creationId xmlns:a16="http://schemas.microsoft.com/office/drawing/2014/main" xmlns="" id="{00000000-0008-0000-0400-00007C000000}"/>
            </a:ext>
          </a:extLst>
        </xdr:cNvPr>
        <xdr:cNvCxnSpPr/>
      </xdr:nvCxnSpPr>
      <xdr:spPr>
        <a:xfrm flipV="1">
          <a:off x="16510000" y="2211614"/>
          <a:ext cx="0" cy="1556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139899</xdr:rowOff>
    </xdr:from>
    <xdr:ext cx="762000" cy="259045"/>
    <xdr:sp macro="" textlink="">
      <xdr:nvSpPr>
        <xdr:cNvPr id="125" name="物件費最小値テキスト">
          <a:extLst>
            <a:ext uri="{FF2B5EF4-FFF2-40B4-BE49-F238E27FC236}">
              <a16:creationId xmlns:a16="http://schemas.microsoft.com/office/drawing/2014/main" xmlns="" id="{00000000-0008-0000-0400-00007D000000}"/>
            </a:ext>
          </a:extLst>
        </xdr:cNvPr>
        <xdr:cNvSpPr txBox="1"/>
      </xdr:nvSpPr>
      <xdr:spPr>
        <a:xfrm>
          <a:off x="16598900" y="374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167822</xdr:rowOff>
    </xdr:from>
    <xdr:to>
      <xdr:col>82</xdr:col>
      <xdr:colOff>196850</xdr:colOff>
      <xdr:row>21</xdr:row>
      <xdr:rowOff>167822</xdr:rowOff>
    </xdr:to>
    <xdr:cxnSp macro="">
      <xdr:nvCxnSpPr>
        <xdr:cNvPr id="126" name="直線コネクタ 125">
          <a:extLst>
            <a:ext uri="{FF2B5EF4-FFF2-40B4-BE49-F238E27FC236}">
              <a16:creationId xmlns:a16="http://schemas.microsoft.com/office/drawing/2014/main" xmlns="" id="{00000000-0008-0000-0400-00007E000000}"/>
            </a:ext>
          </a:extLst>
        </xdr:cNvPr>
        <xdr:cNvCxnSpPr/>
      </xdr:nvCxnSpPr>
      <xdr:spPr>
        <a:xfrm>
          <a:off x="16421100" y="3768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69141</xdr:rowOff>
    </xdr:from>
    <xdr:ext cx="762000" cy="259045"/>
    <xdr:sp macro="" textlink="">
      <xdr:nvSpPr>
        <xdr:cNvPr id="127" name="物件費最大値テキスト">
          <a:extLst>
            <a:ext uri="{FF2B5EF4-FFF2-40B4-BE49-F238E27FC236}">
              <a16:creationId xmlns:a16="http://schemas.microsoft.com/office/drawing/2014/main" xmlns="" id="{00000000-0008-0000-0400-00007F000000}"/>
            </a:ext>
          </a:extLst>
        </xdr:cNvPr>
        <xdr:cNvSpPr txBox="1"/>
      </xdr:nvSpPr>
      <xdr:spPr>
        <a:xfrm>
          <a:off x="16598900" y="1955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154214</xdr:rowOff>
    </xdr:from>
    <xdr:to>
      <xdr:col>82</xdr:col>
      <xdr:colOff>196850</xdr:colOff>
      <xdr:row>12</xdr:row>
      <xdr:rowOff>154214</xdr:rowOff>
    </xdr:to>
    <xdr:cxnSp macro="">
      <xdr:nvCxnSpPr>
        <xdr:cNvPr id="128" name="直線コネクタ 127">
          <a:extLst>
            <a:ext uri="{FF2B5EF4-FFF2-40B4-BE49-F238E27FC236}">
              <a16:creationId xmlns:a16="http://schemas.microsoft.com/office/drawing/2014/main" xmlns="" id="{00000000-0008-0000-0400-000080000000}"/>
            </a:ext>
          </a:extLst>
        </xdr:cNvPr>
        <xdr:cNvCxnSpPr/>
      </xdr:nvCxnSpPr>
      <xdr:spPr>
        <a:xfrm>
          <a:off x="16421100" y="2211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135164</xdr:rowOff>
    </xdr:from>
    <xdr:to>
      <xdr:col>82</xdr:col>
      <xdr:colOff>107950</xdr:colOff>
      <xdr:row>13</xdr:row>
      <xdr:rowOff>167821</xdr:rowOff>
    </xdr:to>
    <xdr:cxnSp macro="">
      <xdr:nvCxnSpPr>
        <xdr:cNvPr id="129" name="直線コネクタ 128">
          <a:extLst>
            <a:ext uri="{FF2B5EF4-FFF2-40B4-BE49-F238E27FC236}">
              <a16:creationId xmlns:a16="http://schemas.microsoft.com/office/drawing/2014/main" xmlns="" id="{00000000-0008-0000-0400-000081000000}"/>
            </a:ext>
          </a:extLst>
        </xdr:cNvPr>
        <xdr:cNvCxnSpPr/>
      </xdr:nvCxnSpPr>
      <xdr:spPr>
        <a:xfrm>
          <a:off x="15671800" y="2364014"/>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148970</xdr:rowOff>
    </xdr:from>
    <xdr:ext cx="762000" cy="259045"/>
    <xdr:sp macro="" textlink="">
      <xdr:nvSpPr>
        <xdr:cNvPr id="130" name="物件費平均値テキスト">
          <a:extLst>
            <a:ext uri="{FF2B5EF4-FFF2-40B4-BE49-F238E27FC236}">
              <a16:creationId xmlns:a16="http://schemas.microsoft.com/office/drawing/2014/main" xmlns="" id="{00000000-0008-0000-0400-000082000000}"/>
            </a:ext>
          </a:extLst>
        </xdr:cNvPr>
        <xdr:cNvSpPr txBox="1"/>
      </xdr:nvSpPr>
      <xdr:spPr>
        <a:xfrm>
          <a:off x="16598900" y="27207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5443</xdr:rowOff>
    </xdr:from>
    <xdr:to>
      <xdr:col>82</xdr:col>
      <xdr:colOff>158750</xdr:colOff>
      <xdr:row>16</xdr:row>
      <xdr:rowOff>107043</xdr:rowOff>
    </xdr:to>
    <xdr:sp macro="" textlink="">
      <xdr:nvSpPr>
        <xdr:cNvPr id="131" name="フローチャート: 判断 130">
          <a:extLst>
            <a:ext uri="{FF2B5EF4-FFF2-40B4-BE49-F238E27FC236}">
              <a16:creationId xmlns:a16="http://schemas.microsoft.com/office/drawing/2014/main" xmlns="" id="{00000000-0008-0000-0400-000083000000}"/>
            </a:ext>
          </a:extLst>
        </xdr:cNvPr>
        <xdr:cNvSpPr/>
      </xdr:nvSpPr>
      <xdr:spPr>
        <a:xfrm>
          <a:off x="16459200" y="2748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124279</xdr:rowOff>
    </xdr:from>
    <xdr:to>
      <xdr:col>78</xdr:col>
      <xdr:colOff>69850</xdr:colOff>
      <xdr:row>13</xdr:row>
      <xdr:rowOff>135164</xdr:rowOff>
    </xdr:to>
    <xdr:cxnSp macro="">
      <xdr:nvCxnSpPr>
        <xdr:cNvPr id="132" name="直線コネクタ 131">
          <a:extLst>
            <a:ext uri="{FF2B5EF4-FFF2-40B4-BE49-F238E27FC236}">
              <a16:creationId xmlns:a16="http://schemas.microsoft.com/office/drawing/2014/main" xmlns="" id="{00000000-0008-0000-0400-000084000000}"/>
            </a:ext>
          </a:extLst>
        </xdr:cNvPr>
        <xdr:cNvCxnSpPr/>
      </xdr:nvCxnSpPr>
      <xdr:spPr>
        <a:xfrm>
          <a:off x="14782800" y="2353129"/>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122464</xdr:rowOff>
    </xdr:from>
    <xdr:to>
      <xdr:col>78</xdr:col>
      <xdr:colOff>120650</xdr:colOff>
      <xdr:row>16</xdr:row>
      <xdr:rowOff>52614</xdr:rowOff>
    </xdr:to>
    <xdr:sp macro="" textlink="">
      <xdr:nvSpPr>
        <xdr:cNvPr id="133" name="フローチャート: 判断 132">
          <a:extLst>
            <a:ext uri="{FF2B5EF4-FFF2-40B4-BE49-F238E27FC236}">
              <a16:creationId xmlns:a16="http://schemas.microsoft.com/office/drawing/2014/main" xmlns="" id="{00000000-0008-0000-0400-000085000000}"/>
            </a:ext>
          </a:extLst>
        </xdr:cNvPr>
        <xdr:cNvSpPr/>
      </xdr:nvSpPr>
      <xdr:spPr>
        <a:xfrm>
          <a:off x="15621000" y="269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37391</xdr:rowOff>
    </xdr:from>
    <xdr:ext cx="736600" cy="259045"/>
    <xdr:sp macro="" textlink="">
      <xdr:nvSpPr>
        <xdr:cNvPr id="134" name="テキスト ボックス 133">
          <a:extLst>
            <a:ext uri="{FF2B5EF4-FFF2-40B4-BE49-F238E27FC236}">
              <a16:creationId xmlns:a16="http://schemas.microsoft.com/office/drawing/2014/main" xmlns="" id="{00000000-0008-0000-0400-000086000000}"/>
            </a:ext>
          </a:extLst>
        </xdr:cNvPr>
        <xdr:cNvSpPr txBox="1"/>
      </xdr:nvSpPr>
      <xdr:spPr>
        <a:xfrm>
          <a:off x="15290800" y="2780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12</xdr:row>
      <xdr:rowOff>143329</xdr:rowOff>
    </xdr:from>
    <xdr:to>
      <xdr:col>73</xdr:col>
      <xdr:colOff>180975</xdr:colOff>
      <xdr:row>13</xdr:row>
      <xdr:rowOff>124279</xdr:rowOff>
    </xdr:to>
    <xdr:cxnSp macro="">
      <xdr:nvCxnSpPr>
        <xdr:cNvPr id="135" name="直線コネクタ 134">
          <a:extLst>
            <a:ext uri="{FF2B5EF4-FFF2-40B4-BE49-F238E27FC236}">
              <a16:creationId xmlns:a16="http://schemas.microsoft.com/office/drawing/2014/main" xmlns="" id="{00000000-0008-0000-0400-000087000000}"/>
            </a:ext>
          </a:extLst>
        </xdr:cNvPr>
        <xdr:cNvCxnSpPr/>
      </xdr:nvCxnSpPr>
      <xdr:spPr>
        <a:xfrm>
          <a:off x="13893800" y="2200729"/>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100693</xdr:rowOff>
    </xdr:from>
    <xdr:to>
      <xdr:col>74</xdr:col>
      <xdr:colOff>31750</xdr:colOff>
      <xdr:row>16</xdr:row>
      <xdr:rowOff>30843</xdr:rowOff>
    </xdr:to>
    <xdr:sp macro="" textlink="">
      <xdr:nvSpPr>
        <xdr:cNvPr id="136" name="フローチャート: 判断 135">
          <a:extLst>
            <a:ext uri="{FF2B5EF4-FFF2-40B4-BE49-F238E27FC236}">
              <a16:creationId xmlns:a16="http://schemas.microsoft.com/office/drawing/2014/main" xmlns="" id="{00000000-0008-0000-0400-000088000000}"/>
            </a:ext>
          </a:extLst>
        </xdr:cNvPr>
        <xdr:cNvSpPr/>
      </xdr:nvSpPr>
      <xdr:spPr>
        <a:xfrm>
          <a:off x="14732000" y="267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15620</xdr:rowOff>
    </xdr:from>
    <xdr:ext cx="762000" cy="259045"/>
    <xdr:sp macro="" textlink="">
      <xdr:nvSpPr>
        <xdr:cNvPr id="137" name="テキスト ボックス 136">
          <a:extLst>
            <a:ext uri="{FF2B5EF4-FFF2-40B4-BE49-F238E27FC236}">
              <a16:creationId xmlns:a16="http://schemas.microsoft.com/office/drawing/2014/main" xmlns="" id="{00000000-0008-0000-0400-000089000000}"/>
            </a:ext>
          </a:extLst>
        </xdr:cNvPr>
        <xdr:cNvSpPr txBox="1"/>
      </xdr:nvSpPr>
      <xdr:spPr>
        <a:xfrm>
          <a:off x="14401800" y="2758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12</xdr:row>
      <xdr:rowOff>143329</xdr:rowOff>
    </xdr:from>
    <xdr:to>
      <xdr:col>69</xdr:col>
      <xdr:colOff>92075</xdr:colOff>
      <xdr:row>12</xdr:row>
      <xdr:rowOff>154214</xdr:rowOff>
    </xdr:to>
    <xdr:cxnSp macro="">
      <xdr:nvCxnSpPr>
        <xdr:cNvPr id="138" name="直線コネクタ 137">
          <a:extLst>
            <a:ext uri="{FF2B5EF4-FFF2-40B4-BE49-F238E27FC236}">
              <a16:creationId xmlns:a16="http://schemas.microsoft.com/office/drawing/2014/main" xmlns="" id="{00000000-0008-0000-0400-00008A000000}"/>
            </a:ext>
          </a:extLst>
        </xdr:cNvPr>
        <xdr:cNvCxnSpPr/>
      </xdr:nvCxnSpPr>
      <xdr:spPr>
        <a:xfrm flipV="1">
          <a:off x="13004800" y="2200729"/>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46264</xdr:rowOff>
    </xdr:from>
    <xdr:to>
      <xdr:col>69</xdr:col>
      <xdr:colOff>142875</xdr:colOff>
      <xdr:row>15</xdr:row>
      <xdr:rowOff>147864</xdr:rowOff>
    </xdr:to>
    <xdr:sp macro="" textlink="">
      <xdr:nvSpPr>
        <xdr:cNvPr id="139" name="フローチャート: 判断 138">
          <a:extLst>
            <a:ext uri="{FF2B5EF4-FFF2-40B4-BE49-F238E27FC236}">
              <a16:creationId xmlns:a16="http://schemas.microsoft.com/office/drawing/2014/main" xmlns="" id="{00000000-0008-0000-0400-00008B000000}"/>
            </a:ext>
          </a:extLst>
        </xdr:cNvPr>
        <xdr:cNvSpPr/>
      </xdr:nvSpPr>
      <xdr:spPr>
        <a:xfrm>
          <a:off x="13843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132641</xdr:rowOff>
    </xdr:from>
    <xdr:ext cx="762000" cy="259045"/>
    <xdr:sp macro="" textlink="">
      <xdr:nvSpPr>
        <xdr:cNvPr id="140" name="テキスト ボックス 139">
          <a:extLst>
            <a:ext uri="{FF2B5EF4-FFF2-40B4-BE49-F238E27FC236}">
              <a16:creationId xmlns:a16="http://schemas.microsoft.com/office/drawing/2014/main" xmlns="" id="{00000000-0008-0000-0400-00008C000000}"/>
            </a:ext>
          </a:extLst>
        </xdr:cNvPr>
        <xdr:cNvSpPr txBox="1"/>
      </xdr:nvSpPr>
      <xdr:spPr>
        <a:xfrm>
          <a:off x="13512800" y="27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130629</xdr:rowOff>
    </xdr:from>
    <xdr:to>
      <xdr:col>65</xdr:col>
      <xdr:colOff>53975</xdr:colOff>
      <xdr:row>15</xdr:row>
      <xdr:rowOff>60779</xdr:rowOff>
    </xdr:to>
    <xdr:sp macro="" textlink="">
      <xdr:nvSpPr>
        <xdr:cNvPr id="141" name="フローチャート: 判断 140">
          <a:extLst>
            <a:ext uri="{FF2B5EF4-FFF2-40B4-BE49-F238E27FC236}">
              <a16:creationId xmlns:a16="http://schemas.microsoft.com/office/drawing/2014/main" xmlns="" id="{00000000-0008-0000-0400-00008D000000}"/>
            </a:ext>
          </a:extLst>
        </xdr:cNvPr>
        <xdr:cNvSpPr/>
      </xdr:nvSpPr>
      <xdr:spPr>
        <a:xfrm>
          <a:off x="12954000" y="2530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45556</xdr:rowOff>
    </xdr:from>
    <xdr:ext cx="762000" cy="259045"/>
    <xdr:sp macro="" textlink="">
      <xdr:nvSpPr>
        <xdr:cNvPr id="142" name="テキスト ボックス 141">
          <a:extLst>
            <a:ext uri="{FF2B5EF4-FFF2-40B4-BE49-F238E27FC236}">
              <a16:creationId xmlns:a16="http://schemas.microsoft.com/office/drawing/2014/main" xmlns="" id="{00000000-0008-0000-0400-00008E000000}"/>
            </a:ext>
          </a:extLst>
        </xdr:cNvPr>
        <xdr:cNvSpPr txBox="1"/>
      </xdr:nvSpPr>
      <xdr:spPr>
        <a:xfrm>
          <a:off x="12623800" y="261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xmlns=""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xmlns=""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xmlns=""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xmlns=""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xmlns=""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117021</xdr:rowOff>
    </xdr:from>
    <xdr:to>
      <xdr:col>82</xdr:col>
      <xdr:colOff>158750</xdr:colOff>
      <xdr:row>14</xdr:row>
      <xdr:rowOff>47171</xdr:rowOff>
    </xdr:to>
    <xdr:sp macro="" textlink="">
      <xdr:nvSpPr>
        <xdr:cNvPr id="148" name="楕円 147">
          <a:extLst>
            <a:ext uri="{FF2B5EF4-FFF2-40B4-BE49-F238E27FC236}">
              <a16:creationId xmlns:a16="http://schemas.microsoft.com/office/drawing/2014/main" xmlns="" id="{00000000-0008-0000-0400-000094000000}"/>
            </a:ext>
          </a:extLst>
        </xdr:cNvPr>
        <xdr:cNvSpPr/>
      </xdr:nvSpPr>
      <xdr:spPr>
        <a:xfrm>
          <a:off x="16459200" y="234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133548</xdr:rowOff>
    </xdr:from>
    <xdr:ext cx="762000" cy="259045"/>
    <xdr:sp macro="" textlink="">
      <xdr:nvSpPr>
        <xdr:cNvPr id="149" name="物件費該当値テキスト">
          <a:extLst>
            <a:ext uri="{FF2B5EF4-FFF2-40B4-BE49-F238E27FC236}">
              <a16:creationId xmlns:a16="http://schemas.microsoft.com/office/drawing/2014/main" xmlns="" id="{00000000-0008-0000-0400-000095000000}"/>
            </a:ext>
          </a:extLst>
        </xdr:cNvPr>
        <xdr:cNvSpPr txBox="1"/>
      </xdr:nvSpPr>
      <xdr:spPr>
        <a:xfrm>
          <a:off x="16598900" y="2190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84364</xdr:rowOff>
    </xdr:from>
    <xdr:to>
      <xdr:col>78</xdr:col>
      <xdr:colOff>120650</xdr:colOff>
      <xdr:row>14</xdr:row>
      <xdr:rowOff>14514</xdr:rowOff>
    </xdr:to>
    <xdr:sp macro="" textlink="">
      <xdr:nvSpPr>
        <xdr:cNvPr id="150" name="楕円 149">
          <a:extLst>
            <a:ext uri="{FF2B5EF4-FFF2-40B4-BE49-F238E27FC236}">
              <a16:creationId xmlns:a16="http://schemas.microsoft.com/office/drawing/2014/main" xmlns="" id="{00000000-0008-0000-0400-000096000000}"/>
            </a:ext>
          </a:extLst>
        </xdr:cNvPr>
        <xdr:cNvSpPr/>
      </xdr:nvSpPr>
      <xdr:spPr>
        <a:xfrm>
          <a:off x="15621000" y="231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24691</xdr:rowOff>
    </xdr:from>
    <xdr:ext cx="736600" cy="259045"/>
    <xdr:sp macro="" textlink="">
      <xdr:nvSpPr>
        <xdr:cNvPr id="151" name="テキスト ボックス 150">
          <a:extLst>
            <a:ext uri="{FF2B5EF4-FFF2-40B4-BE49-F238E27FC236}">
              <a16:creationId xmlns:a16="http://schemas.microsoft.com/office/drawing/2014/main" xmlns="" id="{00000000-0008-0000-0400-000097000000}"/>
            </a:ext>
          </a:extLst>
        </xdr:cNvPr>
        <xdr:cNvSpPr txBox="1"/>
      </xdr:nvSpPr>
      <xdr:spPr>
        <a:xfrm>
          <a:off x="15290800" y="2082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73479</xdr:rowOff>
    </xdr:from>
    <xdr:to>
      <xdr:col>74</xdr:col>
      <xdr:colOff>31750</xdr:colOff>
      <xdr:row>14</xdr:row>
      <xdr:rowOff>3629</xdr:rowOff>
    </xdr:to>
    <xdr:sp macro="" textlink="">
      <xdr:nvSpPr>
        <xdr:cNvPr id="152" name="楕円 151">
          <a:extLst>
            <a:ext uri="{FF2B5EF4-FFF2-40B4-BE49-F238E27FC236}">
              <a16:creationId xmlns:a16="http://schemas.microsoft.com/office/drawing/2014/main" xmlns="" id="{00000000-0008-0000-0400-000098000000}"/>
            </a:ext>
          </a:extLst>
        </xdr:cNvPr>
        <xdr:cNvSpPr/>
      </xdr:nvSpPr>
      <xdr:spPr>
        <a:xfrm>
          <a:off x="14732000" y="230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13806</xdr:rowOff>
    </xdr:from>
    <xdr:ext cx="762000" cy="259045"/>
    <xdr:sp macro="" textlink="">
      <xdr:nvSpPr>
        <xdr:cNvPr id="153" name="テキスト ボックス 152">
          <a:extLst>
            <a:ext uri="{FF2B5EF4-FFF2-40B4-BE49-F238E27FC236}">
              <a16:creationId xmlns:a16="http://schemas.microsoft.com/office/drawing/2014/main" xmlns="" id="{00000000-0008-0000-0400-000099000000}"/>
            </a:ext>
          </a:extLst>
        </xdr:cNvPr>
        <xdr:cNvSpPr txBox="1"/>
      </xdr:nvSpPr>
      <xdr:spPr>
        <a:xfrm>
          <a:off x="14401800" y="2071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12</xdr:row>
      <xdr:rowOff>92529</xdr:rowOff>
    </xdr:from>
    <xdr:to>
      <xdr:col>69</xdr:col>
      <xdr:colOff>142875</xdr:colOff>
      <xdr:row>13</xdr:row>
      <xdr:rowOff>22679</xdr:rowOff>
    </xdr:to>
    <xdr:sp macro="" textlink="">
      <xdr:nvSpPr>
        <xdr:cNvPr id="154" name="楕円 153">
          <a:extLst>
            <a:ext uri="{FF2B5EF4-FFF2-40B4-BE49-F238E27FC236}">
              <a16:creationId xmlns:a16="http://schemas.microsoft.com/office/drawing/2014/main" xmlns="" id="{00000000-0008-0000-0400-00009A000000}"/>
            </a:ext>
          </a:extLst>
        </xdr:cNvPr>
        <xdr:cNvSpPr/>
      </xdr:nvSpPr>
      <xdr:spPr>
        <a:xfrm>
          <a:off x="13843000" y="2149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32856</xdr:rowOff>
    </xdr:from>
    <xdr:ext cx="762000" cy="259045"/>
    <xdr:sp macro="" textlink="">
      <xdr:nvSpPr>
        <xdr:cNvPr id="155" name="テキスト ボックス 154">
          <a:extLst>
            <a:ext uri="{FF2B5EF4-FFF2-40B4-BE49-F238E27FC236}">
              <a16:creationId xmlns:a16="http://schemas.microsoft.com/office/drawing/2014/main" xmlns="" id="{00000000-0008-0000-0400-00009B000000}"/>
            </a:ext>
          </a:extLst>
        </xdr:cNvPr>
        <xdr:cNvSpPr txBox="1"/>
      </xdr:nvSpPr>
      <xdr:spPr>
        <a:xfrm>
          <a:off x="13512800" y="1918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12</xdr:row>
      <xdr:rowOff>103414</xdr:rowOff>
    </xdr:from>
    <xdr:to>
      <xdr:col>65</xdr:col>
      <xdr:colOff>53975</xdr:colOff>
      <xdr:row>13</xdr:row>
      <xdr:rowOff>33564</xdr:rowOff>
    </xdr:to>
    <xdr:sp macro="" textlink="">
      <xdr:nvSpPr>
        <xdr:cNvPr id="156" name="楕円 155">
          <a:extLst>
            <a:ext uri="{FF2B5EF4-FFF2-40B4-BE49-F238E27FC236}">
              <a16:creationId xmlns:a16="http://schemas.microsoft.com/office/drawing/2014/main" xmlns="" id="{00000000-0008-0000-0400-00009C000000}"/>
            </a:ext>
          </a:extLst>
        </xdr:cNvPr>
        <xdr:cNvSpPr/>
      </xdr:nvSpPr>
      <xdr:spPr>
        <a:xfrm>
          <a:off x="12954000" y="2160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43741</xdr:rowOff>
    </xdr:from>
    <xdr:ext cx="762000" cy="259045"/>
    <xdr:sp macro="" textlink="">
      <xdr:nvSpPr>
        <xdr:cNvPr id="157" name="テキスト ボックス 156">
          <a:extLst>
            <a:ext uri="{FF2B5EF4-FFF2-40B4-BE49-F238E27FC236}">
              <a16:creationId xmlns:a16="http://schemas.microsoft.com/office/drawing/2014/main" xmlns="" id="{00000000-0008-0000-0400-00009D000000}"/>
            </a:ext>
          </a:extLst>
        </xdr:cNvPr>
        <xdr:cNvSpPr txBox="1"/>
      </xdr:nvSpPr>
      <xdr:spPr>
        <a:xfrm>
          <a:off x="12623800" y="1929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xmlns=""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xmlns=""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xmlns=""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xmlns=""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xmlns=""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xmlns=""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xmlns=""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xmlns=""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xmlns=""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xmlns=""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xmlns=""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生活スタイルの変化に伴う乳児期からの保育所入所者の増加のほか、医療費の増加も見込まれることから、扶助費は増加傾向にある。成人病予防や健康づくりに関する啓発等、総額の上昇を抑制するための取り組みを進める一方で、定住促進及び子育て支援の充実に向け、必要な事業を展開していく。</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xmlns=""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xmlns=""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xmlns=""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a:extLst>
            <a:ext uri="{FF2B5EF4-FFF2-40B4-BE49-F238E27FC236}">
              <a16:creationId xmlns:a16="http://schemas.microsoft.com/office/drawing/2014/main" xmlns="" id="{00000000-0008-0000-0400-0000AC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a:extLst>
            <a:ext uri="{FF2B5EF4-FFF2-40B4-BE49-F238E27FC236}">
              <a16:creationId xmlns:a16="http://schemas.microsoft.com/office/drawing/2014/main" xmlns="" id="{00000000-0008-0000-0400-0000AD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a:extLst>
            <a:ext uri="{FF2B5EF4-FFF2-40B4-BE49-F238E27FC236}">
              <a16:creationId xmlns:a16="http://schemas.microsoft.com/office/drawing/2014/main" xmlns="" id="{00000000-0008-0000-0400-0000AE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a:extLst>
            <a:ext uri="{FF2B5EF4-FFF2-40B4-BE49-F238E27FC236}">
              <a16:creationId xmlns:a16="http://schemas.microsoft.com/office/drawing/2014/main" xmlns="" id="{00000000-0008-0000-0400-0000AF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a:extLst>
            <a:ext uri="{FF2B5EF4-FFF2-40B4-BE49-F238E27FC236}">
              <a16:creationId xmlns:a16="http://schemas.microsoft.com/office/drawing/2014/main" xmlns="" id="{00000000-0008-0000-0400-0000B0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a:extLst>
            <a:ext uri="{FF2B5EF4-FFF2-40B4-BE49-F238E27FC236}">
              <a16:creationId xmlns:a16="http://schemas.microsoft.com/office/drawing/2014/main" xmlns="" id="{00000000-0008-0000-0400-0000B1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a:extLst>
            <a:ext uri="{FF2B5EF4-FFF2-40B4-BE49-F238E27FC236}">
              <a16:creationId xmlns:a16="http://schemas.microsoft.com/office/drawing/2014/main" xmlns="" id="{00000000-0008-0000-0400-0000B2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a:extLst>
            <a:ext uri="{FF2B5EF4-FFF2-40B4-BE49-F238E27FC236}">
              <a16:creationId xmlns:a16="http://schemas.microsoft.com/office/drawing/2014/main" xmlns="" id="{00000000-0008-0000-0400-0000B3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a:extLst>
            <a:ext uri="{FF2B5EF4-FFF2-40B4-BE49-F238E27FC236}">
              <a16:creationId xmlns:a16="http://schemas.microsoft.com/office/drawing/2014/main" xmlns="" id="{00000000-0008-0000-0400-0000B4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a:extLst>
            <a:ext uri="{FF2B5EF4-FFF2-40B4-BE49-F238E27FC236}">
              <a16:creationId xmlns:a16="http://schemas.microsoft.com/office/drawing/2014/main" xmlns="" id="{00000000-0008-0000-0400-0000B5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xmlns=""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3" name="扶助費グラフ枠">
          <a:extLst>
            <a:ext uri="{FF2B5EF4-FFF2-40B4-BE49-F238E27FC236}">
              <a16:creationId xmlns:a16="http://schemas.microsoft.com/office/drawing/2014/main" xmlns="" id="{00000000-0008-0000-0400-0000B7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76200</xdr:rowOff>
    </xdr:from>
    <xdr:to>
      <xdr:col>24</xdr:col>
      <xdr:colOff>25400</xdr:colOff>
      <xdr:row>61</xdr:row>
      <xdr:rowOff>158750</xdr:rowOff>
    </xdr:to>
    <xdr:cxnSp macro="">
      <xdr:nvCxnSpPr>
        <xdr:cNvPr id="184" name="直線コネクタ 183">
          <a:extLst>
            <a:ext uri="{FF2B5EF4-FFF2-40B4-BE49-F238E27FC236}">
              <a16:creationId xmlns:a16="http://schemas.microsoft.com/office/drawing/2014/main" xmlns="" id="{00000000-0008-0000-0400-0000B8000000}"/>
            </a:ext>
          </a:extLst>
        </xdr:cNvPr>
        <xdr:cNvCxnSpPr/>
      </xdr:nvCxnSpPr>
      <xdr:spPr>
        <a:xfrm flipV="1">
          <a:off x="4826000" y="9334500"/>
          <a:ext cx="0" cy="1282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130827</xdr:rowOff>
    </xdr:from>
    <xdr:ext cx="762000" cy="259045"/>
    <xdr:sp macro="" textlink="">
      <xdr:nvSpPr>
        <xdr:cNvPr id="185" name="扶助費最小値テキスト">
          <a:extLst>
            <a:ext uri="{FF2B5EF4-FFF2-40B4-BE49-F238E27FC236}">
              <a16:creationId xmlns:a16="http://schemas.microsoft.com/office/drawing/2014/main" xmlns="" id="{00000000-0008-0000-0400-0000B9000000}"/>
            </a:ext>
          </a:extLst>
        </xdr:cNvPr>
        <xdr:cNvSpPr txBox="1"/>
      </xdr:nvSpPr>
      <xdr:spPr>
        <a:xfrm>
          <a:off x="49149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158750</xdr:rowOff>
    </xdr:from>
    <xdr:to>
      <xdr:col>24</xdr:col>
      <xdr:colOff>114300</xdr:colOff>
      <xdr:row>61</xdr:row>
      <xdr:rowOff>158750</xdr:rowOff>
    </xdr:to>
    <xdr:cxnSp macro="">
      <xdr:nvCxnSpPr>
        <xdr:cNvPr id="186" name="直線コネクタ 185">
          <a:extLst>
            <a:ext uri="{FF2B5EF4-FFF2-40B4-BE49-F238E27FC236}">
              <a16:creationId xmlns:a16="http://schemas.microsoft.com/office/drawing/2014/main" xmlns="" id="{00000000-0008-0000-0400-0000BA000000}"/>
            </a:ext>
          </a:extLst>
        </xdr:cNvPr>
        <xdr:cNvCxnSpPr/>
      </xdr:nvCxnSpPr>
      <xdr:spPr>
        <a:xfrm>
          <a:off x="4737100" y="10617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162577</xdr:rowOff>
    </xdr:from>
    <xdr:ext cx="762000" cy="259045"/>
    <xdr:sp macro="" textlink="">
      <xdr:nvSpPr>
        <xdr:cNvPr id="187" name="扶助費最大値テキスト">
          <a:extLst>
            <a:ext uri="{FF2B5EF4-FFF2-40B4-BE49-F238E27FC236}">
              <a16:creationId xmlns:a16="http://schemas.microsoft.com/office/drawing/2014/main" xmlns="" id="{00000000-0008-0000-0400-0000BB000000}"/>
            </a:ext>
          </a:extLst>
        </xdr:cNvPr>
        <xdr:cNvSpPr txBox="1"/>
      </xdr:nvSpPr>
      <xdr:spPr>
        <a:xfrm>
          <a:off x="4914900" y="907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76200</xdr:rowOff>
    </xdr:from>
    <xdr:to>
      <xdr:col>24</xdr:col>
      <xdr:colOff>114300</xdr:colOff>
      <xdr:row>54</xdr:row>
      <xdr:rowOff>76200</xdr:rowOff>
    </xdr:to>
    <xdr:cxnSp macro="">
      <xdr:nvCxnSpPr>
        <xdr:cNvPr id="188" name="直線コネクタ 187">
          <a:extLst>
            <a:ext uri="{FF2B5EF4-FFF2-40B4-BE49-F238E27FC236}">
              <a16:creationId xmlns:a16="http://schemas.microsoft.com/office/drawing/2014/main" xmlns="" id="{00000000-0008-0000-0400-0000BC000000}"/>
            </a:ext>
          </a:extLst>
        </xdr:cNvPr>
        <xdr:cNvCxnSpPr/>
      </xdr:nvCxnSpPr>
      <xdr:spPr>
        <a:xfrm>
          <a:off x="4737100" y="933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158750</xdr:rowOff>
    </xdr:from>
    <xdr:to>
      <xdr:col>24</xdr:col>
      <xdr:colOff>25400</xdr:colOff>
      <xdr:row>58</xdr:row>
      <xdr:rowOff>50800</xdr:rowOff>
    </xdr:to>
    <xdr:cxnSp macro="">
      <xdr:nvCxnSpPr>
        <xdr:cNvPr id="189" name="直線コネクタ 188">
          <a:extLst>
            <a:ext uri="{FF2B5EF4-FFF2-40B4-BE49-F238E27FC236}">
              <a16:creationId xmlns:a16="http://schemas.microsoft.com/office/drawing/2014/main" xmlns="" id="{00000000-0008-0000-0400-0000BD000000}"/>
            </a:ext>
          </a:extLst>
        </xdr:cNvPr>
        <xdr:cNvCxnSpPr/>
      </xdr:nvCxnSpPr>
      <xdr:spPr>
        <a:xfrm>
          <a:off x="3987800" y="99314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168927</xdr:rowOff>
    </xdr:from>
    <xdr:ext cx="762000" cy="259045"/>
    <xdr:sp macro="" textlink="">
      <xdr:nvSpPr>
        <xdr:cNvPr id="190" name="扶助費平均値テキスト">
          <a:extLst>
            <a:ext uri="{FF2B5EF4-FFF2-40B4-BE49-F238E27FC236}">
              <a16:creationId xmlns:a16="http://schemas.microsoft.com/office/drawing/2014/main" xmlns="" id="{00000000-0008-0000-0400-0000BE000000}"/>
            </a:ext>
          </a:extLst>
        </xdr:cNvPr>
        <xdr:cNvSpPr txBox="1"/>
      </xdr:nvSpPr>
      <xdr:spPr>
        <a:xfrm>
          <a:off x="4914900" y="9598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152400</xdr:rowOff>
    </xdr:from>
    <xdr:to>
      <xdr:col>24</xdr:col>
      <xdr:colOff>76200</xdr:colOff>
      <xdr:row>57</xdr:row>
      <xdr:rowOff>82550</xdr:rowOff>
    </xdr:to>
    <xdr:sp macro="" textlink="">
      <xdr:nvSpPr>
        <xdr:cNvPr id="191" name="フローチャート: 判断 190">
          <a:extLst>
            <a:ext uri="{FF2B5EF4-FFF2-40B4-BE49-F238E27FC236}">
              <a16:creationId xmlns:a16="http://schemas.microsoft.com/office/drawing/2014/main" xmlns="" id="{00000000-0008-0000-0400-0000BF000000}"/>
            </a:ext>
          </a:extLst>
        </xdr:cNvPr>
        <xdr:cNvSpPr/>
      </xdr:nvSpPr>
      <xdr:spPr>
        <a:xfrm>
          <a:off x="47752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133350</xdr:rowOff>
    </xdr:from>
    <xdr:to>
      <xdr:col>19</xdr:col>
      <xdr:colOff>187325</xdr:colOff>
      <xdr:row>57</xdr:row>
      <xdr:rowOff>158750</xdr:rowOff>
    </xdr:to>
    <xdr:cxnSp macro="">
      <xdr:nvCxnSpPr>
        <xdr:cNvPr id="192" name="直線コネクタ 191">
          <a:extLst>
            <a:ext uri="{FF2B5EF4-FFF2-40B4-BE49-F238E27FC236}">
              <a16:creationId xmlns:a16="http://schemas.microsoft.com/office/drawing/2014/main" xmlns="" id="{00000000-0008-0000-0400-0000C0000000}"/>
            </a:ext>
          </a:extLst>
        </xdr:cNvPr>
        <xdr:cNvCxnSpPr/>
      </xdr:nvCxnSpPr>
      <xdr:spPr>
        <a:xfrm>
          <a:off x="3098800" y="99060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127000</xdr:rowOff>
    </xdr:from>
    <xdr:to>
      <xdr:col>20</xdr:col>
      <xdr:colOff>38100</xdr:colOff>
      <xdr:row>57</xdr:row>
      <xdr:rowOff>57150</xdr:rowOff>
    </xdr:to>
    <xdr:sp macro="" textlink="">
      <xdr:nvSpPr>
        <xdr:cNvPr id="193" name="フローチャート: 判断 192">
          <a:extLst>
            <a:ext uri="{FF2B5EF4-FFF2-40B4-BE49-F238E27FC236}">
              <a16:creationId xmlns:a16="http://schemas.microsoft.com/office/drawing/2014/main" xmlns="" id="{00000000-0008-0000-0400-0000C1000000}"/>
            </a:ext>
          </a:extLst>
        </xdr:cNvPr>
        <xdr:cNvSpPr/>
      </xdr:nvSpPr>
      <xdr:spPr>
        <a:xfrm>
          <a:off x="39370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67327</xdr:rowOff>
    </xdr:from>
    <xdr:ext cx="736600" cy="259045"/>
    <xdr:sp macro="" textlink="">
      <xdr:nvSpPr>
        <xdr:cNvPr id="194" name="テキスト ボックス 193">
          <a:extLst>
            <a:ext uri="{FF2B5EF4-FFF2-40B4-BE49-F238E27FC236}">
              <a16:creationId xmlns:a16="http://schemas.microsoft.com/office/drawing/2014/main" xmlns="" id="{00000000-0008-0000-0400-0000C2000000}"/>
            </a:ext>
          </a:extLst>
        </xdr:cNvPr>
        <xdr:cNvSpPr txBox="1"/>
      </xdr:nvSpPr>
      <xdr:spPr>
        <a:xfrm>
          <a:off x="3606800" y="949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107950</xdr:rowOff>
    </xdr:from>
    <xdr:to>
      <xdr:col>15</xdr:col>
      <xdr:colOff>98425</xdr:colOff>
      <xdr:row>57</xdr:row>
      <xdr:rowOff>133350</xdr:rowOff>
    </xdr:to>
    <xdr:cxnSp macro="">
      <xdr:nvCxnSpPr>
        <xdr:cNvPr id="195" name="直線コネクタ 194">
          <a:extLst>
            <a:ext uri="{FF2B5EF4-FFF2-40B4-BE49-F238E27FC236}">
              <a16:creationId xmlns:a16="http://schemas.microsoft.com/office/drawing/2014/main" xmlns="" id="{00000000-0008-0000-0400-0000C3000000}"/>
            </a:ext>
          </a:extLst>
        </xdr:cNvPr>
        <xdr:cNvCxnSpPr/>
      </xdr:nvCxnSpPr>
      <xdr:spPr>
        <a:xfrm>
          <a:off x="2209800" y="98806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101600</xdr:rowOff>
    </xdr:from>
    <xdr:to>
      <xdr:col>15</xdr:col>
      <xdr:colOff>149225</xdr:colOff>
      <xdr:row>57</xdr:row>
      <xdr:rowOff>31750</xdr:rowOff>
    </xdr:to>
    <xdr:sp macro="" textlink="">
      <xdr:nvSpPr>
        <xdr:cNvPr id="196" name="フローチャート: 判断 195">
          <a:extLst>
            <a:ext uri="{FF2B5EF4-FFF2-40B4-BE49-F238E27FC236}">
              <a16:creationId xmlns:a16="http://schemas.microsoft.com/office/drawing/2014/main" xmlns="" id="{00000000-0008-0000-0400-0000C4000000}"/>
            </a:ext>
          </a:extLst>
        </xdr:cNvPr>
        <xdr:cNvSpPr/>
      </xdr:nvSpPr>
      <xdr:spPr>
        <a:xfrm>
          <a:off x="3048000" y="9702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41927</xdr:rowOff>
    </xdr:from>
    <xdr:ext cx="762000" cy="259045"/>
    <xdr:sp macro="" textlink="">
      <xdr:nvSpPr>
        <xdr:cNvPr id="197" name="テキスト ボックス 196">
          <a:extLst>
            <a:ext uri="{FF2B5EF4-FFF2-40B4-BE49-F238E27FC236}">
              <a16:creationId xmlns:a16="http://schemas.microsoft.com/office/drawing/2014/main" xmlns="" id="{00000000-0008-0000-0400-0000C5000000}"/>
            </a:ext>
          </a:extLst>
        </xdr:cNvPr>
        <xdr:cNvSpPr txBox="1"/>
      </xdr:nvSpPr>
      <xdr:spPr>
        <a:xfrm>
          <a:off x="271780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82550</xdr:rowOff>
    </xdr:from>
    <xdr:to>
      <xdr:col>11</xdr:col>
      <xdr:colOff>9525</xdr:colOff>
      <xdr:row>57</xdr:row>
      <xdr:rowOff>107950</xdr:rowOff>
    </xdr:to>
    <xdr:cxnSp macro="">
      <xdr:nvCxnSpPr>
        <xdr:cNvPr id="198" name="直線コネクタ 197">
          <a:extLst>
            <a:ext uri="{FF2B5EF4-FFF2-40B4-BE49-F238E27FC236}">
              <a16:creationId xmlns:a16="http://schemas.microsoft.com/office/drawing/2014/main" xmlns="" id="{00000000-0008-0000-0400-0000C6000000}"/>
            </a:ext>
          </a:extLst>
        </xdr:cNvPr>
        <xdr:cNvCxnSpPr/>
      </xdr:nvCxnSpPr>
      <xdr:spPr>
        <a:xfrm>
          <a:off x="1320800" y="98552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101600</xdr:rowOff>
    </xdr:from>
    <xdr:to>
      <xdr:col>11</xdr:col>
      <xdr:colOff>60325</xdr:colOff>
      <xdr:row>57</xdr:row>
      <xdr:rowOff>31750</xdr:rowOff>
    </xdr:to>
    <xdr:sp macro="" textlink="">
      <xdr:nvSpPr>
        <xdr:cNvPr id="199" name="フローチャート: 判断 198">
          <a:extLst>
            <a:ext uri="{FF2B5EF4-FFF2-40B4-BE49-F238E27FC236}">
              <a16:creationId xmlns:a16="http://schemas.microsoft.com/office/drawing/2014/main" xmlns="" id="{00000000-0008-0000-0400-0000C7000000}"/>
            </a:ext>
          </a:extLst>
        </xdr:cNvPr>
        <xdr:cNvSpPr/>
      </xdr:nvSpPr>
      <xdr:spPr>
        <a:xfrm>
          <a:off x="2159000" y="9702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41927</xdr:rowOff>
    </xdr:from>
    <xdr:ext cx="762000" cy="259045"/>
    <xdr:sp macro="" textlink="">
      <xdr:nvSpPr>
        <xdr:cNvPr id="200" name="テキスト ボックス 199">
          <a:extLst>
            <a:ext uri="{FF2B5EF4-FFF2-40B4-BE49-F238E27FC236}">
              <a16:creationId xmlns:a16="http://schemas.microsoft.com/office/drawing/2014/main" xmlns="" id="{00000000-0008-0000-0400-0000C8000000}"/>
            </a:ext>
          </a:extLst>
        </xdr:cNvPr>
        <xdr:cNvSpPr txBox="1"/>
      </xdr:nvSpPr>
      <xdr:spPr>
        <a:xfrm>
          <a:off x="182880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1" name="フローチャート: 判断 200">
          <a:extLst>
            <a:ext uri="{FF2B5EF4-FFF2-40B4-BE49-F238E27FC236}">
              <a16:creationId xmlns:a16="http://schemas.microsoft.com/office/drawing/2014/main" xmlns="" id="{00000000-0008-0000-0400-0000C9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149877</xdr:rowOff>
    </xdr:from>
    <xdr:ext cx="762000" cy="259045"/>
    <xdr:sp macro="" textlink="">
      <xdr:nvSpPr>
        <xdr:cNvPr id="202" name="テキスト ボックス 201">
          <a:extLst>
            <a:ext uri="{FF2B5EF4-FFF2-40B4-BE49-F238E27FC236}">
              <a16:creationId xmlns:a16="http://schemas.microsoft.com/office/drawing/2014/main" xmlns="" id="{00000000-0008-0000-0400-0000CA000000}"/>
            </a:ext>
          </a:extLst>
        </xdr:cNvPr>
        <xdr:cNvSpPr txBox="1"/>
      </xdr:nvSpPr>
      <xdr:spPr>
        <a:xfrm>
          <a:off x="939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3" name="テキスト ボックス 202">
          <a:extLst>
            <a:ext uri="{FF2B5EF4-FFF2-40B4-BE49-F238E27FC236}">
              <a16:creationId xmlns:a16="http://schemas.microsoft.com/office/drawing/2014/main" xmlns="" id="{00000000-0008-0000-0400-0000CB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xmlns="" id="{00000000-0008-0000-0400-0000CC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xmlns="" id="{00000000-0008-0000-0400-0000CD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xmlns="" id="{00000000-0008-0000-0400-0000CE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xmlns="" id="{00000000-0008-0000-0400-0000CF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0</xdr:rowOff>
    </xdr:from>
    <xdr:to>
      <xdr:col>24</xdr:col>
      <xdr:colOff>76200</xdr:colOff>
      <xdr:row>58</xdr:row>
      <xdr:rowOff>101600</xdr:rowOff>
    </xdr:to>
    <xdr:sp macro="" textlink="">
      <xdr:nvSpPr>
        <xdr:cNvPr id="208" name="楕円 207">
          <a:extLst>
            <a:ext uri="{FF2B5EF4-FFF2-40B4-BE49-F238E27FC236}">
              <a16:creationId xmlns:a16="http://schemas.microsoft.com/office/drawing/2014/main" xmlns="" id="{00000000-0008-0000-0400-0000D0000000}"/>
            </a:ext>
          </a:extLst>
        </xdr:cNvPr>
        <xdr:cNvSpPr/>
      </xdr:nvSpPr>
      <xdr:spPr>
        <a:xfrm>
          <a:off x="47752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143527</xdr:rowOff>
    </xdr:from>
    <xdr:ext cx="762000" cy="259045"/>
    <xdr:sp macro="" textlink="">
      <xdr:nvSpPr>
        <xdr:cNvPr id="209" name="扶助費該当値テキスト">
          <a:extLst>
            <a:ext uri="{FF2B5EF4-FFF2-40B4-BE49-F238E27FC236}">
              <a16:creationId xmlns:a16="http://schemas.microsoft.com/office/drawing/2014/main" xmlns="" id="{00000000-0008-0000-0400-0000D1000000}"/>
            </a:ext>
          </a:extLst>
        </xdr:cNvPr>
        <xdr:cNvSpPr txBox="1"/>
      </xdr:nvSpPr>
      <xdr:spPr>
        <a:xfrm>
          <a:off x="49149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107950</xdr:rowOff>
    </xdr:from>
    <xdr:to>
      <xdr:col>20</xdr:col>
      <xdr:colOff>38100</xdr:colOff>
      <xdr:row>58</xdr:row>
      <xdr:rowOff>38100</xdr:rowOff>
    </xdr:to>
    <xdr:sp macro="" textlink="">
      <xdr:nvSpPr>
        <xdr:cNvPr id="210" name="楕円 209">
          <a:extLst>
            <a:ext uri="{FF2B5EF4-FFF2-40B4-BE49-F238E27FC236}">
              <a16:creationId xmlns:a16="http://schemas.microsoft.com/office/drawing/2014/main" xmlns="" id="{00000000-0008-0000-0400-0000D2000000}"/>
            </a:ext>
          </a:extLst>
        </xdr:cNvPr>
        <xdr:cNvSpPr/>
      </xdr:nvSpPr>
      <xdr:spPr>
        <a:xfrm>
          <a:off x="3937000" y="988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22877</xdr:rowOff>
    </xdr:from>
    <xdr:ext cx="736600" cy="259045"/>
    <xdr:sp macro="" textlink="">
      <xdr:nvSpPr>
        <xdr:cNvPr id="211" name="テキスト ボックス 210">
          <a:extLst>
            <a:ext uri="{FF2B5EF4-FFF2-40B4-BE49-F238E27FC236}">
              <a16:creationId xmlns:a16="http://schemas.microsoft.com/office/drawing/2014/main" xmlns="" id="{00000000-0008-0000-0400-0000D3000000}"/>
            </a:ext>
          </a:extLst>
        </xdr:cNvPr>
        <xdr:cNvSpPr txBox="1"/>
      </xdr:nvSpPr>
      <xdr:spPr>
        <a:xfrm>
          <a:off x="3606800" y="9966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82550</xdr:rowOff>
    </xdr:from>
    <xdr:to>
      <xdr:col>15</xdr:col>
      <xdr:colOff>149225</xdr:colOff>
      <xdr:row>58</xdr:row>
      <xdr:rowOff>12700</xdr:rowOff>
    </xdr:to>
    <xdr:sp macro="" textlink="">
      <xdr:nvSpPr>
        <xdr:cNvPr id="212" name="楕円 211">
          <a:extLst>
            <a:ext uri="{FF2B5EF4-FFF2-40B4-BE49-F238E27FC236}">
              <a16:creationId xmlns:a16="http://schemas.microsoft.com/office/drawing/2014/main" xmlns="" id="{00000000-0008-0000-0400-0000D4000000}"/>
            </a:ext>
          </a:extLst>
        </xdr:cNvPr>
        <xdr:cNvSpPr/>
      </xdr:nvSpPr>
      <xdr:spPr>
        <a:xfrm>
          <a:off x="3048000" y="98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168927</xdr:rowOff>
    </xdr:from>
    <xdr:ext cx="762000" cy="259045"/>
    <xdr:sp macro="" textlink="">
      <xdr:nvSpPr>
        <xdr:cNvPr id="213" name="テキスト ボックス 212">
          <a:extLst>
            <a:ext uri="{FF2B5EF4-FFF2-40B4-BE49-F238E27FC236}">
              <a16:creationId xmlns:a16="http://schemas.microsoft.com/office/drawing/2014/main" xmlns="" id="{00000000-0008-0000-0400-0000D5000000}"/>
            </a:ext>
          </a:extLst>
        </xdr:cNvPr>
        <xdr:cNvSpPr txBox="1"/>
      </xdr:nvSpPr>
      <xdr:spPr>
        <a:xfrm>
          <a:off x="2717800" y="994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57150</xdr:rowOff>
    </xdr:from>
    <xdr:to>
      <xdr:col>11</xdr:col>
      <xdr:colOff>60325</xdr:colOff>
      <xdr:row>57</xdr:row>
      <xdr:rowOff>158750</xdr:rowOff>
    </xdr:to>
    <xdr:sp macro="" textlink="">
      <xdr:nvSpPr>
        <xdr:cNvPr id="214" name="楕円 213">
          <a:extLst>
            <a:ext uri="{FF2B5EF4-FFF2-40B4-BE49-F238E27FC236}">
              <a16:creationId xmlns:a16="http://schemas.microsoft.com/office/drawing/2014/main" xmlns="" id="{00000000-0008-0000-0400-0000D6000000}"/>
            </a:ext>
          </a:extLst>
        </xdr:cNvPr>
        <xdr:cNvSpPr/>
      </xdr:nvSpPr>
      <xdr:spPr>
        <a:xfrm>
          <a:off x="2159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143527</xdr:rowOff>
    </xdr:from>
    <xdr:ext cx="762000" cy="259045"/>
    <xdr:sp macro="" textlink="">
      <xdr:nvSpPr>
        <xdr:cNvPr id="215" name="テキスト ボックス 214">
          <a:extLst>
            <a:ext uri="{FF2B5EF4-FFF2-40B4-BE49-F238E27FC236}">
              <a16:creationId xmlns:a16="http://schemas.microsoft.com/office/drawing/2014/main" xmlns="" id="{00000000-0008-0000-0400-0000D7000000}"/>
            </a:ext>
          </a:extLst>
        </xdr:cNvPr>
        <xdr:cNvSpPr txBox="1"/>
      </xdr:nvSpPr>
      <xdr:spPr>
        <a:xfrm>
          <a:off x="1828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31750</xdr:rowOff>
    </xdr:from>
    <xdr:to>
      <xdr:col>6</xdr:col>
      <xdr:colOff>171450</xdr:colOff>
      <xdr:row>57</xdr:row>
      <xdr:rowOff>133350</xdr:rowOff>
    </xdr:to>
    <xdr:sp macro="" textlink="">
      <xdr:nvSpPr>
        <xdr:cNvPr id="216" name="楕円 215">
          <a:extLst>
            <a:ext uri="{FF2B5EF4-FFF2-40B4-BE49-F238E27FC236}">
              <a16:creationId xmlns:a16="http://schemas.microsoft.com/office/drawing/2014/main" xmlns="" id="{00000000-0008-0000-0400-0000D8000000}"/>
            </a:ext>
          </a:extLst>
        </xdr:cNvPr>
        <xdr:cNvSpPr/>
      </xdr:nvSpPr>
      <xdr:spPr>
        <a:xfrm>
          <a:off x="1270000" y="980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118127</xdr:rowOff>
    </xdr:from>
    <xdr:ext cx="762000" cy="259045"/>
    <xdr:sp macro="" textlink="">
      <xdr:nvSpPr>
        <xdr:cNvPr id="217" name="テキスト ボックス 216">
          <a:extLst>
            <a:ext uri="{FF2B5EF4-FFF2-40B4-BE49-F238E27FC236}">
              <a16:creationId xmlns:a16="http://schemas.microsoft.com/office/drawing/2014/main" xmlns="" id="{00000000-0008-0000-0400-0000D9000000}"/>
            </a:ext>
          </a:extLst>
        </xdr:cNvPr>
        <xdr:cNvSpPr txBox="1"/>
      </xdr:nvSpPr>
      <xdr:spPr>
        <a:xfrm>
          <a:off x="939800" y="989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8" name="正方形/長方形 217">
          <a:extLst>
            <a:ext uri="{FF2B5EF4-FFF2-40B4-BE49-F238E27FC236}">
              <a16:creationId xmlns:a16="http://schemas.microsoft.com/office/drawing/2014/main" xmlns="" id="{00000000-0008-0000-0400-0000DA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9" name="正方形/長方形 218">
          <a:extLst>
            <a:ext uri="{FF2B5EF4-FFF2-40B4-BE49-F238E27FC236}">
              <a16:creationId xmlns:a16="http://schemas.microsoft.com/office/drawing/2014/main" xmlns="" id="{00000000-0008-0000-0400-0000DB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0" name="正方形/長方形 219">
          <a:extLst>
            <a:ext uri="{FF2B5EF4-FFF2-40B4-BE49-F238E27FC236}">
              <a16:creationId xmlns:a16="http://schemas.microsoft.com/office/drawing/2014/main" xmlns="" id="{00000000-0008-0000-0400-0000DC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1" name="正方形/長方形 220">
          <a:extLst>
            <a:ext uri="{FF2B5EF4-FFF2-40B4-BE49-F238E27FC236}">
              <a16:creationId xmlns:a16="http://schemas.microsoft.com/office/drawing/2014/main" xmlns="" id="{00000000-0008-0000-0400-0000DD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2" name="正方形/長方形 221">
          <a:extLst>
            <a:ext uri="{FF2B5EF4-FFF2-40B4-BE49-F238E27FC236}">
              <a16:creationId xmlns:a16="http://schemas.microsoft.com/office/drawing/2014/main" xmlns="" id="{00000000-0008-0000-0400-0000DE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3" name="正方形/長方形 222">
          <a:extLst>
            <a:ext uri="{FF2B5EF4-FFF2-40B4-BE49-F238E27FC236}">
              <a16:creationId xmlns:a16="http://schemas.microsoft.com/office/drawing/2014/main" xmlns="" id="{00000000-0008-0000-0400-0000DF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4" name="正方形/長方形 223">
          <a:extLst>
            <a:ext uri="{FF2B5EF4-FFF2-40B4-BE49-F238E27FC236}">
              <a16:creationId xmlns:a16="http://schemas.microsoft.com/office/drawing/2014/main" xmlns="" id="{00000000-0008-0000-0400-0000E0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5" name="正方形/長方形 224">
          <a:extLst>
            <a:ext uri="{FF2B5EF4-FFF2-40B4-BE49-F238E27FC236}">
              <a16:creationId xmlns:a16="http://schemas.microsoft.com/office/drawing/2014/main" xmlns="" id="{00000000-0008-0000-0400-0000E1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6" name="正方形/長方形 225">
          <a:extLst>
            <a:ext uri="{FF2B5EF4-FFF2-40B4-BE49-F238E27FC236}">
              <a16:creationId xmlns:a16="http://schemas.microsoft.com/office/drawing/2014/main" xmlns="" id="{00000000-0008-0000-0400-0000E2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7" name="正方形/長方形 226">
          <a:extLst>
            <a:ext uri="{FF2B5EF4-FFF2-40B4-BE49-F238E27FC236}">
              <a16:creationId xmlns:a16="http://schemas.microsoft.com/office/drawing/2014/main" xmlns="" id="{00000000-0008-0000-0400-0000E3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8" name="テキスト ボックス 227">
          <a:extLst>
            <a:ext uri="{FF2B5EF4-FFF2-40B4-BE49-F238E27FC236}">
              <a16:creationId xmlns:a16="http://schemas.microsoft.com/office/drawing/2014/main" xmlns="" id="{00000000-0008-0000-0400-0000E4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その他に係る経常収支比率が類似団体平均を上回っているのは、下水道事業をはじめとした繰出金の高止まりが主な要因である。下水道事業については、人口の減少による水洗化人口の伸び悩みや、町の中央を最上川が流れるという地理的条件のもと受益地が二分され、経費がかさむ状況にある。建設費分の減等により、下水道事業全体としては減となっているが、経営状況は依然厳しい。また、今後は老朽化への対応も必要となってくる。</a:t>
          </a:r>
        </a:p>
        <a:p>
          <a:r>
            <a:rPr kumimoji="1" lang="ja-JP" altLang="en-US" sz="1050">
              <a:latin typeface="ＭＳ Ｐゴシック" panose="020B0600070205080204" pitchFamily="50" charset="-128"/>
              <a:ea typeface="ＭＳ Ｐゴシック" panose="020B0600070205080204" pitchFamily="50" charset="-128"/>
            </a:rPr>
            <a:t>　その他の事業についても、医療や介護に係る費用も上昇が見込まれる。使用料や保険料の値上げによる町内の景気動向の変化等も十分見極めながら検討を進めるとともに、可能な限りの事業の健全化を図り、普通会計の負担を減らしていくよう努める。</a:t>
          </a:r>
        </a:p>
      </xdr:txBody>
    </xdr:sp>
    <xdr:clientData/>
  </xdr:twoCellAnchor>
  <xdr:oneCellAnchor>
    <xdr:from>
      <xdr:col>62</xdr:col>
      <xdr:colOff>6350</xdr:colOff>
      <xdr:row>49</xdr:row>
      <xdr:rowOff>107950</xdr:rowOff>
    </xdr:from>
    <xdr:ext cx="298543" cy="225703"/>
    <xdr:sp macro="" textlink="">
      <xdr:nvSpPr>
        <xdr:cNvPr id="229" name="テキスト ボックス 228">
          <a:extLst>
            <a:ext uri="{FF2B5EF4-FFF2-40B4-BE49-F238E27FC236}">
              <a16:creationId xmlns:a16="http://schemas.microsoft.com/office/drawing/2014/main" xmlns="" id="{00000000-0008-0000-0400-0000E5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0" name="直線コネクタ 229">
          <a:extLst>
            <a:ext uri="{FF2B5EF4-FFF2-40B4-BE49-F238E27FC236}">
              <a16:creationId xmlns:a16="http://schemas.microsoft.com/office/drawing/2014/main" xmlns="" id="{00000000-0008-0000-0400-0000E6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1" name="テキスト ボックス 230">
          <a:extLst>
            <a:ext uri="{FF2B5EF4-FFF2-40B4-BE49-F238E27FC236}">
              <a16:creationId xmlns:a16="http://schemas.microsoft.com/office/drawing/2014/main" xmlns="" id="{00000000-0008-0000-0400-0000E7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2" name="直線コネクタ 231">
          <a:extLst>
            <a:ext uri="{FF2B5EF4-FFF2-40B4-BE49-F238E27FC236}">
              <a16:creationId xmlns:a16="http://schemas.microsoft.com/office/drawing/2014/main" xmlns="" id="{00000000-0008-0000-0400-0000E8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3" name="テキスト ボックス 232">
          <a:extLst>
            <a:ext uri="{FF2B5EF4-FFF2-40B4-BE49-F238E27FC236}">
              <a16:creationId xmlns:a16="http://schemas.microsoft.com/office/drawing/2014/main" xmlns="" id="{00000000-0008-0000-0400-0000E9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4" name="直線コネクタ 233">
          <a:extLst>
            <a:ext uri="{FF2B5EF4-FFF2-40B4-BE49-F238E27FC236}">
              <a16:creationId xmlns:a16="http://schemas.microsoft.com/office/drawing/2014/main" xmlns="" id="{00000000-0008-0000-0400-0000EA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5" name="テキスト ボックス 234">
          <a:extLst>
            <a:ext uri="{FF2B5EF4-FFF2-40B4-BE49-F238E27FC236}">
              <a16:creationId xmlns:a16="http://schemas.microsoft.com/office/drawing/2014/main" xmlns="" id="{00000000-0008-0000-0400-0000EB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6" name="直線コネクタ 235">
          <a:extLst>
            <a:ext uri="{FF2B5EF4-FFF2-40B4-BE49-F238E27FC236}">
              <a16:creationId xmlns:a16="http://schemas.microsoft.com/office/drawing/2014/main" xmlns="" id="{00000000-0008-0000-0400-0000EC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7" name="テキスト ボックス 236">
          <a:extLst>
            <a:ext uri="{FF2B5EF4-FFF2-40B4-BE49-F238E27FC236}">
              <a16:creationId xmlns:a16="http://schemas.microsoft.com/office/drawing/2014/main" xmlns="" id="{00000000-0008-0000-0400-0000ED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8" name="直線コネクタ 237">
          <a:extLst>
            <a:ext uri="{FF2B5EF4-FFF2-40B4-BE49-F238E27FC236}">
              <a16:creationId xmlns:a16="http://schemas.microsoft.com/office/drawing/2014/main" xmlns="" id="{00000000-0008-0000-0400-0000EE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9" name="テキスト ボックス 238">
          <a:extLst>
            <a:ext uri="{FF2B5EF4-FFF2-40B4-BE49-F238E27FC236}">
              <a16:creationId xmlns:a16="http://schemas.microsoft.com/office/drawing/2014/main" xmlns="" id="{00000000-0008-0000-0400-0000EF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0" name="直線コネクタ 239">
          <a:extLst>
            <a:ext uri="{FF2B5EF4-FFF2-40B4-BE49-F238E27FC236}">
              <a16:creationId xmlns:a16="http://schemas.microsoft.com/office/drawing/2014/main" xmlns="" id="{00000000-0008-0000-0400-0000F0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1" name="テキスト ボックス 240">
          <a:extLst>
            <a:ext uri="{FF2B5EF4-FFF2-40B4-BE49-F238E27FC236}">
              <a16:creationId xmlns:a16="http://schemas.microsoft.com/office/drawing/2014/main" xmlns="" id="{00000000-0008-0000-0400-0000F1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2" name="直線コネクタ 241">
          <a:extLst>
            <a:ext uri="{FF2B5EF4-FFF2-40B4-BE49-F238E27FC236}">
              <a16:creationId xmlns:a16="http://schemas.microsoft.com/office/drawing/2014/main" xmlns="" id="{00000000-0008-0000-0400-0000F2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3" name="テキスト ボックス 242">
          <a:extLst>
            <a:ext uri="{FF2B5EF4-FFF2-40B4-BE49-F238E27FC236}">
              <a16:creationId xmlns:a16="http://schemas.microsoft.com/office/drawing/2014/main" xmlns="" id="{00000000-0008-0000-0400-0000F3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4" name="直線コネクタ 243">
          <a:extLst>
            <a:ext uri="{FF2B5EF4-FFF2-40B4-BE49-F238E27FC236}">
              <a16:creationId xmlns:a16="http://schemas.microsoft.com/office/drawing/2014/main" xmlns="" id="{00000000-0008-0000-0400-0000F4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5" name="テキスト ボックス 244">
          <a:extLst>
            <a:ext uri="{FF2B5EF4-FFF2-40B4-BE49-F238E27FC236}">
              <a16:creationId xmlns:a16="http://schemas.microsoft.com/office/drawing/2014/main" xmlns="" id="{00000000-0008-0000-0400-0000F5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6" name="その他グラフ枠">
          <a:extLst>
            <a:ext uri="{FF2B5EF4-FFF2-40B4-BE49-F238E27FC236}">
              <a16:creationId xmlns:a16="http://schemas.microsoft.com/office/drawing/2014/main" xmlns="" id="{00000000-0008-0000-0400-0000F6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141696</xdr:rowOff>
    </xdr:from>
    <xdr:to>
      <xdr:col>82</xdr:col>
      <xdr:colOff>107950</xdr:colOff>
      <xdr:row>61</xdr:row>
      <xdr:rowOff>43724</xdr:rowOff>
    </xdr:to>
    <xdr:cxnSp macro="">
      <xdr:nvCxnSpPr>
        <xdr:cNvPr id="247" name="直線コネクタ 246">
          <a:extLst>
            <a:ext uri="{FF2B5EF4-FFF2-40B4-BE49-F238E27FC236}">
              <a16:creationId xmlns:a16="http://schemas.microsoft.com/office/drawing/2014/main" xmlns="" id="{00000000-0008-0000-0400-0000F7000000}"/>
            </a:ext>
          </a:extLst>
        </xdr:cNvPr>
        <xdr:cNvCxnSpPr/>
      </xdr:nvCxnSpPr>
      <xdr:spPr>
        <a:xfrm flipV="1">
          <a:off x="16510000" y="9228546"/>
          <a:ext cx="0" cy="1273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15801</xdr:rowOff>
    </xdr:from>
    <xdr:ext cx="762000" cy="259045"/>
    <xdr:sp macro="" textlink="">
      <xdr:nvSpPr>
        <xdr:cNvPr id="248" name="その他最小値テキスト">
          <a:extLst>
            <a:ext uri="{FF2B5EF4-FFF2-40B4-BE49-F238E27FC236}">
              <a16:creationId xmlns:a16="http://schemas.microsoft.com/office/drawing/2014/main" xmlns="" id="{00000000-0008-0000-0400-0000F8000000}"/>
            </a:ext>
          </a:extLst>
        </xdr:cNvPr>
        <xdr:cNvSpPr txBox="1"/>
      </xdr:nvSpPr>
      <xdr:spPr>
        <a:xfrm>
          <a:off x="16598900" y="10474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43724</xdr:rowOff>
    </xdr:from>
    <xdr:to>
      <xdr:col>82</xdr:col>
      <xdr:colOff>196850</xdr:colOff>
      <xdr:row>61</xdr:row>
      <xdr:rowOff>43724</xdr:rowOff>
    </xdr:to>
    <xdr:cxnSp macro="">
      <xdr:nvCxnSpPr>
        <xdr:cNvPr id="249" name="直線コネクタ 248">
          <a:extLst>
            <a:ext uri="{FF2B5EF4-FFF2-40B4-BE49-F238E27FC236}">
              <a16:creationId xmlns:a16="http://schemas.microsoft.com/office/drawing/2014/main" xmlns="" id="{00000000-0008-0000-0400-0000F9000000}"/>
            </a:ext>
          </a:extLst>
        </xdr:cNvPr>
        <xdr:cNvCxnSpPr/>
      </xdr:nvCxnSpPr>
      <xdr:spPr>
        <a:xfrm>
          <a:off x="16421100" y="10502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56623</xdr:rowOff>
    </xdr:from>
    <xdr:ext cx="762000" cy="259045"/>
    <xdr:sp macro="" textlink="">
      <xdr:nvSpPr>
        <xdr:cNvPr id="250" name="その他最大値テキスト">
          <a:extLst>
            <a:ext uri="{FF2B5EF4-FFF2-40B4-BE49-F238E27FC236}">
              <a16:creationId xmlns:a16="http://schemas.microsoft.com/office/drawing/2014/main" xmlns="" id="{00000000-0008-0000-0400-0000FA000000}"/>
            </a:ext>
          </a:extLst>
        </xdr:cNvPr>
        <xdr:cNvSpPr txBox="1"/>
      </xdr:nvSpPr>
      <xdr:spPr>
        <a:xfrm>
          <a:off x="16598900" y="8972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141696</xdr:rowOff>
    </xdr:from>
    <xdr:to>
      <xdr:col>82</xdr:col>
      <xdr:colOff>196850</xdr:colOff>
      <xdr:row>53</xdr:row>
      <xdr:rowOff>141696</xdr:rowOff>
    </xdr:to>
    <xdr:cxnSp macro="">
      <xdr:nvCxnSpPr>
        <xdr:cNvPr id="251" name="直線コネクタ 250">
          <a:extLst>
            <a:ext uri="{FF2B5EF4-FFF2-40B4-BE49-F238E27FC236}">
              <a16:creationId xmlns:a16="http://schemas.microsoft.com/office/drawing/2014/main" xmlns="" id="{00000000-0008-0000-0400-0000FB000000}"/>
            </a:ext>
          </a:extLst>
        </xdr:cNvPr>
        <xdr:cNvCxnSpPr/>
      </xdr:nvCxnSpPr>
      <xdr:spPr>
        <a:xfrm>
          <a:off x="16421100" y="9228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167822</xdr:rowOff>
    </xdr:from>
    <xdr:to>
      <xdr:col>82</xdr:col>
      <xdr:colOff>107950</xdr:colOff>
      <xdr:row>58</xdr:row>
      <xdr:rowOff>61685</xdr:rowOff>
    </xdr:to>
    <xdr:cxnSp macro="">
      <xdr:nvCxnSpPr>
        <xdr:cNvPr id="252" name="直線コネクタ 251">
          <a:extLst>
            <a:ext uri="{FF2B5EF4-FFF2-40B4-BE49-F238E27FC236}">
              <a16:creationId xmlns:a16="http://schemas.microsoft.com/office/drawing/2014/main" xmlns="" id="{00000000-0008-0000-0400-0000FC000000}"/>
            </a:ext>
          </a:extLst>
        </xdr:cNvPr>
        <xdr:cNvCxnSpPr/>
      </xdr:nvCxnSpPr>
      <xdr:spPr>
        <a:xfrm flipV="1">
          <a:off x="15671800" y="9940472"/>
          <a:ext cx="8382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69867</xdr:rowOff>
    </xdr:from>
    <xdr:ext cx="762000" cy="259045"/>
    <xdr:sp macro="" textlink="">
      <xdr:nvSpPr>
        <xdr:cNvPr id="253" name="その他平均値テキスト">
          <a:extLst>
            <a:ext uri="{FF2B5EF4-FFF2-40B4-BE49-F238E27FC236}">
              <a16:creationId xmlns:a16="http://schemas.microsoft.com/office/drawing/2014/main" xmlns="" id="{00000000-0008-0000-0400-0000FD000000}"/>
            </a:ext>
          </a:extLst>
        </xdr:cNvPr>
        <xdr:cNvSpPr txBox="1"/>
      </xdr:nvSpPr>
      <xdr:spPr>
        <a:xfrm>
          <a:off x="16598900" y="9499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53340</xdr:rowOff>
    </xdr:from>
    <xdr:to>
      <xdr:col>82</xdr:col>
      <xdr:colOff>158750</xdr:colOff>
      <xdr:row>56</xdr:row>
      <xdr:rowOff>154940</xdr:rowOff>
    </xdr:to>
    <xdr:sp macro="" textlink="">
      <xdr:nvSpPr>
        <xdr:cNvPr id="254" name="フローチャート: 判断 253">
          <a:extLst>
            <a:ext uri="{FF2B5EF4-FFF2-40B4-BE49-F238E27FC236}">
              <a16:creationId xmlns:a16="http://schemas.microsoft.com/office/drawing/2014/main" xmlns="" id="{00000000-0008-0000-0400-0000FE000000}"/>
            </a:ext>
          </a:extLst>
        </xdr:cNvPr>
        <xdr:cNvSpPr/>
      </xdr:nvSpPr>
      <xdr:spPr>
        <a:xfrm>
          <a:off x="164592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48623</xdr:rowOff>
    </xdr:from>
    <xdr:to>
      <xdr:col>78</xdr:col>
      <xdr:colOff>69850</xdr:colOff>
      <xdr:row>58</xdr:row>
      <xdr:rowOff>61685</xdr:rowOff>
    </xdr:to>
    <xdr:cxnSp macro="">
      <xdr:nvCxnSpPr>
        <xdr:cNvPr id="255" name="直線コネクタ 254">
          <a:extLst>
            <a:ext uri="{FF2B5EF4-FFF2-40B4-BE49-F238E27FC236}">
              <a16:creationId xmlns:a16="http://schemas.microsoft.com/office/drawing/2014/main" xmlns="" id="{00000000-0008-0000-0400-0000FF000000}"/>
            </a:ext>
          </a:extLst>
        </xdr:cNvPr>
        <xdr:cNvCxnSpPr/>
      </xdr:nvCxnSpPr>
      <xdr:spPr>
        <a:xfrm>
          <a:off x="14782800" y="9992723"/>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53340</xdr:rowOff>
    </xdr:from>
    <xdr:to>
      <xdr:col>78</xdr:col>
      <xdr:colOff>120650</xdr:colOff>
      <xdr:row>56</xdr:row>
      <xdr:rowOff>154940</xdr:rowOff>
    </xdr:to>
    <xdr:sp macro="" textlink="">
      <xdr:nvSpPr>
        <xdr:cNvPr id="256" name="フローチャート: 判断 255">
          <a:extLst>
            <a:ext uri="{FF2B5EF4-FFF2-40B4-BE49-F238E27FC236}">
              <a16:creationId xmlns:a16="http://schemas.microsoft.com/office/drawing/2014/main" xmlns="" id="{00000000-0008-0000-0400-000000010000}"/>
            </a:ext>
          </a:extLst>
        </xdr:cNvPr>
        <xdr:cNvSpPr/>
      </xdr:nvSpPr>
      <xdr:spPr>
        <a:xfrm>
          <a:off x="156210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165117</xdr:rowOff>
    </xdr:from>
    <xdr:ext cx="736600" cy="259045"/>
    <xdr:sp macro="" textlink="">
      <xdr:nvSpPr>
        <xdr:cNvPr id="257" name="テキスト ボックス 256">
          <a:extLst>
            <a:ext uri="{FF2B5EF4-FFF2-40B4-BE49-F238E27FC236}">
              <a16:creationId xmlns:a16="http://schemas.microsoft.com/office/drawing/2014/main" xmlns="" id="{00000000-0008-0000-0400-000001010000}"/>
            </a:ext>
          </a:extLst>
        </xdr:cNvPr>
        <xdr:cNvSpPr txBox="1"/>
      </xdr:nvSpPr>
      <xdr:spPr>
        <a:xfrm>
          <a:off x="15290800" y="9423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29028</xdr:rowOff>
    </xdr:from>
    <xdr:to>
      <xdr:col>73</xdr:col>
      <xdr:colOff>180975</xdr:colOff>
      <xdr:row>58</xdr:row>
      <xdr:rowOff>48623</xdr:rowOff>
    </xdr:to>
    <xdr:cxnSp macro="">
      <xdr:nvCxnSpPr>
        <xdr:cNvPr id="258" name="直線コネクタ 257">
          <a:extLst>
            <a:ext uri="{FF2B5EF4-FFF2-40B4-BE49-F238E27FC236}">
              <a16:creationId xmlns:a16="http://schemas.microsoft.com/office/drawing/2014/main" xmlns="" id="{00000000-0008-0000-0400-000002010000}"/>
            </a:ext>
          </a:extLst>
        </xdr:cNvPr>
        <xdr:cNvCxnSpPr/>
      </xdr:nvCxnSpPr>
      <xdr:spPr>
        <a:xfrm>
          <a:off x="13893800" y="9973128"/>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27215</xdr:rowOff>
    </xdr:from>
    <xdr:to>
      <xdr:col>74</xdr:col>
      <xdr:colOff>31750</xdr:colOff>
      <xdr:row>56</xdr:row>
      <xdr:rowOff>128815</xdr:rowOff>
    </xdr:to>
    <xdr:sp macro="" textlink="">
      <xdr:nvSpPr>
        <xdr:cNvPr id="259" name="フローチャート: 判断 258">
          <a:extLst>
            <a:ext uri="{FF2B5EF4-FFF2-40B4-BE49-F238E27FC236}">
              <a16:creationId xmlns:a16="http://schemas.microsoft.com/office/drawing/2014/main" xmlns="" id="{00000000-0008-0000-0400-000003010000}"/>
            </a:ext>
          </a:extLst>
        </xdr:cNvPr>
        <xdr:cNvSpPr/>
      </xdr:nvSpPr>
      <xdr:spPr>
        <a:xfrm>
          <a:off x="14732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138992</xdr:rowOff>
    </xdr:from>
    <xdr:ext cx="762000" cy="259045"/>
    <xdr:sp macro="" textlink="">
      <xdr:nvSpPr>
        <xdr:cNvPr id="260" name="テキスト ボックス 259">
          <a:extLst>
            <a:ext uri="{FF2B5EF4-FFF2-40B4-BE49-F238E27FC236}">
              <a16:creationId xmlns:a16="http://schemas.microsoft.com/office/drawing/2014/main" xmlns="" id="{00000000-0008-0000-0400-000004010000}"/>
            </a:ext>
          </a:extLst>
        </xdr:cNvPr>
        <xdr:cNvSpPr txBox="1"/>
      </xdr:nvSpPr>
      <xdr:spPr>
        <a:xfrm>
          <a:off x="14401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29028</xdr:rowOff>
    </xdr:from>
    <xdr:to>
      <xdr:col>69</xdr:col>
      <xdr:colOff>92075</xdr:colOff>
      <xdr:row>58</xdr:row>
      <xdr:rowOff>94343</xdr:rowOff>
    </xdr:to>
    <xdr:cxnSp macro="">
      <xdr:nvCxnSpPr>
        <xdr:cNvPr id="261" name="直線コネクタ 260">
          <a:extLst>
            <a:ext uri="{FF2B5EF4-FFF2-40B4-BE49-F238E27FC236}">
              <a16:creationId xmlns:a16="http://schemas.microsoft.com/office/drawing/2014/main" xmlns="" id="{00000000-0008-0000-0400-000005010000}"/>
            </a:ext>
          </a:extLst>
        </xdr:cNvPr>
        <xdr:cNvCxnSpPr/>
      </xdr:nvCxnSpPr>
      <xdr:spPr>
        <a:xfrm flipV="1">
          <a:off x="13004800" y="997312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1088</xdr:rowOff>
    </xdr:from>
    <xdr:to>
      <xdr:col>69</xdr:col>
      <xdr:colOff>142875</xdr:colOff>
      <xdr:row>56</xdr:row>
      <xdr:rowOff>102688</xdr:rowOff>
    </xdr:to>
    <xdr:sp macro="" textlink="">
      <xdr:nvSpPr>
        <xdr:cNvPr id="262" name="フローチャート: 判断 261">
          <a:extLst>
            <a:ext uri="{FF2B5EF4-FFF2-40B4-BE49-F238E27FC236}">
              <a16:creationId xmlns:a16="http://schemas.microsoft.com/office/drawing/2014/main" xmlns="" id="{00000000-0008-0000-0400-000006010000}"/>
            </a:ext>
          </a:extLst>
        </xdr:cNvPr>
        <xdr:cNvSpPr/>
      </xdr:nvSpPr>
      <xdr:spPr>
        <a:xfrm>
          <a:off x="13843000" y="960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112865</xdr:rowOff>
    </xdr:from>
    <xdr:ext cx="762000" cy="259045"/>
    <xdr:sp macro="" textlink="">
      <xdr:nvSpPr>
        <xdr:cNvPr id="263" name="テキスト ボックス 262">
          <a:extLst>
            <a:ext uri="{FF2B5EF4-FFF2-40B4-BE49-F238E27FC236}">
              <a16:creationId xmlns:a16="http://schemas.microsoft.com/office/drawing/2014/main" xmlns="" id="{00000000-0008-0000-0400-000007010000}"/>
            </a:ext>
          </a:extLst>
        </xdr:cNvPr>
        <xdr:cNvSpPr txBox="1"/>
      </xdr:nvSpPr>
      <xdr:spPr>
        <a:xfrm>
          <a:off x="13512800" y="9371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40277</xdr:rowOff>
    </xdr:from>
    <xdr:to>
      <xdr:col>65</xdr:col>
      <xdr:colOff>53975</xdr:colOff>
      <xdr:row>56</xdr:row>
      <xdr:rowOff>141877</xdr:rowOff>
    </xdr:to>
    <xdr:sp macro="" textlink="">
      <xdr:nvSpPr>
        <xdr:cNvPr id="264" name="フローチャート: 判断 263">
          <a:extLst>
            <a:ext uri="{FF2B5EF4-FFF2-40B4-BE49-F238E27FC236}">
              <a16:creationId xmlns:a16="http://schemas.microsoft.com/office/drawing/2014/main" xmlns="" id="{00000000-0008-0000-0400-000008010000}"/>
            </a:ext>
          </a:extLst>
        </xdr:cNvPr>
        <xdr:cNvSpPr/>
      </xdr:nvSpPr>
      <xdr:spPr>
        <a:xfrm>
          <a:off x="12954000" y="9641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152054</xdr:rowOff>
    </xdr:from>
    <xdr:ext cx="762000" cy="259045"/>
    <xdr:sp macro="" textlink="">
      <xdr:nvSpPr>
        <xdr:cNvPr id="265" name="テキスト ボックス 264">
          <a:extLst>
            <a:ext uri="{FF2B5EF4-FFF2-40B4-BE49-F238E27FC236}">
              <a16:creationId xmlns:a16="http://schemas.microsoft.com/office/drawing/2014/main" xmlns="" id="{00000000-0008-0000-0400-000009010000}"/>
            </a:ext>
          </a:extLst>
        </xdr:cNvPr>
        <xdr:cNvSpPr txBox="1"/>
      </xdr:nvSpPr>
      <xdr:spPr>
        <a:xfrm>
          <a:off x="12623800" y="941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xmlns="" id="{00000000-0008-0000-0400-00000A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xmlns="" id="{00000000-0008-0000-0400-00000B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xmlns="" id="{00000000-0008-0000-0400-00000C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xmlns="" id="{00000000-0008-0000-0400-00000D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0" name="テキスト ボックス 269">
          <a:extLst>
            <a:ext uri="{FF2B5EF4-FFF2-40B4-BE49-F238E27FC236}">
              <a16:creationId xmlns:a16="http://schemas.microsoft.com/office/drawing/2014/main" xmlns="" id="{00000000-0008-0000-0400-00000E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117022</xdr:rowOff>
    </xdr:from>
    <xdr:to>
      <xdr:col>82</xdr:col>
      <xdr:colOff>158750</xdr:colOff>
      <xdr:row>58</xdr:row>
      <xdr:rowOff>47172</xdr:rowOff>
    </xdr:to>
    <xdr:sp macro="" textlink="">
      <xdr:nvSpPr>
        <xdr:cNvPr id="271" name="楕円 270">
          <a:extLst>
            <a:ext uri="{FF2B5EF4-FFF2-40B4-BE49-F238E27FC236}">
              <a16:creationId xmlns:a16="http://schemas.microsoft.com/office/drawing/2014/main" xmlns="" id="{00000000-0008-0000-0400-00000F010000}"/>
            </a:ext>
          </a:extLst>
        </xdr:cNvPr>
        <xdr:cNvSpPr/>
      </xdr:nvSpPr>
      <xdr:spPr>
        <a:xfrm>
          <a:off x="164592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89099</xdr:rowOff>
    </xdr:from>
    <xdr:ext cx="762000" cy="259045"/>
    <xdr:sp macro="" textlink="">
      <xdr:nvSpPr>
        <xdr:cNvPr id="272" name="その他該当値テキスト">
          <a:extLst>
            <a:ext uri="{FF2B5EF4-FFF2-40B4-BE49-F238E27FC236}">
              <a16:creationId xmlns:a16="http://schemas.microsoft.com/office/drawing/2014/main" xmlns="" id="{00000000-0008-0000-0400-000010010000}"/>
            </a:ext>
          </a:extLst>
        </xdr:cNvPr>
        <xdr:cNvSpPr txBox="1"/>
      </xdr:nvSpPr>
      <xdr:spPr>
        <a:xfrm>
          <a:off x="16598900" y="986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10885</xdr:rowOff>
    </xdr:from>
    <xdr:to>
      <xdr:col>78</xdr:col>
      <xdr:colOff>120650</xdr:colOff>
      <xdr:row>58</xdr:row>
      <xdr:rowOff>112485</xdr:rowOff>
    </xdr:to>
    <xdr:sp macro="" textlink="">
      <xdr:nvSpPr>
        <xdr:cNvPr id="273" name="楕円 272">
          <a:extLst>
            <a:ext uri="{FF2B5EF4-FFF2-40B4-BE49-F238E27FC236}">
              <a16:creationId xmlns:a16="http://schemas.microsoft.com/office/drawing/2014/main" xmlns="" id="{00000000-0008-0000-0400-000011010000}"/>
            </a:ext>
          </a:extLst>
        </xdr:cNvPr>
        <xdr:cNvSpPr/>
      </xdr:nvSpPr>
      <xdr:spPr>
        <a:xfrm>
          <a:off x="156210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97262</xdr:rowOff>
    </xdr:from>
    <xdr:ext cx="736600" cy="259045"/>
    <xdr:sp macro="" textlink="">
      <xdr:nvSpPr>
        <xdr:cNvPr id="274" name="テキスト ボックス 273">
          <a:extLst>
            <a:ext uri="{FF2B5EF4-FFF2-40B4-BE49-F238E27FC236}">
              <a16:creationId xmlns:a16="http://schemas.microsoft.com/office/drawing/2014/main" xmlns="" id="{00000000-0008-0000-0400-000012010000}"/>
            </a:ext>
          </a:extLst>
        </xdr:cNvPr>
        <xdr:cNvSpPr txBox="1"/>
      </xdr:nvSpPr>
      <xdr:spPr>
        <a:xfrm>
          <a:off x="15290800" y="10041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169273</xdr:rowOff>
    </xdr:from>
    <xdr:to>
      <xdr:col>74</xdr:col>
      <xdr:colOff>31750</xdr:colOff>
      <xdr:row>58</xdr:row>
      <xdr:rowOff>99423</xdr:rowOff>
    </xdr:to>
    <xdr:sp macro="" textlink="">
      <xdr:nvSpPr>
        <xdr:cNvPr id="275" name="楕円 274">
          <a:extLst>
            <a:ext uri="{FF2B5EF4-FFF2-40B4-BE49-F238E27FC236}">
              <a16:creationId xmlns:a16="http://schemas.microsoft.com/office/drawing/2014/main" xmlns="" id="{00000000-0008-0000-0400-000013010000}"/>
            </a:ext>
          </a:extLst>
        </xdr:cNvPr>
        <xdr:cNvSpPr/>
      </xdr:nvSpPr>
      <xdr:spPr>
        <a:xfrm>
          <a:off x="14732000" y="9941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84200</xdr:rowOff>
    </xdr:from>
    <xdr:ext cx="762000" cy="259045"/>
    <xdr:sp macro="" textlink="">
      <xdr:nvSpPr>
        <xdr:cNvPr id="276" name="テキスト ボックス 275">
          <a:extLst>
            <a:ext uri="{FF2B5EF4-FFF2-40B4-BE49-F238E27FC236}">
              <a16:creationId xmlns:a16="http://schemas.microsoft.com/office/drawing/2014/main" xmlns="" id="{00000000-0008-0000-0400-000014010000}"/>
            </a:ext>
          </a:extLst>
        </xdr:cNvPr>
        <xdr:cNvSpPr txBox="1"/>
      </xdr:nvSpPr>
      <xdr:spPr>
        <a:xfrm>
          <a:off x="14401800" y="10028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149678</xdr:rowOff>
    </xdr:from>
    <xdr:to>
      <xdr:col>69</xdr:col>
      <xdr:colOff>142875</xdr:colOff>
      <xdr:row>58</xdr:row>
      <xdr:rowOff>79828</xdr:rowOff>
    </xdr:to>
    <xdr:sp macro="" textlink="">
      <xdr:nvSpPr>
        <xdr:cNvPr id="277" name="楕円 276">
          <a:extLst>
            <a:ext uri="{FF2B5EF4-FFF2-40B4-BE49-F238E27FC236}">
              <a16:creationId xmlns:a16="http://schemas.microsoft.com/office/drawing/2014/main" xmlns="" id="{00000000-0008-0000-0400-000015010000}"/>
            </a:ext>
          </a:extLst>
        </xdr:cNvPr>
        <xdr:cNvSpPr/>
      </xdr:nvSpPr>
      <xdr:spPr>
        <a:xfrm>
          <a:off x="13843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64605</xdr:rowOff>
    </xdr:from>
    <xdr:ext cx="762000" cy="259045"/>
    <xdr:sp macro="" textlink="">
      <xdr:nvSpPr>
        <xdr:cNvPr id="278" name="テキスト ボックス 277">
          <a:extLst>
            <a:ext uri="{FF2B5EF4-FFF2-40B4-BE49-F238E27FC236}">
              <a16:creationId xmlns:a16="http://schemas.microsoft.com/office/drawing/2014/main" xmlns="" id="{00000000-0008-0000-0400-000016010000}"/>
            </a:ext>
          </a:extLst>
        </xdr:cNvPr>
        <xdr:cNvSpPr txBox="1"/>
      </xdr:nvSpPr>
      <xdr:spPr>
        <a:xfrm>
          <a:off x="13512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43543</xdr:rowOff>
    </xdr:from>
    <xdr:to>
      <xdr:col>65</xdr:col>
      <xdr:colOff>53975</xdr:colOff>
      <xdr:row>58</xdr:row>
      <xdr:rowOff>145143</xdr:rowOff>
    </xdr:to>
    <xdr:sp macro="" textlink="">
      <xdr:nvSpPr>
        <xdr:cNvPr id="279" name="楕円 278">
          <a:extLst>
            <a:ext uri="{FF2B5EF4-FFF2-40B4-BE49-F238E27FC236}">
              <a16:creationId xmlns:a16="http://schemas.microsoft.com/office/drawing/2014/main" xmlns="" id="{00000000-0008-0000-0400-000017010000}"/>
            </a:ext>
          </a:extLst>
        </xdr:cNvPr>
        <xdr:cNvSpPr/>
      </xdr:nvSpPr>
      <xdr:spPr>
        <a:xfrm>
          <a:off x="129540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129920</xdr:rowOff>
    </xdr:from>
    <xdr:ext cx="762000" cy="259045"/>
    <xdr:sp macro="" textlink="">
      <xdr:nvSpPr>
        <xdr:cNvPr id="280" name="テキスト ボックス 279">
          <a:extLst>
            <a:ext uri="{FF2B5EF4-FFF2-40B4-BE49-F238E27FC236}">
              <a16:creationId xmlns:a16="http://schemas.microsoft.com/office/drawing/2014/main" xmlns="" id="{00000000-0008-0000-0400-000018010000}"/>
            </a:ext>
          </a:extLst>
        </xdr:cNvPr>
        <xdr:cNvSpPr txBox="1"/>
      </xdr:nvSpPr>
      <xdr:spPr>
        <a:xfrm>
          <a:off x="12623800" y="1007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1" name="正方形/長方形 280">
          <a:extLst>
            <a:ext uri="{FF2B5EF4-FFF2-40B4-BE49-F238E27FC236}">
              <a16:creationId xmlns:a16="http://schemas.microsoft.com/office/drawing/2014/main" xmlns="" id="{00000000-0008-0000-0400-000019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2" name="正方形/長方形 281">
          <a:extLst>
            <a:ext uri="{FF2B5EF4-FFF2-40B4-BE49-F238E27FC236}">
              <a16:creationId xmlns:a16="http://schemas.microsoft.com/office/drawing/2014/main" xmlns="" id="{00000000-0008-0000-0400-00001A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3" name="正方形/長方形 282">
          <a:extLst>
            <a:ext uri="{FF2B5EF4-FFF2-40B4-BE49-F238E27FC236}">
              <a16:creationId xmlns:a16="http://schemas.microsoft.com/office/drawing/2014/main" xmlns="" id="{00000000-0008-0000-0400-00001B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4" name="正方形/長方形 283">
          <a:extLst>
            <a:ext uri="{FF2B5EF4-FFF2-40B4-BE49-F238E27FC236}">
              <a16:creationId xmlns:a16="http://schemas.microsoft.com/office/drawing/2014/main" xmlns="" id="{00000000-0008-0000-0400-00001C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5" name="正方形/長方形 284">
          <a:extLst>
            <a:ext uri="{FF2B5EF4-FFF2-40B4-BE49-F238E27FC236}">
              <a16:creationId xmlns:a16="http://schemas.microsoft.com/office/drawing/2014/main" xmlns="" id="{00000000-0008-0000-0400-00001D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6" name="正方形/長方形 285">
          <a:extLst>
            <a:ext uri="{FF2B5EF4-FFF2-40B4-BE49-F238E27FC236}">
              <a16:creationId xmlns:a16="http://schemas.microsoft.com/office/drawing/2014/main" xmlns="" id="{00000000-0008-0000-0400-00001E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7" name="正方形/長方形 286">
          <a:extLst>
            <a:ext uri="{FF2B5EF4-FFF2-40B4-BE49-F238E27FC236}">
              <a16:creationId xmlns:a16="http://schemas.microsoft.com/office/drawing/2014/main" xmlns="" id="{00000000-0008-0000-0400-00001F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8" name="正方形/長方形 287">
          <a:extLst>
            <a:ext uri="{FF2B5EF4-FFF2-40B4-BE49-F238E27FC236}">
              <a16:creationId xmlns:a16="http://schemas.microsoft.com/office/drawing/2014/main" xmlns="" id="{00000000-0008-0000-0400-000020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9" name="正方形/長方形 288">
          <a:extLst>
            <a:ext uri="{FF2B5EF4-FFF2-40B4-BE49-F238E27FC236}">
              <a16:creationId xmlns:a16="http://schemas.microsoft.com/office/drawing/2014/main" xmlns="" id="{00000000-0008-0000-0400-000021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0" name="正方形/長方形 289">
          <a:extLst>
            <a:ext uri="{FF2B5EF4-FFF2-40B4-BE49-F238E27FC236}">
              <a16:creationId xmlns:a16="http://schemas.microsoft.com/office/drawing/2014/main" xmlns="" id="{00000000-0008-0000-0400-000022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1" name="テキスト ボックス 290">
          <a:extLst>
            <a:ext uri="{FF2B5EF4-FFF2-40B4-BE49-F238E27FC236}">
              <a16:creationId xmlns:a16="http://schemas.microsoft.com/office/drawing/2014/main" xmlns="" id="{00000000-0008-0000-0400-000023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補助費等については、清掃費及び消防費における一部事務組合への分担金が約</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割、町立病院への繰出しが約</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割となっている。施設の老朽化や患者数の減少による収益の悪化等、財政運営圧迫の懸念材料もあることから、経営の一層の効率化に努めていただく一方、これら以外の補助金等についても補助金の見直し基準に照らし、不適当なものは廃止も含め検討していく。</a:t>
          </a:r>
        </a:p>
      </xdr:txBody>
    </xdr:sp>
    <xdr:clientData/>
  </xdr:twoCellAnchor>
  <xdr:oneCellAnchor>
    <xdr:from>
      <xdr:col>62</xdr:col>
      <xdr:colOff>6350</xdr:colOff>
      <xdr:row>29</xdr:row>
      <xdr:rowOff>107950</xdr:rowOff>
    </xdr:from>
    <xdr:ext cx="298543" cy="225703"/>
    <xdr:sp macro="" textlink="">
      <xdr:nvSpPr>
        <xdr:cNvPr id="292" name="テキスト ボックス 291">
          <a:extLst>
            <a:ext uri="{FF2B5EF4-FFF2-40B4-BE49-F238E27FC236}">
              <a16:creationId xmlns:a16="http://schemas.microsoft.com/office/drawing/2014/main" xmlns="" id="{00000000-0008-0000-0400-000024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3" name="直線コネクタ 292">
          <a:extLst>
            <a:ext uri="{FF2B5EF4-FFF2-40B4-BE49-F238E27FC236}">
              <a16:creationId xmlns:a16="http://schemas.microsoft.com/office/drawing/2014/main" xmlns="" id="{00000000-0008-0000-0400-000025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4" name="テキスト ボックス 293">
          <a:extLst>
            <a:ext uri="{FF2B5EF4-FFF2-40B4-BE49-F238E27FC236}">
              <a16:creationId xmlns:a16="http://schemas.microsoft.com/office/drawing/2014/main" xmlns="" id="{00000000-0008-0000-0400-000026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5" name="直線コネクタ 294">
          <a:extLst>
            <a:ext uri="{FF2B5EF4-FFF2-40B4-BE49-F238E27FC236}">
              <a16:creationId xmlns:a16="http://schemas.microsoft.com/office/drawing/2014/main" xmlns="" id="{00000000-0008-0000-0400-000027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6" name="テキスト ボックス 295">
          <a:extLst>
            <a:ext uri="{FF2B5EF4-FFF2-40B4-BE49-F238E27FC236}">
              <a16:creationId xmlns:a16="http://schemas.microsoft.com/office/drawing/2014/main" xmlns="" id="{00000000-0008-0000-0400-000028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7" name="直線コネクタ 296">
          <a:extLst>
            <a:ext uri="{FF2B5EF4-FFF2-40B4-BE49-F238E27FC236}">
              <a16:creationId xmlns:a16="http://schemas.microsoft.com/office/drawing/2014/main" xmlns="" id="{00000000-0008-0000-0400-000029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8" name="テキスト ボックス 297">
          <a:extLst>
            <a:ext uri="{FF2B5EF4-FFF2-40B4-BE49-F238E27FC236}">
              <a16:creationId xmlns:a16="http://schemas.microsoft.com/office/drawing/2014/main" xmlns="" id="{00000000-0008-0000-0400-00002A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9" name="直線コネクタ 298">
          <a:extLst>
            <a:ext uri="{FF2B5EF4-FFF2-40B4-BE49-F238E27FC236}">
              <a16:creationId xmlns:a16="http://schemas.microsoft.com/office/drawing/2014/main" xmlns="" id="{00000000-0008-0000-0400-00002B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0" name="テキスト ボックス 299">
          <a:extLst>
            <a:ext uri="{FF2B5EF4-FFF2-40B4-BE49-F238E27FC236}">
              <a16:creationId xmlns:a16="http://schemas.microsoft.com/office/drawing/2014/main" xmlns="" id="{00000000-0008-0000-0400-00002C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1" name="直線コネクタ 300">
          <a:extLst>
            <a:ext uri="{FF2B5EF4-FFF2-40B4-BE49-F238E27FC236}">
              <a16:creationId xmlns:a16="http://schemas.microsoft.com/office/drawing/2014/main" xmlns="" id="{00000000-0008-0000-0400-00002D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2" name="テキスト ボックス 301">
          <a:extLst>
            <a:ext uri="{FF2B5EF4-FFF2-40B4-BE49-F238E27FC236}">
              <a16:creationId xmlns:a16="http://schemas.microsoft.com/office/drawing/2014/main" xmlns="" id="{00000000-0008-0000-0400-00002E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a:extLst>
            <a:ext uri="{FF2B5EF4-FFF2-40B4-BE49-F238E27FC236}">
              <a16:creationId xmlns:a16="http://schemas.microsoft.com/office/drawing/2014/main" xmlns="" id="{00000000-0008-0000-0400-00002F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xmlns="" id="{00000000-0008-0000-0400-000030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xdr:rowOff>
    </xdr:from>
    <xdr:to>
      <xdr:col>82</xdr:col>
      <xdr:colOff>107950</xdr:colOff>
      <xdr:row>40</xdr:row>
      <xdr:rowOff>44704</xdr:rowOff>
    </xdr:to>
    <xdr:cxnSp macro="">
      <xdr:nvCxnSpPr>
        <xdr:cNvPr id="305" name="直線コネクタ 304">
          <a:extLst>
            <a:ext uri="{FF2B5EF4-FFF2-40B4-BE49-F238E27FC236}">
              <a16:creationId xmlns:a16="http://schemas.microsoft.com/office/drawing/2014/main" xmlns="" id="{00000000-0008-0000-0400-000031010000}"/>
            </a:ext>
          </a:extLst>
        </xdr:cNvPr>
        <xdr:cNvCxnSpPr/>
      </xdr:nvCxnSpPr>
      <xdr:spPr>
        <a:xfrm flipV="1">
          <a:off x="16510000" y="5842000"/>
          <a:ext cx="0" cy="1060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16781</xdr:rowOff>
    </xdr:from>
    <xdr:ext cx="762000" cy="259045"/>
    <xdr:sp macro="" textlink="">
      <xdr:nvSpPr>
        <xdr:cNvPr id="306" name="補助費等最小値テキスト">
          <a:extLst>
            <a:ext uri="{FF2B5EF4-FFF2-40B4-BE49-F238E27FC236}">
              <a16:creationId xmlns:a16="http://schemas.microsoft.com/office/drawing/2014/main" xmlns="" id="{00000000-0008-0000-0400-000032010000}"/>
            </a:ext>
          </a:extLst>
        </xdr:cNvPr>
        <xdr:cNvSpPr txBox="1"/>
      </xdr:nvSpPr>
      <xdr:spPr>
        <a:xfrm>
          <a:off x="16598900" y="687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44704</xdr:rowOff>
    </xdr:from>
    <xdr:to>
      <xdr:col>82</xdr:col>
      <xdr:colOff>196850</xdr:colOff>
      <xdr:row>40</xdr:row>
      <xdr:rowOff>44704</xdr:rowOff>
    </xdr:to>
    <xdr:cxnSp macro="">
      <xdr:nvCxnSpPr>
        <xdr:cNvPr id="307" name="直線コネクタ 306">
          <a:extLst>
            <a:ext uri="{FF2B5EF4-FFF2-40B4-BE49-F238E27FC236}">
              <a16:creationId xmlns:a16="http://schemas.microsoft.com/office/drawing/2014/main" xmlns="" id="{00000000-0008-0000-0400-000033010000}"/>
            </a:ext>
          </a:extLst>
        </xdr:cNvPr>
        <xdr:cNvCxnSpPr/>
      </xdr:nvCxnSpPr>
      <xdr:spPr>
        <a:xfrm>
          <a:off x="16421100" y="6902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99077</xdr:rowOff>
    </xdr:from>
    <xdr:ext cx="762000" cy="259045"/>
    <xdr:sp macro="" textlink="">
      <xdr:nvSpPr>
        <xdr:cNvPr id="308" name="補助費等最大値テキスト">
          <a:extLst>
            <a:ext uri="{FF2B5EF4-FFF2-40B4-BE49-F238E27FC236}">
              <a16:creationId xmlns:a16="http://schemas.microsoft.com/office/drawing/2014/main" xmlns="" id="{00000000-0008-0000-0400-000034010000}"/>
            </a:ext>
          </a:extLst>
        </xdr:cNvPr>
        <xdr:cNvSpPr txBox="1"/>
      </xdr:nvSpPr>
      <xdr:spPr>
        <a:xfrm>
          <a:off x="16598900" y="558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xdr:rowOff>
    </xdr:from>
    <xdr:to>
      <xdr:col>82</xdr:col>
      <xdr:colOff>196850</xdr:colOff>
      <xdr:row>34</xdr:row>
      <xdr:rowOff>12700</xdr:rowOff>
    </xdr:to>
    <xdr:cxnSp macro="">
      <xdr:nvCxnSpPr>
        <xdr:cNvPr id="309" name="直線コネクタ 308">
          <a:extLst>
            <a:ext uri="{FF2B5EF4-FFF2-40B4-BE49-F238E27FC236}">
              <a16:creationId xmlns:a16="http://schemas.microsoft.com/office/drawing/2014/main" xmlns="" id="{00000000-0008-0000-0400-000035010000}"/>
            </a:ext>
          </a:extLst>
        </xdr:cNvPr>
        <xdr:cNvCxnSpPr/>
      </xdr:nvCxnSpPr>
      <xdr:spPr>
        <a:xfrm>
          <a:off x="16421100" y="584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10414</xdr:rowOff>
    </xdr:from>
    <xdr:to>
      <xdr:col>82</xdr:col>
      <xdr:colOff>107950</xdr:colOff>
      <xdr:row>37</xdr:row>
      <xdr:rowOff>24130</xdr:rowOff>
    </xdr:to>
    <xdr:cxnSp macro="">
      <xdr:nvCxnSpPr>
        <xdr:cNvPr id="310" name="直線コネクタ 309">
          <a:extLst>
            <a:ext uri="{FF2B5EF4-FFF2-40B4-BE49-F238E27FC236}">
              <a16:creationId xmlns:a16="http://schemas.microsoft.com/office/drawing/2014/main" xmlns="" id="{00000000-0008-0000-0400-000036010000}"/>
            </a:ext>
          </a:extLst>
        </xdr:cNvPr>
        <xdr:cNvCxnSpPr/>
      </xdr:nvCxnSpPr>
      <xdr:spPr>
        <a:xfrm>
          <a:off x="15671800" y="6354064"/>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130573</xdr:rowOff>
    </xdr:from>
    <xdr:ext cx="762000" cy="259045"/>
    <xdr:sp macro="" textlink="">
      <xdr:nvSpPr>
        <xdr:cNvPr id="311" name="補助費等平均値テキスト">
          <a:extLst>
            <a:ext uri="{FF2B5EF4-FFF2-40B4-BE49-F238E27FC236}">
              <a16:creationId xmlns:a16="http://schemas.microsoft.com/office/drawing/2014/main" xmlns="" id="{00000000-0008-0000-0400-000037010000}"/>
            </a:ext>
          </a:extLst>
        </xdr:cNvPr>
        <xdr:cNvSpPr txBox="1"/>
      </xdr:nvSpPr>
      <xdr:spPr>
        <a:xfrm>
          <a:off x="16598900" y="63027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158496</xdr:rowOff>
    </xdr:from>
    <xdr:to>
      <xdr:col>82</xdr:col>
      <xdr:colOff>158750</xdr:colOff>
      <xdr:row>37</xdr:row>
      <xdr:rowOff>88646</xdr:rowOff>
    </xdr:to>
    <xdr:sp macro="" textlink="">
      <xdr:nvSpPr>
        <xdr:cNvPr id="312" name="フローチャート: 判断 311">
          <a:extLst>
            <a:ext uri="{FF2B5EF4-FFF2-40B4-BE49-F238E27FC236}">
              <a16:creationId xmlns:a16="http://schemas.microsoft.com/office/drawing/2014/main" xmlns="" id="{00000000-0008-0000-0400-000038010000}"/>
            </a:ext>
          </a:extLst>
        </xdr:cNvPr>
        <xdr:cNvSpPr/>
      </xdr:nvSpPr>
      <xdr:spPr>
        <a:xfrm>
          <a:off x="164592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10414</xdr:rowOff>
    </xdr:from>
    <xdr:to>
      <xdr:col>78</xdr:col>
      <xdr:colOff>69850</xdr:colOff>
      <xdr:row>37</xdr:row>
      <xdr:rowOff>10414</xdr:rowOff>
    </xdr:to>
    <xdr:cxnSp macro="">
      <xdr:nvCxnSpPr>
        <xdr:cNvPr id="313" name="直線コネクタ 312">
          <a:extLst>
            <a:ext uri="{FF2B5EF4-FFF2-40B4-BE49-F238E27FC236}">
              <a16:creationId xmlns:a16="http://schemas.microsoft.com/office/drawing/2014/main" xmlns="" id="{00000000-0008-0000-0400-000039010000}"/>
            </a:ext>
          </a:extLst>
        </xdr:cNvPr>
        <xdr:cNvCxnSpPr/>
      </xdr:nvCxnSpPr>
      <xdr:spPr>
        <a:xfrm>
          <a:off x="14782800" y="63540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144780</xdr:rowOff>
    </xdr:from>
    <xdr:to>
      <xdr:col>78</xdr:col>
      <xdr:colOff>120650</xdr:colOff>
      <xdr:row>37</xdr:row>
      <xdr:rowOff>74930</xdr:rowOff>
    </xdr:to>
    <xdr:sp macro="" textlink="">
      <xdr:nvSpPr>
        <xdr:cNvPr id="314" name="フローチャート: 判断 313">
          <a:extLst>
            <a:ext uri="{FF2B5EF4-FFF2-40B4-BE49-F238E27FC236}">
              <a16:creationId xmlns:a16="http://schemas.microsoft.com/office/drawing/2014/main" xmlns="" id="{00000000-0008-0000-0400-00003A010000}"/>
            </a:ext>
          </a:extLst>
        </xdr:cNvPr>
        <xdr:cNvSpPr/>
      </xdr:nvSpPr>
      <xdr:spPr>
        <a:xfrm>
          <a:off x="15621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59707</xdr:rowOff>
    </xdr:from>
    <xdr:ext cx="736600" cy="259045"/>
    <xdr:sp macro="" textlink="">
      <xdr:nvSpPr>
        <xdr:cNvPr id="315" name="テキスト ボックス 314">
          <a:extLst>
            <a:ext uri="{FF2B5EF4-FFF2-40B4-BE49-F238E27FC236}">
              <a16:creationId xmlns:a16="http://schemas.microsoft.com/office/drawing/2014/main" xmlns="" id="{00000000-0008-0000-0400-00003B010000}"/>
            </a:ext>
          </a:extLst>
        </xdr:cNvPr>
        <xdr:cNvSpPr txBox="1"/>
      </xdr:nvSpPr>
      <xdr:spPr>
        <a:xfrm>
          <a:off x="15290800" y="640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168148</xdr:rowOff>
    </xdr:from>
    <xdr:to>
      <xdr:col>73</xdr:col>
      <xdr:colOff>180975</xdr:colOff>
      <xdr:row>37</xdr:row>
      <xdr:rowOff>10414</xdr:rowOff>
    </xdr:to>
    <xdr:cxnSp macro="">
      <xdr:nvCxnSpPr>
        <xdr:cNvPr id="316" name="直線コネクタ 315">
          <a:extLst>
            <a:ext uri="{FF2B5EF4-FFF2-40B4-BE49-F238E27FC236}">
              <a16:creationId xmlns:a16="http://schemas.microsoft.com/office/drawing/2014/main" xmlns="" id="{00000000-0008-0000-0400-00003C010000}"/>
            </a:ext>
          </a:extLst>
        </xdr:cNvPr>
        <xdr:cNvCxnSpPr/>
      </xdr:nvCxnSpPr>
      <xdr:spPr>
        <a:xfrm>
          <a:off x="13893800" y="634034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131064</xdr:rowOff>
    </xdr:from>
    <xdr:to>
      <xdr:col>74</xdr:col>
      <xdr:colOff>31750</xdr:colOff>
      <xdr:row>37</xdr:row>
      <xdr:rowOff>61214</xdr:rowOff>
    </xdr:to>
    <xdr:sp macro="" textlink="">
      <xdr:nvSpPr>
        <xdr:cNvPr id="317" name="フローチャート: 判断 316">
          <a:extLst>
            <a:ext uri="{FF2B5EF4-FFF2-40B4-BE49-F238E27FC236}">
              <a16:creationId xmlns:a16="http://schemas.microsoft.com/office/drawing/2014/main" xmlns="" id="{00000000-0008-0000-0400-00003D010000}"/>
            </a:ext>
          </a:extLst>
        </xdr:cNvPr>
        <xdr:cNvSpPr/>
      </xdr:nvSpPr>
      <xdr:spPr>
        <a:xfrm>
          <a:off x="14732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71391</xdr:rowOff>
    </xdr:from>
    <xdr:ext cx="762000" cy="259045"/>
    <xdr:sp macro="" textlink="">
      <xdr:nvSpPr>
        <xdr:cNvPr id="318" name="テキスト ボックス 317">
          <a:extLst>
            <a:ext uri="{FF2B5EF4-FFF2-40B4-BE49-F238E27FC236}">
              <a16:creationId xmlns:a16="http://schemas.microsoft.com/office/drawing/2014/main" xmlns="" id="{00000000-0008-0000-0400-00003E010000}"/>
            </a:ext>
          </a:extLst>
        </xdr:cNvPr>
        <xdr:cNvSpPr txBox="1"/>
      </xdr:nvSpPr>
      <xdr:spPr>
        <a:xfrm>
          <a:off x="14401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168148</xdr:rowOff>
    </xdr:from>
    <xdr:to>
      <xdr:col>69</xdr:col>
      <xdr:colOff>92075</xdr:colOff>
      <xdr:row>37</xdr:row>
      <xdr:rowOff>19558</xdr:rowOff>
    </xdr:to>
    <xdr:cxnSp macro="">
      <xdr:nvCxnSpPr>
        <xdr:cNvPr id="319" name="直線コネクタ 318">
          <a:extLst>
            <a:ext uri="{FF2B5EF4-FFF2-40B4-BE49-F238E27FC236}">
              <a16:creationId xmlns:a16="http://schemas.microsoft.com/office/drawing/2014/main" xmlns="" id="{00000000-0008-0000-0400-00003F010000}"/>
            </a:ext>
          </a:extLst>
        </xdr:cNvPr>
        <xdr:cNvCxnSpPr/>
      </xdr:nvCxnSpPr>
      <xdr:spPr>
        <a:xfrm flipV="1">
          <a:off x="13004800" y="634034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135636</xdr:rowOff>
    </xdr:from>
    <xdr:to>
      <xdr:col>69</xdr:col>
      <xdr:colOff>142875</xdr:colOff>
      <xdr:row>37</xdr:row>
      <xdr:rowOff>65786</xdr:rowOff>
    </xdr:to>
    <xdr:sp macro="" textlink="">
      <xdr:nvSpPr>
        <xdr:cNvPr id="320" name="フローチャート: 判断 319">
          <a:extLst>
            <a:ext uri="{FF2B5EF4-FFF2-40B4-BE49-F238E27FC236}">
              <a16:creationId xmlns:a16="http://schemas.microsoft.com/office/drawing/2014/main" xmlns="" id="{00000000-0008-0000-0400-000040010000}"/>
            </a:ext>
          </a:extLst>
        </xdr:cNvPr>
        <xdr:cNvSpPr/>
      </xdr:nvSpPr>
      <xdr:spPr>
        <a:xfrm>
          <a:off x="13843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50563</xdr:rowOff>
    </xdr:from>
    <xdr:ext cx="762000" cy="259045"/>
    <xdr:sp macro="" textlink="">
      <xdr:nvSpPr>
        <xdr:cNvPr id="321" name="テキスト ボックス 320">
          <a:extLst>
            <a:ext uri="{FF2B5EF4-FFF2-40B4-BE49-F238E27FC236}">
              <a16:creationId xmlns:a16="http://schemas.microsoft.com/office/drawing/2014/main" xmlns="" id="{00000000-0008-0000-0400-000041010000}"/>
            </a:ext>
          </a:extLst>
        </xdr:cNvPr>
        <xdr:cNvSpPr txBox="1"/>
      </xdr:nvSpPr>
      <xdr:spPr>
        <a:xfrm>
          <a:off x="13512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28194</xdr:rowOff>
    </xdr:from>
    <xdr:to>
      <xdr:col>65</xdr:col>
      <xdr:colOff>53975</xdr:colOff>
      <xdr:row>37</xdr:row>
      <xdr:rowOff>129794</xdr:rowOff>
    </xdr:to>
    <xdr:sp macro="" textlink="">
      <xdr:nvSpPr>
        <xdr:cNvPr id="322" name="フローチャート: 判断 321">
          <a:extLst>
            <a:ext uri="{FF2B5EF4-FFF2-40B4-BE49-F238E27FC236}">
              <a16:creationId xmlns:a16="http://schemas.microsoft.com/office/drawing/2014/main" xmlns="" id="{00000000-0008-0000-0400-000042010000}"/>
            </a:ext>
          </a:extLst>
        </xdr:cNvPr>
        <xdr:cNvSpPr/>
      </xdr:nvSpPr>
      <xdr:spPr>
        <a:xfrm>
          <a:off x="12954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114571</xdr:rowOff>
    </xdr:from>
    <xdr:ext cx="762000" cy="259045"/>
    <xdr:sp macro="" textlink="">
      <xdr:nvSpPr>
        <xdr:cNvPr id="323" name="テキスト ボックス 322">
          <a:extLst>
            <a:ext uri="{FF2B5EF4-FFF2-40B4-BE49-F238E27FC236}">
              <a16:creationId xmlns:a16="http://schemas.microsoft.com/office/drawing/2014/main" xmlns="" id="{00000000-0008-0000-0400-000043010000}"/>
            </a:ext>
          </a:extLst>
        </xdr:cNvPr>
        <xdr:cNvSpPr txBox="1"/>
      </xdr:nvSpPr>
      <xdr:spPr>
        <a:xfrm>
          <a:off x="12623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xmlns="" id="{00000000-0008-0000-0400-000044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xmlns="" id="{00000000-0008-0000-0400-000045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xmlns="" id="{00000000-0008-0000-0400-000046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xmlns="" id="{00000000-0008-0000-0400-000047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xmlns="" id="{00000000-0008-0000-0400-000048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144780</xdr:rowOff>
    </xdr:from>
    <xdr:to>
      <xdr:col>82</xdr:col>
      <xdr:colOff>158750</xdr:colOff>
      <xdr:row>37</xdr:row>
      <xdr:rowOff>74930</xdr:rowOff>
    </xdr:to>
    <xdr:sp macro="" textlink="">
      <xdr:nvSpPr>
        <xdr:cNvPr id="329" name="楕円 328">
          <a:extLst>
            <a:ext uri="{FF2B5EF4-FFF2-40B4-BE49-F238E27FC236}">
              <a16:creationId xmlns:a16="http://schemas.microsoft.com/office/drawing/2014/main" xmlns="" id="{00000000-0008-0000-0400-000049010000}"/>
            </a:ext>
          </a:extLst>
        </xdr:cNvPr>
        <xdr:cNvSpPr/>
      </xdr:nvSpPr>
      <xdr:spPr>
        <a:xfrm>
          <a:off x="164592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161307</xdr:rowOff>
    </xdr:from>
    <xdr:ext cx="762000" cy="259045"/>
    <xdr:sp macro="" textlink="">
      <xdr:nvSpPr>
        <xdr:cNvPr id="330" name="補助費等該当値テキスト">
          <a:extLst>
            <a:ext uri="{FF2B5EF4-FFF2-40B4-BE49-F238E27FC236}">
              <a16:creationId xmlns:a16="http://schemas.microsoft.com/office/drawing/2014/main" xmlns="" id="{00000000-0008-0000-0400-00004A010000}"/>
            </a:ext>
          </a:extLst>
        </xdr:cNvPr>
        <xdr:cNvSpPr txBox="1"/>
      </xdr:nvSpPr>
      <xdr:spPr>
        <a:xfrm>
          <a:off x="16598900" y="616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131064</xdr:rowOff>
    </xdr:from>
    <xdr:to>
      <xdr:col>78</xdr:col>
      <xdr:colOff>120650</xdr:colOff>
      <xdr:row>37</xdr:row>
      <xdr:rowOff>61214</xdr:rowOff>
    </xdr:to>
    <xdr:sp macro="" textlink="">
      <xdr:nvSpPr>
        <xdr:cNvPr id="331" name="楕円 330">
          <a:extLst>
            <a:ext uri="{FF2B5EF4-FFF2-40B4-BE49-F238E27FC236}">
              <a16:creationId xmlns:a16="http://schemas.microsoft.com/office/drawing/2014/main" xmlns="" id="{00000000-0008-0000-0400-00004B010000}"/>
            </a:ext>
          </a:extLst>
        </xdr:cNvPr>
        <xdr:cNvSpPr/>
      </xdr:nvSpPr>
      <xdr:spPr>
        <a:xfrm>
          <a:off x="15621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71391</xdr:rowOff>
    </xdr:from>
    <xdr:ext cx="736600" cy="259045"/>
    <xdr:sp macro="" textlink="">
      <xdr:nvSpPr>
        <xdr:cNvPr id="332" name="テキスト ボックス 331">
          <a:extLst>
            <a:ext uri="{FF2B5EF4-FFF2-40B4-BE49-F238E27FC236}">
              <a16:creationId xmlns:a16="http://schemas.microsoft.com/office/drawing/2014/main" xmlns="" id="{00000000-0008-0000-0400-00004C010000}"/>
            </a:ext>
          </a:extLst>
        </xdr:cNvPr>
        <xdr:cNvSpPr txBox="1"/>
      </xdr:nvSpPr>
      <xdr:spPr>
        <a:xfrm>
          <a:off x="15290800" y="6072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131064</xdr:rowOff>
    </xdr:from>
    <xdr:to>
      <xdr:col>74</xdr:col>
      <xdr:colOff>31750</xdr:colOff>
      <xdr:row>37</xdr:row>
      <xdr:rowOff>61214</xdr:rowOff>
    </xdr:to>
    <xdr:sp macro="" textlink="">
      <xdr:nvSpPr>
        <xdr:cNvPr id="333" name="楕円 332">
          <a:extLst>
            <a:ext uri="{FF2B5EF4-FFF2-40B4-BE49-F238E27FC236}">
              <a16:creationId xmlns:a16="http://schemas.microsoft.com/office/drawing/2014/main" xmlns="" id="{00000000-0008-0000-0400-00004D010000}"/>
            </a:ext>
          </a:extLst>
        </xdr:cNvPr>
        <xdr:cNvSpPr/>
      </xdr:nvSpPr>
      <xdr:spPr>
        <a:xfrm>
          <a:off x="14732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45991</xdr:rowOff>
    </xdr:from>
    <xdr:ext cx="762000" cy="259045"/>
    <xdr:sp macro="" textlink="">
      <xdr:nvSpPr>
        <xdr:cNvPr id="334" name="テキスト ボックス 333">
          <a:extLst>
            <a:ext uri="{FF2B5EF4-FFF2-40B4-BE49-F238E27FC236}">
              <a16:creationId xmlns:a16="http://schemas.microsoft.com/office/drawing/2014/main" xmlns="" id="{00000000-0008-0000-0400-00004E010000}"/>
            </a:ext>
          </a:extLst>
        </xdr:cNvPr>
        <xdr:cNvSpPr txBox="1"/>
      </xdr:nvSpPr>
      <xdr:spPr>
        <a:xfrm>
          <a:off x="14401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117348</xdr:rowOff>
    </xdr:from>
    <xdr:to>
      <xdr:col>69</xdr:col>
      <xdr:colOff>142875</xdr:colOff>
      <xdr:row>37</xdr:row>
      <xdr:rowOff>47498</xdr:rowOff>
    </xdr:to>
    <xdr:sp macro="" textlink="">
      <xdr:nvSpPr>
        <xdr:cNvPr id="335" name="楕円 334">
          <a:extLst>
            <a:ext uri="{FF2B5EF4-FFF2-40B4-BE49-F238E27FC236}">
              <a16:creationId xmlns:a16="http://schemas.microsoft.com/office/drawing/2014/main" xmlns="" id="{00000000-0008-0000-0400-00004F010000}"/>
            </a:ext>
          </a:extLst>
        </xdr:cNvPr>
        <xdr:cNvSpPr/>
      </xdr:nvSpPr>
      <xdr:spPr>
        <a:xfrm>
          <a:off x="13843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57675</xdr:rowOff>
    </xdr:from>
    <xdr:ext cx="762000" cy="259045"/>
    <xdr:sp macro="" textlink="">
      <xdr:nvSpPr>
        <xdr:cNvPr id="336" name="テキスト ボックス 335">
          <a:extLst>
            <a:ext uri="{FF2B5EF4-FFF2-40B4-BE49-F238E27FC236}">
              <a16:creationId xmlns:a16="http://schemas.microsoft.com/office/drawing/2014/main" xmlns="" id="{00000000-0008-0000-0400-000050010000}"/>
            </a:ext>
          </a:extLst>
        </xdr:cNvPr>
        <xdr:cNvSpPr txBox="1"/>
      </xdr:nvSpPr>
      <xdr:spPr>
        <a:xfrm>
          <a:off x="13512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140208</xdr:rowOff>
    </xdr:from>
    <xdr:to>
      <xdr:col>65</xdr:col>
      <xdr:colOff>53975</xdr:colOff>
      <xdr:row>37</xdr:row>
      <xdr:rowOff>70358</xdr:rowOff>
    </xdr:to>
    <xdr:sp macro="" textlink="">
      <xdr:nvSpPr>
        <xdr:cNvPr id="337" name="楕円 336">
          <a:extLst>
            <a:ext uri="{FF2B5EF4-FFF2-40B4-BE49-F238E27FC236}">
              <a16:creationId xmlns:a16="http://schemas.microsoft.com/office/drawing/2014/main" xmlns="" id="{00000000-0008-0000-0400-000051010000}"/>
            </a:ext>
          </a:extLst>
        </xdr:cNvPr>
        <xdr:cNvSpPr/>
      </xdr:nvSpPr>
      <xdr:spPr>
        <a:xfrm>
          <a:off x="12954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80535</xdr:rowOff>
    </xdr:from>
    <xdr:ext cx="762000" cy="259045"/>
    <xdr:sp macro="" textlink="">
      <xdr:nvSpPr>
        <xdr:cNvPr id="338" name="テキスト ボックス 337">
          <a:extLst>
            <a:ext uri="{FF2B5EF4-FFF2-40B4-BE49-F238E27FC236}">
              <a16:creationId xmlns:a16="http://schemas.microsoft.com/office/drawing/2014/main" xmlns="" id="{00000000-0008-0000-0400-000052010000}"/>
            </a:ext>
          </a:extLst>
        </xdr:cNvPr>
        <xdr:cNvSpPr txBox="1"/>
      </xdr:nvSpPr>
      <xdr:spPr>
        <a:xfrm>
          <a:off x="12623800" y="608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xmlns="" id="{00000000-0008-0000-0400-000053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xmlns="" id="{00000000-0008-0000-0400-000054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xmlns="" id="{00000000-0008-0000-0400-000055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xmlns="" id="{00000000-0008-0000-0400-000056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xmlns="" id="{00000000-0008-0000-0400-000057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xmlns="" id="{00000000-0008-0000-0400-000058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xmlns="" id="{00000000-0008-0000-0400-000059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xmlns="" id="{00000000-0008-0000-0400-00005A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xmlns="" id="{00000000-0008-0000-0400-00005B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xmlns="" id="{00000000-0008-0000-0400-00005C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xmlns="" id="{00000000-0008-0000-0400-00005D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公債費については、平成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年度までは減少していたが、平成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年度以降の起債発行に対する償還がはじまる平成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以降からは増加に転じるている。人口減少が進む状況においては、町税及び地方交付税等の一般財源の減少により経常収支比率が悪化することも想定されることから、新たな事業に関しても、優先度・必要性を見極め、可能な限り新規発行の抑制に努める。</a:t>
          </a: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xmlns="" id="{00000000-0008-0000-0400-00005E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xmlns="" id="{00000000-0008-0000-0400-00005F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xmlns="" id="{00000000-0008-0000-0400-000060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3" name="直線コネクタ 352">
          <a:extLst>
            <a:ext uri="{FF2B5EF4-FFF2-40B4-BE49-F238E27FC236}">
              <a16:creationId xmlns:a16="http://schemas.microsoft.com/office/drawing/2014/main" xmlns="" id="{00000000-0008-0000-0400-000061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4" name="テキスト ボックス 353">
          <a:extLst>
            <a:ext uri="{FF2B5EF4-FFF2-40B4-BE49-F238E27FC236}">
              <a16:creationId xmlns:a16="http://schemas.microsoft.com/office/drawing/2014/main" xmlns="" id="{00000000-0008-0000-0400-000062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5" name="直線コネクタ 354">
          <a:extLst>
            <a:ext uri="{FF2B5EF4-FFF2-40B4-BE49-F238E27FC236}">
              <a16:creationId xmlns:a16="http://schemas.microsoft.com/office/drawing/2014/main" xmlns="" id="{00000000-0008-0000-0400-000063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6" name="テキスト ボックス 355">
          <a:extLst>
            <a:ext uri="{FF2B5EF4-FFF2-40B4-BE49-F238E27FC236}">
              <a16:creationId xmlns:a16="http://schemas.microsoft.com/office/drawing/2014/main" xmlns="" id="{00000000-0008-0000-0400-000064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7" name="直線コネクタ 356">
          <a:extLst>
            <a:ext uri="{FF2B5EF4-FFF2-40B4-BE49-F238E27FC236}">
              <a16:creationId xmlns:a16="http://schemas.microsoft.com/office/drawing/2014/main" xmlns="" id="{00000000-0008-0000-0400-000065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8" name="テキスト ボックス 357">
          <a:extLst>
            <a:ext uri="{FF2B5EF4-FFF2-40B4-BE49-F238E27FC236}">
              <a16:creationId xmlns:a16="http://schemas.microsoft.com/office/drawing/2014/main" xmlns="" id="{00000000-0008-0000-0400-000066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9" name="直線コネクタ 358">
          <a:extLst>
            <a:ext uri="{FF2B5EF4-FFF2-40B4-BE49-F238E27FC236}">
              <a16:creationId xmlns:a16="http://schemas.microsoft.com/office/drawing/2014/main" xmlns="" id="{00000000-0008-0000-0400-000067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0" name="テキスト ボックス 359">
          <a:extLst>
            <a:ext uri="{FF2B5EF4-FFF2-40B4-BE49-F238E27FC236}">
              <a16:creationId xmlns:a16="http://schemas.microsoft.com/office/drawing/2014/main" xmlns="" id="{00000000-0008-0000-0400-000068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xmlns=""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xmlns=""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75</xdr:row>
      <xdr:rowOff>5842</xdr:rowOff>
    </xdr:from>
    <xdr:to>
      <xdr:col>24</xdr:col>
      <xdr:colOff>25400</xdr:colOff>
      <xdr:row>80</xdr:row>
      <xdr:rowOff>67563</xdr:rowOff>
    </xdr:to>
    <xdr:cxnSp macro="">
      <xdr:nvCxnSpPr>
        <xdr:cNvPr id="363" name="直線コネクタ 362">
          <a:extLst>
            <a:ext uri="{FF2B5EF4-FFF2-40B4-BE49-F238E27FC236}">
              <a16:creationId xmlns:a16="http://schemas.microsoft.com/office/drawing/2014/main" xmlns="" id="{00000000-0008-0000-0400-00006B010000}"/>
            </a:ext>
          </a:extLst>
        </xdr:cNvPr>
        <xdr:cNvCxnSpPr/>
      </xdr:nvCxnSpPr>
      <xdr:spPr>
        <a:xfrm flipV="1">
          <a:off x="4826000" y="12864592"/>
          <a:ext cx="0" cy="918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39640</xdr:rowOff>
    </xdr:from>
    <xdr:ext cx="762000" cy="259045"/>
    <xdr:sp macro="" textlink="">
      <xdr:nvSpPr>
        <xdr:cNvPr id="364" name="公債費最小値テキスト">
          <a:extLst>
            <a:ext uri="{FF2B5EF4-FFF2-40B4-BE49-F238E27FC236}">
              <a16:creationId xmlns:a16="http://schemas.microsoft.com/office/drawing/2014/main" xmlns="" id="{00000000-0008-0000-0400-00006C010000}"/>
            </a:ext>
          </a:extLst>
        </xdr:cNvPr>
        <xdr:cNvSpPr txBox="1"/>
      </xdr:nvSpPr>
      <xdr:spPr>
        <a:xfrm>
          <a:off x="4914900" y="13755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67563</xdr:rowOff>
    </xdr:from>
    <xdr:to>
      <xdr:col>24</xdr:col>
      <xdr:colOff>114300</xdr:colOff>
      <xdr:row>80</xdr:row>
      <xdr:rowOff>67563</xdr:rowOff>
    </xdr:to>
    <xdr:cxnSp macro="">
      <xdr:nvCxnSpPr>
        <xdr:cNvPr id="365" name="直線コネクタ 364">
          <a:extLst>
            <a:ext uri="{FF2B5EF4-FFF2-40B4-BE49-F238E27FC236}">
              <a16:creationId xmlns:a16="http://schemas.microsoft.com/office/drawing/2014/main" xmlns="" id="{00000000-0008-0000-0400-00006D010000}"/>
            </a:ext>
          </a:extLst>
        </xdr:cNvPr>
        <xdr:cNvCxnSpPr/>
      </xdr:nvCxnSpPr>
      <xdr:spPr>
        <a:xfrm>
          <a:off x="4737100" y="13783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92219</xdr:rowOff>
    </xdr:from>
    <xdr:ext cx="762000" cy="259045"/>
    <xdr:sp macro="" textlink="">
      <xdr:nvSpPr>
        <xdr:cNvPr id="366" name="公債費最大値テキスト">
          <a:extLst>
            <a:ext uri="{FF2B5EF4-FFF2-40B4-BE49-F238E27FC236}">
              <a16:creationId xmlns:a16="http://schemas.microsoft.com/office/drawing/2014/main" xmlns="" id="{00000000-0008-0000-0400-00006E010000}"/>
            </a:ext>
          </a:extLst>
        </xdr:cNvPr>
        <xdr:cNvSpPr txBox="1"/>
      </xdr:nvSpPr>
      <xdr:spPr>
        <a:xfrm>
          <a:off x="4914900" y="12608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75</xdr:row>
      <xdr:rowOff>5842</xdr:rowOff>
    </xdr:from>
    <xdr:to>
      <xdr:col>24</xdr:col>
      <xdr:colOff>114300</xdr:colOff>
      <xdr:row>75</xdr:row>
      <xdr:rowOff>5842</xdr:rowOff>
    </xdr:to>
    <xdr:cxnSp macro="">
      <xdr:nvCxnSpPr>
        <xdr:cNvPr id="367" name="直線コネクタ 366">
          <a:extLst>
            <a:ext uri="{FF2B5EF4-FFF2-40B4-BE49-F238E27FC236}">
              <a16:creationId xmlns:a16="http://schemas.microsoft.com/office/drawing/2014/main" xmlns="" id="{00000000-0008-0000-0400-00006F010000}"/>
            </a:ext>
          </a:extLst>
        </xdr:cNvPr>
        <xdr:cNvCxnSpPr/>
      </xdr:nvCxnSpPr>
      <xdr:spPr>
        <a:xfrm>
          <a:off x="4737100" y="12864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49276</xdr:rowOff>
    </xdr:from>
    <xdr:to>
      <xdr:col>24</xdr:col>
      <xdr:colOff>25400</xdr:colOff>
      <xdr:row>78</xdr:row>
      <xdr:rowOff>53848</xdr:rowOff>
    </xdr:to>
    <xdr:cxnSp macro="">
      <xdr:nvCxnSpPr>
        <xdr:cNvPr id="368" name="直線コネクタ 367">
          <a:extLst>
            <a:ext uri="{FF2B5EF4-FFF2-40B4-BE49-F238E27FC236}">
              <a16:creationId xmlns:a16="http://schemas.microsoft.com/office/drawing/2014/main" xmlns="" id="{00000000-0008-0000-0400-000070010000}"/>
            </a:ext>
          </a:extLst>
        </xdr:cNvPr>
        <xdr:cNvCxnSpPr/>
      </xdr:nvCxnSpPr>
      <xdr:spPr>
        <a:xfrm>
          <a:off x="3987800" y="1342237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63009</xdr:rowOff>
    </xdr:from>
    <xdr:ext cx="762000" cy="259045"/>
    <xdr:sp macro="" textlink="">
      <xdr:nvSpPr>
        <xdr:cNvPr id="369" name="公債費平均値テキスト">
          <a:extLst>
            <a:ext uri="{FF2B5EF4-FFF2-40B4-BE49-F238E27FC236}">
              <a16:creationId xmlns:a16="http://schemas.microsoft.com/office/drawing/2014/main" xmlns="" id="{00000000-0008-0000-0400-000071010000}"/>
            </a:ext>
          </a:extLst>
        </xdr:cNvPr>
        <xdr:cNvSpPr txBox="1"/>
      </xdr:nvSpPr>
      <xdr:spPr>
        <a:xfrm>
          <a:off x="4914900" y="13093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46482</xdr:rowOff>
    </xdr:from>
    <xdr:to>
      <xdr:col>24</xdr:col>
      <xdr:colOff>76200</xdr:colOff>
      <xdr:row>77</xdr:row>
      <xdr:rowOff>148082</xdr:rowOff>
    </xdr:to>
    <xdr:sp macro="" textlink="">
      <xdr:nvSpPr>
        <xdr:cNvPr id="370" name="フローチャート: 判断 369">
          <a:extLst>
            <a:ext uri="{FF2B5EF4-FFF2-40B4-BE49-F238E27FC236}">
              <a16:creationId xmlns:a16="http://schemas.microsoft.com/office/drawing/2014/main" xmlns="" id="{00000000-0008-0000-0400-000072010000}"/>
            </a:ext>
          </a:extLst>
        </xdr:cNvPr>
        <xdr:cNvSpPr/>
      </xdr:nvSpPr>
      <xdr:spPr>
        <a:xfrm>
          <a:off x="47752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133858</xdr:rowOff>
    </xdr:from>
    <xdr:to>
      <xdr:col>19</xdr:col>
      <xdr:colOff>187325</xdr:colOff>
      <xdr:row>78</xdr:row>
      <xdr:rowOff>49276</xdr:rowOff>
    </xdr:to>
    <xdr:cxnSp macro="">
      <xdr:nvCxnSpPr>
        <xdr:cNvPr id="371" name="直線コネクタ 370">
          <a:extLst>
            <a:ext uri="{FF2B5EF4-FFF2-40B4-BE49-F238E27FC236}">
              <a16:creationId xmlns:a16="http://schemas.microsoft.com/office/drawing/2014/main" xmlns="" id="{00000000-0008-0000-0400-000073010000}"/>
            </a:ext>
          </a:extLst>
        </xdr:cNvPr>
        <xdr:cNvCxnSpPr/>
      </xdr:nvCxnSpPr>
      <xdr:spPr>
        <a:xfrm>
          <a:off x="3098800" y="13335508"/>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60198</xdr:rowOff>
    </xdr:from>
    <xdr:to>
      <xdr:col>20</xdr:col>
      <xdr:colOff>38100</xdr:colOff>
      <xdr:row>77</xdr:row>
      <xdr:rowOff>161798</xdr:rowOff>
    </xdr:to>
    <xdr:sp macro="" textlink="">
      <xdr:nvSpPr>
        <xdr:cNvPr id="372" name="フローチャート: 判断 371">
          <a:extLst>
            <a:ext uri="{FF2B5EF4-FFF2-40B4-BE49-F238E27FC236}">
              <a16:creationId xmlns:a16="http://schemas.microsoft.com/office/drawing/2014/main" xmlns="" id="{00000000-0008-0000-0400-000074010000}"/>
            </a:ext>
          </a:extLst>
        </xdr:cNvPr>
        <xdr:cNvSpPr/>
      </xdr:nvSpPr>
      <xdr:spPr>
        <a:xfrm>
          <a:off x="3937000" y="13261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525</xdr:rowOff>
    </xdr:from>
    <xdr:ext cx="736600" cy="259045"/>
    <xdr:sp macro="" textlink="">
      <xdr:nvSpPr>
        <xdr:cNvPr id="373" name="テキスト ボックス 372">
          <a:extLst>
            <a:ext uri="{FF2B5EF4-FFF2-40B4-BE49-F238E27FC236}">
              <a16:creationId xmlns:a16="http://schemas.microsoft.com/office/drawing/2014/main" xmlns="" id="{00000000-0008-0000-0400-000075010000}"/>
            </a:ext>
          </a:extLst>
        </xdr:cNvPr>
        <xdr:cNvSpPr txBox="1"/>
      </xdr:nvSpPr>
      <xdr:spPr>
        <a:xfrm>
          <a:off x="3606800" y="13030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78994</xdr:rowOff>
    </xdr:from>
    <xdr:to>
      <xdr:col>15</xdr:col>
      <xdr:colOff>98425</xdr:colOff>
      <xdr:row>77</xdr:row>
      <xdr:rowOff>133858</xdr:rowOff>
    </xdr:to>
    <xdr:cxnSp macro="">
      <xdr:nvCxnSpPr>
        <xdr:cNvPr id="374" name="直線コネクタ 373">
          <a:extLst>
            <a:ext uri="{FF2B5EF4-FFF2-40B4-BE49-F238E27FC236}">
              <a16:creationId xmlns:a16="http://schemas.microsoft.com/office/drawing/2014/main" xmlns="" id="{00000000-0008-0000-0400-000076010000}"/>
            </a:ext>
          </a:extLst>
        </xdr:cNvPr>
        <xdr:cNvCxnSpPr/>
      </xdr:nvCxnSpPr>
      <xdr:spPr>
        <a:xfrm>
          <a:off x="2209800" y="1328064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83058</xdr:rowOff>
    </xdr:from>
    <xdr:to>
      <xdr:col>15</xdr:col>
      <xdr:colOff>149225</xdr:colOff>
      <xdr:row>78</xdr:row>
      <xdr:rowOff>13208</xdr:rowOff>
    </xdr:to>
    <xdr:sp macro="" textlink="">
      <xdr:nvSpPr>
        <xdr:cNvPr id="375" name="フローチャート: 判断 374">
          <a:extLst>
            <a:ext uri="{FF2B5EF4-FFF2-40B4-BE49-F238E27FC236}">
              <a16:creationId xmlns:a16="http://schemas.microsoft.com/office/drawing/2014/main" xmlns="" id="{00000000-0008-0000-0400-000077010000}"/>
            </a:ext>
          </a:extLst>
        </xdr:cNvPr>
        <xdr:cNvSpPr/>
      </xdr:nvSpPr>
      <xdr:spPr>
        <a:xfrm>
          <a:off x="3048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23385</xdr:rowOff>
    </xdr:from>
    <xdr:ext cx="762000" cy="259045"/>
    <xdr:sp macro="" textlink="">
      <xdr:nvSpPr>
        <xdr:cNvPr id="376" name="テキスト ボックス 375">
          <a:extLst>
            <a:ext uri="{FF2B5EF4-FFF2-40B4-BE49-F238E27FC236}">
              <a16:creationId xmlns:a16="http://schemas.microsoft.com/office/drawing/2014/main" xmlns="" id="{00000000-0008-0000-0400-000078010000}"/>
            </a:ext>
          </a:extLst>
        </xdr:cNvPr>
        <xdr:cNvSpPr txBox="1"/>
      </xdr:nvSpPr>
      <xdr:spPr>
        <a:xfrm>
          <a:off x="2717800" y="13053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78994</xdr:rowOff>
    </xdr:from>
    <xdr:to>
      <xdr:col>11</xdr:col>
      <xdr:colOff>9525</xdr:colOff>
      <xdr:row>78</xdr:row>
      <xdr:rowOff>35561</xdr:rowOff>
    </xdr:to>
    <xdr:cxnSp macro="">
      <xdr:nvCxnSpPr>
        <xdr:cNvPr id="377" name="直線コネクタ 376">
          <a:extLst>
            <a:ext uri="{FF2B5EF4-FFF2-40B4-BE49-F238E27FC236}">
              <a16:creationId xmlns:a16="http://schemas.microsoft.com/office/drawing/2014/main" xmlns="" id="{00000000-0008-0000-0400-000079010000}"/>
            </a:ext>
          </a:extLst>
        </xdr:cNvPr>
        <xdr:cNvCxnSpPr/>
      </xdr:nvCxnSpPr>
      <xdr:spPr>
        <a:xfrm flipV="1">
          <a:off x="1320800" y="13280644"/>
          <a:ext cx="889000" cy="128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8" name="フローチャート: 判断 377">
          <a:extLst>
            <a:ext uri="{FF2B5EF4-FFF2-40B4-BE49-F238E27FC236}">
              <a16:creationId xmlns:a16="http://schemas.microsoft.com/office/drawing/2014/main" xmlns="" id="{00000000-0008-0000-0400-00007A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79" name="テキスト ボックス 378">
          <a:extLst>
            <a:ext uri="{FF2B5EF4-FFF2-40B4-BE49-F238E27FC236}">
              <a16:creationId xmlns:a16="http://schemas.microsoft.com/office/drawing/2014/main" xmlns="" id="{00000000-0008-0000-0400-00007B010000}"/>
            </a:ext>
          </a:extLst>
        </xdr:cNvPr>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28194</xdr:rowOff>
    </xdr:from>
    <xdr:to>
      <xdr:col>6</xdr:col>
      <xdr:colOff>171450</xdr:colOff>
      <xdr:row>77</xdr:row>
      <xdr:rowOff>129794</xdr:rowOff>
    </xdr:to>
    <xdr:sp macro="" textlink="">
      <xdr:nvSpPr>
        <xdr:cNvPr id="380" name="フローチャート: 判断 379">
          <a:extLst>
            <a:ext uri="{FF2B5EF4-FFF2-40B4-BE49-F238E27FC236}">
              <a16:creationId xmlns:a16="http://schemas.microsoft.com/office/drawing/2014/main" xmlns="" id="{00000000-0008-0000-0400-00007C010000}"/>
            </a:ext>
          </a:extLst>
        </xdr:cNvPr>
        <xdr:cNvSpPr/>
      </xdr:nvSpPr>
      <xdr:spPr>
        <a:xfrm>
          <a:off x="1270000" y="132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139971</xdr:rowOff>
    </xdr:from>
    <xdr:ext cx="762000" cy="259045"/>
    <xdr:sp macro="" textlink="">
      <xdr:nvSpPr>
        <xdr:cNvPr id="381" name="テキスト ボックス 380">
          <a:extLst>
            <a:ext uri="{FF2B5EF4-FFF2-40B4-BE49-F238E27FC236}">
              <a16:creationId xmlns:a16="http://schemas.microsoft.com/office/drawing/2014/main" xmlns="" id="{00000000-0008-0000-0400-00007D010000}"/>
            </a:ext>
          </a:extLst>
        </xdr:cNvPr>
        <xdr:cNvSpPr txBox="1"/>
      </xdr:nvSpPr>
      <xdr:spPr>
        <a:xfrm>
          <a:off x="939800" y="12998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xmlns=""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xmlns=""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xmlns=""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xmlns=""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xmlns=""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3048</xdr:rowOff>
    </xdr:from>
    <xdr:to>
      <xdr:col>24</xdr:col>
      <xdr:colOff>76200</xdr:colOff>
      <xdr:row>78</xdr:row>
      <xdr:rowOff>104648</xdr:rowOff>
    </xdr:to>
    <xdr:sp macro="" textlink="">
      <xdr:nvSpPr>
        <xdr:cNvPr id="387" name="楕円 386">
          <a:extLst>
            <a:ext uri="{FF2B5EF4-FFF2-40B4-BE49-F238E27FC236}">
              <a16:creationId xmlns:a16="http://schemas.microsoft.com/office/drawing/2014/main" xmlns="" id="{00000000-0008-0000-0400-000083010000}"/>
            </a:ext>
          </a:extLst>
        </xdr:cNvPr>
        <xdr:cNvSpPr/>
      </xdr:nvSpPr>
      <xdr:spPr>
        <a:xfrm>
          <a:off x="4775200" y="13376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146575</xdr:rowOff>
    </xdr:from>
    <xdr:ext cx="762000" cy="259045"/>
    <xdr:sp macro="" textlink="">
      <xdr:nvSpPr>
        <xdr:cNvPr id="388" name="公債費該当値テキスト">
          <a:extLst>
            <a:ext uri="{FF2B5EF4-FFF2-40B4-BE49-F238E27FC236}">
              <a16:creationId xmlns:a16="http://schemas.microsoft.com/office/drawing/2014/main" xmlns="" id="{00000000-0008-0000-0400-000084010000}"/>
            </a:ext>
          </a:extLst>
        </xdr:cNvPr>
        <xdr:cNvSpPr txBox="1"/>
      </xdr:nvSpPr>
      <xdr:spPr>
        <a:xfrm>
          <a:off x="4914900" y="1334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169926</xdr:rowOff>
    </xdr:from>
    <xdr:to>
      <xdr:col>20</xdr:col>
      <xdr:colOff>38100</xdr:colOff>
      <xdr:row>78</xdr:row>
      <xdr:rowOff>100076</xdr:rowOff>
    </xdr:to>
    <xdr:sp macro="" textlink="">
      <xdr:nvSpPr>
        <xdr:cNvPr id="389" name="楕円 388">
          <a:extLst>
            <a:ext uri="{FF2B5EF4-FFF2-40B4-BE49-F238E27FC236}">
              <a16:creationId xmlns:a16="http://schemas.microsoft.com/office/drawing/2014/main" xmlns="" id="{00000000-0008-0000-0400-000085010000}"/>
            </a:ext>
          </a:extLst>
        </xdr:cNvPr>
        <xdr:cNvSpPr/>
      </xdr:nvSpPr>
      <xdr:spPr>
        <a:xfrm>
          <a:off x="3937000" y="1337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84853</xdr:rowOff>
    </xdr:from>
    <xdr:ext cx="736600" cy="259045"/>
    <xdr:sp macro="" textlink="">
      <xdr:nvSpPr>
        <xdr:cNvPr id="390" name="テキスト ボックス 389">
          <a:extLst>
            <a:ext uri="{FF2B5EF4-FFF2-40B4-BE49-F238E27FC236}">
              <a16:creationId xmlns:a16="http://schemas.microsoft.com/office/drawing/2014/main" xmlns="" id="{00000000-0008-0000-0400-000086010000}"/>
            </a:ext>
          </a:extLst>
        </xdr:cNvPr>
        <xdr:cNvSpPr txBox="1"/>
      </xdr:nvSpPr>
      <xdr:spPr>
        <a:xfrm>
          <a:off x="3606800" y="13457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83058</xdr:rowOff>
    </xdr:from>
    <xdr:to>
      <xdr:col>15</xdr:col>
      <xdr:colOff>149225</xdr:colOff>
      <xdr:row>78</xdr:row>
      <xdr:rowOff>13208</xdr:rowOff>
    </xdr:to>
    <xdr:sp macro="" textlink="">
      <xdr:nvSpPr>
        <xdr:cNvPr id="391" name="楕円 390">
          <a:extLst>
            <a:ext uri="{FF2B5EF4-FFF2-40B4-BE49-F238E27FC236}">
              <a16:creationId xmlns:a16="http://schemas.microsoft.com/office/drawing/2014/main" xmlns="" id="{00000000-0008-0000-0400-000087010000}"/>
            </a:ext>
          </a:extLst>
        </xdr:cNvPr>
        <xdr:cNvSpPr/>
      </xdr:nvSpPr>
      <xdr:spPr>
        <a:xfrm>
          <a:off x="3048000" y="1328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169435</xdr:rowOff>
    </xdr:from>
    <xdr:ext cx="762000" cy="259045"/>
    <xdr:sp macro="" textlink="">
      <xdr:nvSpPr>
        <xdr:cNvPr id="392" name="テキスト ボックス 391">
          <a:extLst>
            <a:ext uri="{FF2B5EF4-FFF2-40B4-BE49-F238E27FC236}">
              <a16:creationId xmlns:a16="http://schemas.microsoft.com/office/drawing/2014/main" xmlns="" id="{00000000-0008-0000-0400-000088010000}"/>
            </a:ext>
          </a:extLst>
        </xdr:cNvPr>
        <xdr:cNvSpPr txBox="1"/>
      </xdr:nvSpPr>
      <xdr:spPr>
        <a:xfrm>
          <a:off x="2717800" y="1337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28194</xdr:rowOff>
    </xdr:from>
    <xdr:to>
      <xdr:col>11</xdr:col>
      <xdr:colOff>60325</xdr:colOff>
      <xdr:row>77</xdr:row>
      <xdr:rowOff>129794</xdr:rowOff>
    </xdr:to>
    <xdr:sp macro="" textlink="">
      <xdr:nvSpPr>
        <xdr:cNvPr id="393" name="楕円 392">
          <a:extLst>
            <a:ext uri="{FF2B5EF4-FFF2-40B4-BE49-F238E27FC236}">
              <a16:creationId xmlns:a16="http://schemas.microsoft.com/office/drawing/2014/main" xmlns="" id="{00000000-0008-0000-0400-000089010000}"/>
            </a:ext>
          </a:extLst>
        </xdr:cNvPr>
        <xdr:cNvSpPr/>
      </xdr:nvSpPr>
      <xdr:spPr>
        <a:xfrm>
          <a:off x="2159000" y="132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139971</xdr:rowOff>
    </xdr:from>
    <xdr:ext cx="762000" cy="259045"/>
    <xdr:sp macro="" textlink="">
      <xdr:nvSpPr>
        <xdr:cNvPr id="394" name="テキスト ボックス 393">
          <a:extLst>
            <a:ext uri="{FF2B5EF4-FFF2-40B4-BE49-F238E27FC236}">
              <a16:creationId xmlns:a16="http://schemas.microsoft.com/office/drawing/2014/main" xmlns="" id="{00000000-0008-0000-0400-00008A010000}"/>
            </a:ext>
          </a:extLst>
        </xdr:cNvPr>
        <xdr:cNvSpPr txBox="1"/>
      </xdr:nvSpPr>
      <xdr:spPr>
        <a:xfrm>
          <a:off x="1828800" y="12998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156211</xdr:rowOff>
    </xdr:from>
    <xdr:to>
      <xdr:col>6</xdr:col>
      <xdr:colOff>171450</xdr:colOff>
      <xdr:row>78</xdr:row>
      <xdr:rowOff>86361</xdr:rowOff>
    </xdr:to>
    <xdr:sp macro="" textlink="">
      <xdr:nvSpPr>
        <xdr:cNvPr id="395" name="楕円 394">
          <a:extLst>
            <a:ext uri="{FF2B5EF4-FFF2-40B4-BE49-F238E27FC236}">
              <a16:creationId xmlns:a16="http://schemas.microsoft.com/office/drawing/2014/main" xmlns="" id="{00000000-0008-0000-0400-00008B010000}"/>
            </a:ext>
          </a:extLst>
        </xdr:cNvPr>
        <xdr:cNvSpPr/>
      </xdr:nvSpPr>
      <xdr:spPr>
        <a:xfrm>
          <a:off x="1270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71138</xdr:rowOff>
    </xdr:from>
    <xdr:ext cx="762000" cy="259045"/>
    <xdr:sp macro="" textlink="">
      <xdr:nvSpPr>
        <xdr:cNvPr id="396" name="テキスト ボックス 395">
          <a:extLst>
            <a:ext uri="{FF2B5EF4-FFF2-40B4-BE49-F238E27FC236}">
              <a16:creationId xmlns:a16="http://schemas.microsoft.com/office/drawing/2014/main" xmlns="" id="{00000000-0008-0000-0400-00008C010000}"/>
            </a:ext>
          </a:extLst>
        </xdr:cNvPr>
        <xdr:cNvSpPr txBox="1"/>
      </xdr:nvSpPr>
      <xdr:spPr>
        <a:xfrm>
          <a:off x="939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xmlns=""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xmlns=""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xmlns=""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xmlns=""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xmlns=""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xmlns=""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xmlns=""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xmlns=""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xmlns=""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xmlns=""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xmlns=""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各項目ごとにみればそれぞれ特徴はあるものの、公債費を除く経常収支比率の状況としてはほぼ平均に位置しているものの、依存財源である地方交付税や地方譲与税の動向によっては、財政状況が悪化することも考えられることから、行財政改革大綱に沿った取組を着実に進めながら、財政の健全化を進めていく必要があ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xmlns=""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xmlns=""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xmlns=""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xmlns=""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xmlns=""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xmlns=""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xmlns=""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xmlns=""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xmlns=""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xmlns=""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xmlns=""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xmlns=""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xmlns=""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xmlns=""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97282</xdr:rowOff>
    </xdr:from>
    <xdr:to>
      <xdr:col>82</xdr:col>
      <xdr:colOff>107950</xdr:colOff>
      <xdr:row>80</xdr:row>
      <xdr:rowOff>58420</xdr:rowOff>
    </xdr:to>
    <xdr:cxnSp macro="">
      <xdr:nvCxnSpPr>
        <xdr:cNvPr id="422" name="直線コネクタ 421">
          <a:extLst>
            <a:ext uri="{FF2B5EF4-FFF2-40B4-BE49-F238E27FC236}">
              <a16:creationId xmlns:a16="http://schemas.microsoft.com/office/drawing/2014/main" xmlns="" id="{00000000-0008-0000-0400-0000A6010000}"/>
            </a:ext>
          </a:extLst>
        </xdr:cNvPr>
        <xdr:cNvCxnSpPr/>
      </xdr:nvCxnSpPr>
      <xdr:spPr>
        <a:xfrm flipV="1">
          <a:off x="16510000" y="12613132"/>
          <a:ext cx="0" cy="1161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30497</xdr:rowOff>
    </xdr:from>
    <xdr:ext cx="762000" cy="259045"/>
    <xdr:sp macro="" textlink="">
      <xdr:nvSpPr>
        <xdr:cNvPr id="423" name="公債費以外最小値テキスト">
          <a:extLst>
            <a:ext uri="{FF2B5EF4-FFF2-40B4-BE49-F238E27FC236}">
              <a16:creationId xmlns:a16="http://schemas.microsoft.com/office/drawing/2014/main" xmlns="" id="{00000000-0008-0000-0400-0000A7010000}"/>
            </a:ext>
          </a:extLst>
        </xdr:cNvPr>
        <xdr:cNvSpPr txBox="1"/>
      </xdr:nvSpPr>
      <xdr:spPr>
        <a:xfrm>
          <a:off x="16598900" y="13746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58420</xdr:rowOff>
    </xdr:from>
    <xdr:to>
      <xdr:col>82</xdr:col>
      <xdr:colOff>196850</xdr:colOff>
      <xdr:row>80</xdr:row>
      <xdr:rowOff>58420</xdr:rowOff>
    </xdr:to>
    <xdr:cxnSp macro="">
      <xdr:nvCxnSpPr>
        <xdr:cNvPr id="424" name="直線コネクタ 423">
          <a:extLst>
            <a:ext uri="{FF2B5EF4-FFF2-40B4-BE49-F238E27FC236}">
              <a16:creationId xmlns:a16="http://schemas.microsoft.com/office/drawing/2014/main" xmlns="" id="{00000000-0008-0000-0400-0000A8010000}"/>
            </a:ext>
          </a:extLst>
        </xdr:cNvPr>
        <xdr:cNvCxnSpPr/>
      </xdr:nvCxnSpPr>
      <xdr:spPr>
        <a:xfrm>
          <a:off x="16421100" y="1377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12209</xdr:rowOff>
    </xdr:from>
    <xdr:ext cx="762000" cy="259045"/>
    <xdr:sp macro="" textlink="">
      <xdr:nvSpPr>
        <xdr:cNvPr id="425" name="公債費以外最大値テキスト">
          <a:extLst>
            <a:ext uri="{FF2B5EF4-FFF2-40B4-BE49-F238E27FC236}">
              <a16:creationId xmlns:a16="http://schemas.microsoft.com/office/drawing/2014/main" xmlns="" id="{00000000-0008-0000-0400-0000A9010000}"/>
            </a:ext>
          </a:extLst>
        </xdr:cNvPr>
        <xdr:cNvSpPr txBox="1"/>
      </xdr:nvSpPr>
      <xdr:spPr>
        <a:xfrm>
          <a:off x="16598900" y="12356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97282</xdr:rowOff>
    </xdr:from>
    <xdr:to>
      <xdr:col>82</xdr:col>
      <xdr:colOff>196850</xdr:colOff>
      <xdr:row>73</xdr:row>
      <xdr:rowOff>97282</xdr:rowOff>
    </xdr:to>
    <xdr:cxnSp macro="">
      <xdr:nvCxnSpPr>
        <xdr:cNvPr id="426" name="直線コネクタ 425">
          <a:extLst>
            <a:ext uri="{FF2B5EF4-FFF2-40B4-BE49-F238E27FC236}">
              <a16:creationId xmlns:a16="http://schemas.microsoft.com/office/drawing/2014/main" xmlns="" id="{00000000-0008-0000-0400-0000AA010000}"/>
            </a:ext>
          </a:extLst>
        </xdr:cNvPr>
        <xdr:cNvCxnSpPr/>
      </xdr:nvCxnSpPr>
      <xdr:spPr>
        <a:xfrm>
          <a:off x="16421100" y="12613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49276</xdr:rowOff>
    </xdr:from>
    <xdr:to>
      <xdr:col>82</xdr:col>
      <xdr:colOff>107950</xdr:colOff>
      <xdr:row>76</xdr:row>
      <xdr:rowOff>62992</xdr:rowOff>
    </xdr:to>
    <xdr:cxnSp macro="">
      <xdr:nvCxnSpPr>
        <xdr:cNvPr id="427" name="直線コネクタ 426">
          <a:extLst>
            <a:ext uri="{FF2B5EF4-FFF2-40B4-BE49-F238E27FC236}">
              <a16:creationId xmlns:a16="http://schemas.microsoft.com/office/drawing/2014/main" xmlns="" id="{00000000-0008-0000-0400-0000AB010000}"/>
            </a:ext>
          </a:extLst>
        </xdr:cNvPr>
        <xdr:cNvCxnSpPr/>
      </xdr:nvCxnSpPr>
      <xdr:spPr>
        <a:xfrm flipV="1">
          <a:off x="15671800" y="13079476"/>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71138</xdr:rowOff>
    </xdr:from>
    <xdr:ext cx="762000" cy="259045"/>
    <xdr:sp macro="" textlink="">
      <xdr:nvSpPr>
        <xdr:cNvPr id="428" name="公債費以外平均値テキスト">
          <a:extLst>
            <a:ext uri="{FF2B5EF4-FFF2-40B4-BE49-F238E27FC236}">
              <a16:creationId xmlns:a16="http://schemas.microsoft.com/office/drawing/2014/main" xmlns="" id="{00000000-0008-0000-0400-0000AC010000}"/>
            </a:ext>
          </a:extLst>
        </xdr:cNvPr>
        <xdr:cNvSpPr txBox="1"/>
      </xdr:nvSpPr>
      <xdr:spPr>
        <a:xfrm>
          <a:off x="16598900" y="131013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99061</xdr:rowOff>
    </xdr:from>
    <xdr:to>
      <xdr:col>82</xdr:col>
      <xdr:colOff>158750</xdr:colOff>
      <xdr:row>77</xdr:row>
      <xdr:rowOff>29211</xdr:rowOff>
    </xdr:to>
    <xdr:sp macro="" textlink="">
      <xdr:nvSpPr>
        <xdr:cNvPr id="429" name="フローチャート: 判断 428">
          <a:extLst>
            <a:ext uri="{FF2B5EF4-FFF2-40B4-BE49-F238E27FC236}">
              <a16:creationId xmlns:a16="http://schemas.microsoft.com/office/drawing/2014/main" xmlns="" id="{00000000-0008-0000-0400-0000AD010000}"/>
            </a:ext>
          </a:extLst>
        </xdr:cNvPr>
        <xdr:cNvSpPr/>
      </xdr:nvSpPr>
      <xdr:spPr>
        <a:xfrm>
          <a:off x="164592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58420</xdr:rowOff>
    </xdr:from>
    <xdr:to>
      <xdr:col>78</xdr:col>
      <xdr:colOff>69850</xdr:colOff>
      <xdr:row>76</xdr:row>
      <xdr:rowOff>62992</xdr:rowOff>
    </xdr:to>
    <xdr:cxnSp macro="">
      <xdr:nvCxnSpPr>
        <xdr:cNvPr id="430" name="直線コネクタ 429">
          <a:extLst>
            <a:ext uri="{FF2B5EF4-FFF2-40B4-BE49-F238E27FC236}">
              <a16:creationId xmlns:a16="http://schemas.microsoft.com/office/drawing/2014/main" xmlns="" id="{00000000-0008-0000-0400-0000AE010000}"/>
            </a:ext>
          </a:extLst>
        </xdr:cNvPr>
        <xdr:cNvCxnSpPr/>
      </xdr:nvCxnSpPr>
      <xdr:spPr>
        <a:xfrm>
          <a:off x="14782800" y="130886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48768</xdr:rowOff>
    </xdr:from>
    <xdr:to>
      <xdr:col>78</xdr:col>
      <xdr:colOff>120650</xdr:colOff>
      <xdr:row>76</xdr:row>
      <xdr:rowOff>150368</xdr:rowOff>
    </xdr:to>
    <xdr:sp macro="" textlink="">
      <xdr:nvSpPr>
        <xdr:cNvPr id="431" name="フローチャート: 判断 430">
          <a:extLst>
            <a:ext uri="{FF2B5EF4-FFF2-40B4-BE49-F238E27FC236}">
              <a16:creationId xmlns:a16="http://schemas.microsoft.com/office/drawing/2014/main" xmlns="" id="{00000000-0008-0000-0400-0000AF010000}"/>
            </a:ext>
          </a:extLst>
        </xdr:cNvPr>
        <xdr:cNvSpPr/>
      </xdr:nvSpPr>
      <xdr:spPr>
        <a:xfrm>
          <a:off x="15621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135145</xdr:rowOff>
    </xdr:from>
    <xdr:ext cx="736600" cy="259045"/>
    <xdr:sp macro="" textlink="">
      <xdr:nvSpPr>
        <xdr:cNvPr id="432" name="テキスト ボックス 431">
          <a:extLst>
            <a:ext uri="{FF2B5EF4-FFF2-40B4-BE49-F238E27FC236}">
              <a16:creationId xmlns:a16="http://schemas.microsoft.com/office/drawing/2014/main" xmlns="" id="{00000000-0008-0000-0400-0000B0010000}"/>
            </a:ext>
          </a:extLst>
        </xdr:cNvPr>
        <xdr:cNvSpPr txBox="1"/>
      </xdr:nvSpPr>
      <xdr:spPr>
        <a:xfrm>
          <a:off x="15290800" y="13165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147574</xdr:rowOff>
    </xdr:from>
    <xdr:to>
      <xdr:col>73</xdr:col>
      <xdr:colOff>180975</xdr:colOff>
      <xdr:row>76</xdr:row>
      <xdr:rowOff>58420</xdr:rowOff>
    </xdr:to>
    <xdr:cxnSp macro="">
      <xdr:nvCxnSpPr>
        <xdr:cNvPr id="433" name="直線コネクタ 432">
          <a:extLst>
            <a:ext uri="{FF2B5EF4-FFF2-40B4-BE49-F238E27FC236}">
              <a16:creationId xmlns:a16="http://schemas.microsoft.com/office/drawing/2014/main" xmlns="" id="{00000000-0008-0000-0400-0000B1010000}"/>
            </a:ext>
          </a:extLst>
        </xdr:cNvPr>
        <xdr:cNvCxnSpPr/>
      </xdr:nvCxnSpPr>
      <xdr:spPr>
        <a:xfrm>
          <a:off x="13893800" y="1300632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147065</xdr:rowOff>
    </xdr:from>
    <xdr:to>
      <xdr:col>74</xdr:col>
      <xdr:colOff>31750</xdr:colOff>
      <xdr:row>76</xdr:row>
      <xdr:rowOff>77215</xdr:rowOff>
    </xdr:to>
    <xdr:sp macro="" textlink="">
      <xdr:nvSpPr>
        <xdr:cNvPr id="434" name="フローチャート: 判断 433">
          <a:extLst>
            <a:ext uri="{FF2B5EF4-FFF2-40B4-BE49-F238E27FC236}">
              <a16:creationId xmlns:a16="http://schemas.microsoft.com/office/drawing/2014/main" xmlns="" id="{00000000-0008-0000-0400-0000B2010000}"/>
            </a:ext>
          </a:extLst>
        </xdr:cNvPr>
        <xdr:cNvSpPr/>
      </xdr:nvSpPr>
      <xdr:spPr>
        <a:xfrm>
          <a:off x="14732000" y="130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87393</xdr:rowOff>
    </xdr:from>
    <xdr:ext cx="762000" cy="259045"/>
    <xdr:sp macro="" textlink="">
      <xdr:nvSpPr>
        <xdr:cNvPr id="435" name="テキスト ボックス 434">
          <a:extLst>
            <a:ext uri="{FF2B5EF4-FFF2-40B4-BE49-F238E27FC236}">
              <a16:creationId xmlns:a16="http://schemas.microsoft.com/office/drawing/2014/main" xmlns="" id="{00000000-0008-0000-0400-0000B3010000}"/>
            </a:ext>
          </a:extLst>
        </xdr:cNvPr>
        <xdr:cNvSpPr txBox="1"/>
      </xdr:nvSpPr>
      <xdr:spPr>
        <a:xfrm>
          <a:off x="14401800" y="1277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147574</xdr:rowOff>
    </xdr:from>
    <xdr:to>
      <xdr:col>69</xdr:col>
      <xdr:colOff>92075</xdr:colOff>
      <xdr:row>76</xdr:row>
      <xdr:rowOff>58420</xdr:rowOff>
    </xdr:to>
    <xdr:cxnSp macro="">
      <xdr:nvCxnSpPr>
        <xdr:cNvPr id="436" name="直線コネクタ 435">
          <a:extLst>
            <a:ext uri="{FF2B5EF4-FFF2-40B4-BE49-F238E27FC236}">
              <a16:creationId xmlns:a16="http://schemas.microsoft.com/office/drawing/2014/main" xmlns="" id="{00000000-0008-0000-0400-0000B4010000}"/>
            </a:ext>
          </a:extLst>
        </xdr:cNvPr>
        <xdr:cNvCxnSpPr/>
      </xdr:nvCxnSpPr>
      <xdr:spPr>
        <a:xfrm flipV="1">
          <a:off x="13004800" y="1300632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101346</xdr:rowOff>
    </xdr:from>
    <xdr:to>
      <xdr:col>69</xdr:col>
      <xdr:colOff>142875</xdr:colOff>
      <xdr:row>76</xdr:row>
      <xdr:rowOff>31496</xdr:rowOff>
    </xdr:to>
    <xdr:sp macro="" textlink="">
      <xdr:nvSpPr>
        <xdr:cNvPr id="437" name="フローチャート: 判断 436">
          <a:extLst>
            <a:ext uri="{FF2B5EF4-FFF2-40B4-BE49-F238E27FC236}">
              <a16:creationId xmlns:a16="http://schemas.microsoft.com/office/drawing/2014/main" xmlns="" id="{00000000-0008-0000-0400-0000B5010000}"/>
            </a:ext>
          </a:extLst>
        </xdr:cNvPr>
        <xdr:cNvSpPr/>
      </xdr:nvSpPr>
      <xdr:spPr>
        <a:xfrm>
          <a:off x="13843000" y="12960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16273</xdr:rowOff>
    </xdr:from>
    <xdr:ext cx="762000" cy="259045"/>
    <xdr:sp macro="" textlink="">
      <xdr:nvSpPr>
        <xdr:cNvPr id="438" name="テキスト ボックス 437">
          <a:extLst>
            <a:ext uri="{FF2B5EF4-FFF2-40B4-BE49-F238E27FC236}">
              <a16:creationId xmlns:a16="http://schemas.microsoft.com/office/drawing/2014/main" xmlns="" id="{00000000-0008-0000-0400-0000B6010000}"/>
            </a:ext>
          </a:extLst>
        </xdr:cNvPr>
        <xdr:cNvSpPr txBox="1"/>
      </xdr:nvSpPr>
      <xdr:spPr>
        <a:xfrm>
          <a:off x="13512800" y="13046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147065</xdr:rowOff>
    </xdr:from>
    <xdr:to>
      <xdr:col>65</xdr:col>
      <xdr:colOff>53975</xdr:colOff>
      <xdr:row>76</xdr:row>
      <xdr:rowOff>77215</xdr:rowOff>
    </xdr:to>
    <xdr:sp macro="" textlink="">
      <xdr:nvSpPr>
        <xdr:cNvPr id="439" name="フローチャート: 判断 438">
          <a:extLst>
            <a:ext uri="{FF2B5EF4-FFF2-40B4-BE49-F238E27FC236}">
              <a16:creationId xmlns:a16="http://schemas.microsoft.com/office/drawing/2014/main" xmlns="" id="{00000000-0008-0000-0400-0000B7010000}"/>
            </a:ext>
          </a:extLst>
        </xdr:cNvPr>
        <xdr:cNvSpPr/>
      </xdr:nvSpPr>
      <xdr:spPr>
        <a:xfrm>
          <a:off x="12954000" y="130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87393</xdr:rowOff>
    </xdr:from>
    <xdr:ext cx="762000" cy="259045"/>
    <xdr:sp macro="" textlink="">
      <xdr:nvSpPr>
        <xdr:cNvPr id="440" name="テキスト ボックス 439">
          <a:extLst>
            <a:ext uri="{FF2B5EF4-FFF2-40B4-BE49-F238E27FC236}">
              <a16:creationId xmlns:a16="http://schemas.microsoft.com/office/drawing/2014/main" xmlns="" id="{00000000-0008-0000-0400-0000B8010000}"/>
            </a:ext>
          </a:extLst>
        </xdr:cNvPr>
        <xdr:cNvSpPr txBox="1"/>
      </xdr:nvSpPr>
      <xdr:spPr>
        <a:xfrm>
          <a:off x="12623800" y="1277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xmlns=""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xmlns=""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xmlns=""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xmlns=""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xmlns=""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169926</xdr:rowOff>
    </xdr:from>
    <xdr:to>
      <xdr:col>82</xdr:col>
      <xdr:colOff>158750</xdr:colOff>
      <xdr:row>76</xdr:row>
      <xdr:rowOff>100076</xdr:rowOff>
    </xdr:to>
    <xdr:sp macro="" textlink="">
      <xdr:nvSpPr>
        <xdr:cNvPr id="446" name="楕円 445">
          <a:extLst>
            <a:ext uri="{FF2B5EF4-FFF2-40B4-BE49-F238E27FC236}">
              <a16:creationId xmlns:a16="http://schemas.microsoft.com/office/drawing/2014/main" xmlns="" id="{00000000-0008-0000-0400-0000BE010000}"/>
            </a:ext>
          </a:extLst>
        </xdr:cNvPr>
        <xdr:cNvSpPr/>
      </xdr:nvSpPr>
      <xdr:spPr>
        <a:xfrm>
          <a:off x="16459200" y="1302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15003</xdr:rowOff>
    </xdr:from>
    <xdr:ext cx="762000" cy="259045"/>
    <xdr:sp macro="" textlink="">
      <xdr:nvSpPr>
        <xdr:cNvPr id="447" name="公債費以外該当値テキスト">
          <a:extLst>
            <a:ext uri="{FF2B5EF4-FFF2-40B4-BE49-F238E27FC236}">
              <a16:creationId xmlns:a16="http://schemas.microsoft.com/office/drawing/2014/main" xmlns="" id="{00000000-0008-0000-0400-0000BF010000}"/>
            </a:ext>
          </a:extLst>
        </xdr:cNvPr>
        <xdr:cNvSpPr txBox="1"/>
      </xdr:nvSpPr>
      <xdr:spPr>
        <a:xfrm>
          <a:off x="16598900" y="12873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12192</xdr:rowOff>
    </xdr:from>
    <xdr:to>
      <xdr:col>78</xdr:col>
      <xdr:colOff>120650</xdr:colOff>
      <xdr:row>76</xdr:row>
      <xdr:rowOff>113792</xdr:rowOff>
    </xdr:to>
    <xdr:sp macro="" textlink="">
      <xdr:nvSpPr>
        <xdr:cNvPr id="448" name="楕円 447">
          <a:extLst>
            <a:ext uri="{FF2B5EF4-FFF2-40B4-BE49-F238E27FC236}">
              <a16:creationId xmlns:a16="http://schemas.microsoft.com/office/drawing/2014/main" xmlns="" id="{00000000-0008-0000-0400-0000C0010000}"/>
            </a:ext>
          </a:extLst>
        </xdr:cNvPr>
        <xdr:cNvSpPr/>
      </xdr:nvSpPr>
      <xdr:spPr>
        <a:xfrm>
          <a:off x="15621000" y="130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123969</xdr:rowOff>
    </xdr:from>
    <xdr:ext cx="736600" cy="259045"/>
    <xdr:sp macro="" textlink="">
      <xdr:nvSpPr>
        <xdr:cNvPr id="449" name="テキスト ボックス 448">
          <a:extLst>
            <a:ext uri="{FF2B5EF4-FFF2-40B4-BE49-F238E27FC236}">
              <a16:creationId xmlns:a16="http://schemas.microsoft.com/office/drawing/2014/main" xmlns="" id="{00000000-0008-0000-0400-0000C1010000}"/>
            </a:ext>
          </a:extLst>
        </xdr:cNvPr>
        <xdr:cNvSpPr txBox="1"/>
      </xdr:nvSpPr>
      <xdr:spPr>
        <a:xfrm>
          <a:off x="15290800" y="12811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7620</xdr:rowOff>
    </xdr:from>
    <xdr:to>
      <xdr:col>74</xdr:col>
      <xdr:colOff>31750</xdr:colOff>
      <xdr:row>76</xdr:row>
      <xdr:rowOff>109220</xdr:rowOff>
    </xdr:to>
    <xdr:sp macro="" textlink="">
      <xdr:nvSpPr>
        <xdr:cNvPr id="450" name="楕円 449">
          <a:extLst>
            <a:ext uri="{FF2B5EF4-FFF2-40B4-BE49-F238E27FC236}">
              <a16:creationId xmlns:a16="http://schemas.microsoft.com/office/drawing/2014/main" xmlns="" id="{00000000-0008-0000-0400-0000C2010000}"/>
            </a:ext>
          </a:extLst>
        </xdr:cNvPr>
        <xdr:cNvSpPr/>
      </xdr:nvSpPr>
      <xdr:spPr>
        <a:xfrm>
          <a:off x="14732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93997</xdr:rowOff>
    </xdr:from>
    <xdr:ext cx="762000" cy="259045"/>
    <xdr:sp macro="" textlink="">
      <xdr:nvSpPr>
        <xdr:cNvPr id="451" name="テキスト ボックス 450">
          <a:extLst>
            <a:ext uri="{FF2B5EF4-FFF2-40B4-BE49-F238E27FC236}">
              <a16:creationId xmlns:a16="http://schemas.microsoft.com/office/drawing/2014/main" xmlns="" id="{00000000-0008-0000-0400-0000C3010000}"/>
            </a:ext>
          </a:extLst>
        </xdr:cNvPr>
        <xdr:cNvSpPr txBox="1"/>
      </xdr:nvSpPr>
      <xdr:spPr>
        <a:xfrm>
          <a:off x="14401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96774</xdr:rowOff>
    </xdr:from>
    <xdr:to>
      <xdr:col>69</xdr:col>
      <xdr:colOff>142875</xdr:colOff>
      <xdr:row>76</xdr:row>
      <xdr:rowOff>26924</xdr:rowOff>
    </xdr:to>
    <xdr:sp macro="" textlink="">
      <xdr:nvSpPr>
        <xdr:cNvPr id="452" name="楕円 451">
          <a:extLst>
            <a:ext uri="{FF2B5EF4-FFF2-40B4-BE49-F238E27FC236}">
              <a16:creationId xmlns:a16="http://schemas.microsoft.com/office/drawing/2014/main" xmlns="" id="{00000000-0008-0000-0400-0000C4010000}"/>
            </a:ext>
          </a:extLst>
        </xdr:cNvPr>
        <xdr:cNvSpPr/>
      </xdr:nvSpPr>
      <xdr:spPr>
        <a:xfrm>
          <a:off x="13843000" y="1295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37101</xdr:rowOff>
    </xdr:from>
    <xdr:ext cx="762000" cy="259045"/>
    <xdr:sp macro="" textlink="">
      <xdr:nvSpPr>
        <xdr:cNvPr id="453" name="テキスト ボックス 452">
          <a:extLst>
            <a:ext uri="{FF2B5EF4-FFF2-40B4-BE49-F238E27FC236}">
              <a16:creationId xmlns:a16="http://schemas.microsoft.com/office/drawing/2014/main" xmlns="" id="{00000000-0008-0000-0400-0000C5010000}"/>
            </a:ext>
          </a:extLst>
        </xdr:cNvPr>
        <xdr:cNvSpPr txBox="1"/>
      </xdr:nvSpPr>
      <xdr:spPr>
        <a:xfrm>
          <a:off x="13512800" y="12724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xdr:rowOff>
    </xdr:from>
    <xdr:to>
      <xdr:col>65</xdr:col>
      <xdr:colOff>53975</xdr:colOff>
      <xdr:row>76</xdr:row>
      <xdr:rowOff>109220</xdr:rowOff>
    </xdr:to>
    <xdr:sp macro="" textlink="">
      <xdr:nvSpPr>
        <xdr:cNvPr id="454" name="楕円 453">
          <a:extLst>
            <a:ext uri="{FF2B5EF4-FFF2-40B4-BE49-F238E27FC236}">
              <a16:creationId xmlns:a16="http://schemas.microsoft.com/office/drawing/2014/main" xmlns="" id="{00000000-0008-0000-0400-0000C6010000}"/>
            </a:ext>
          </a:extLst>
        </xdr:cNvPr>
        <xdr:cNvSpPr/>
      </xdr:nvSpPr>
      <xdr:spPr>
        <a:xfrm>
          <a:off x="12954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93997</xdr:rowOff>
    </xdr:from>
    <xdr:ext cx="762000" cy="259045"/>
    <xdr:sp macro="" textlink="">
      <xdr:nvSpPr>
        <xdr:cNvPr id="455" name="テキスト ボックス 454">
          <a:extLst>
            <a:ext uri="{FF2B5EF4-FFF2-40B4-BE49-F238E27FC236}">
              <a16:creationId xmlns:a16="http://schemas.microsoft.com/office/drawing/2014/main" xmlns="" id="{00000000-0008-0000-0400-0000C7010000}"/>
            </a:ext>
          </a:extLst>
        </xdr:cNvPr>
        <xdr:cNvSpPr txBox="1"/>
      </xdr:nvSpPr>
      <xdr:spPr>
        <a:xfrm>
          <a:off x="12623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xmlns=""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xmlns=""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xmlns=""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xmlns=""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xmlns=""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xmlns=""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xmlns=""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30</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xmlns=""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xmlns=""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xmlns=""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xmlns=""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xmlns=""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xmlns=""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xmlns=""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xmlns=""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xmlns=""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xmlns=""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xmlns=""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xmlns=""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xmlns=""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xmlns=""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xmlns=""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xmlns=""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xmlns=""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xmlns=""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xmlns=""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xmlns=""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xmlns=""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xmlns=""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xmlns=""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xmlns=""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xmlns=""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xmlns=""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xmlns=""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xmlns=""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xmlns=""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xmlns=""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xmlns=""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xmlns=""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xmlns=""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xmlns=""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xmlns=""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31460</xdr:rowOff>
    </xdr:from>
    <xdr:to>
      <xdr:col>29</xdr:col>
      <xdr:colOff>127000</xdr:colOff>
      <xdr:row>20</xdr:row>
      <xdr:rowOff>34996</xdr:rowOff>
    </xdr:to>
    <xdr:cxnSp macro="">
      <xdr:nvCxnSpPr>
        <xdr:cNvPr id="45" name="直線コネクタ 44">
          <a:extLst>
            <a:ext uri="{FF2B5EF4-FFF2-40B4-BE49-F238E27FC236}">
              <a16:creationId xmlns:a16="http://schemas.microsoft.com/office/drawing/2014/main" xmlns="" id="{00000000-0008-0000-0500-00002D000000}"/>
            </a:ext>
          </a:extLst>
        </xdr:cNvPr>
        <xdr:cNvCxnSpPr/>
      </xdr:nvCxnSpPr>
      <xdr:spPr bwMode="auto">
        <a:xfrm flipV="1">
          <a:off x="5651500" y="2136485"/>
          <a:ext cx="0" cy="137513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7073</xdr:rowOff>
    </xdr:from>
    <xdr:ext cx="762000" cy="259045"/>
    <xdr:sp macro="" textlink="">
      <xdr:nvSpPr>
        <xdr:cNvPr id="46" name="人口1人当たり決算額の推移最小値テキスト130">
          <a:extLst>
            <a:ext uri="{FF2B5EF4-FFF2-40B4-BE49-F238E27FC236}">
              <a16:creationId xmlns:a16="http://schemas.microsoft.com/office/drawing/2014/main" xmlns="" id="{00000000-0008-0000-0500-00002E000000}"/>
            </a:ext>
          </a:extLst>
        </xdr:cNvPr>
        <xdr:cNvSpPr txBox="1"/>
      </xdr:nvSpPr>
      <xdr:spPr>
        <a:xfrm>
          <a:off x="5740400" y="3483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34996</xdr:rowOff>
    </xdr:from>
    <xdr:to>
      <xdr:col>30</xdr:col>
      <xdr:colOff>25400</xdr:colOff>
      <xdr:row>20</xdr:row>
      <xdr:rowOff>34996</xdr:rowOff>
    </xdr:to>
    <xdr:cxnSp macro="">
      <xdr:nvCxnSpPr>
        <xdr:cNvPr id="47" name="直線コネクタ 46">
          <a:extLst>
            <a:ext uri="{FF2B5EF4-FFF2-40B4-BE49-F238E27FC236}">
              <a16:creationId xmlns:a16="http://schemas.microsoft.com/office/drawing/2014/main" xmlns="" id="{00000000-0008-0000-0500-00002F000000}"/>
            </a:ext>
          </a:extLst>
        </xdr:cNvPr>
        <xdr:cNvCxnSpPr/>
      </xdr:nvCxnSpPr>
      <xdr:spPr bwMode="auto">
        <a:xfrm>
          <a:off x="5562600" y="35116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117837</xdr:rowOff>
    </xdr:from>
    <xdr:ext cx="762000" cy="259045"/>
    <xdr:sp macro="" textlink="">
      <xdr:nvSpPr>
        <xdr:cNvPr id="48" name="人口1人当たり決算額の推移最大値テキスト130">
          <a:extLst>
            <a:ext uri="{FF2B5EF4-FFF2-40B4-BE49-F238E27FC236}">
              <a16:creationId xmlns:a16="http://schemas.microsoft.com/office/drawing/2014/main" xmlns="" id="{00000000-0008-0000-0500-000030000000}"/>
            </a:ext>
          </a:extLst>
        </xdr:cNvPr>
        <xdr:cNvSpPr txBox="1"/>
      </xdr:nvSpPr>
      <xdr:spPr>
        <a:xfrm>
          <a:off x="5740400" y="187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236,288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31460</xdr:rowOff>
    </xdr:from>
    <xdr:to>
      <xdr:col>30</xdr:col>
      <xdr:colOff>25400</xdr:colOff>
      <xdr:row>12</xdr:row>
      <xdr:rowOff>31460</xdr:rowOff>
    </xdr:to>
    <xdr:cxnSp macro="">
      <xdr:nvCxnSpPr>
        <xdr:cNvPr id="49" name="直線コネクタ 48">
          <a:extLst>
            <a:ext uri="{FF2B5EF4-FFF2-40B4-BE49-F238E27FC236}">
              <a16:creationId xmlns:a16="http://schemas.microsoft.com/office/drawing/2014/main" xmlns="" id="{00000000-0008-0000-0500-000031000000}"/>
            </a:ext>
          </a:extLst>
        </xdr:cNvPr>
        <xdr:cNvCxnSpPr/>
      </xdr:nvCxnSpPr>
      <xdr:spPr bwMode="auto">
        <a:xfrm>
          <a:off x="5562600" y="213648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66551</xdr:rowOff>
    </xdr:from>
    <xdr:to>
      <xdr:col>29</xdr:col>
      <xdr:colOff>127000</xdr:colOff>
      <xdr:row>18</xdr:row>
      <xdr:rowOff>78293</xdr:rowOff>
    </xdr:to>
    <xdr:cxnSp macro="">
      <xdr:nvCxnSpPr>
        <xdr:cNvPr id="50" name="直線コネクタ 49">
          <a:extLst>
            <a:ext uri="{FF2B5EF4-FFF2-40B4-BE49-F238E27FC236}">
              <a16:creationId xmlns:a16="http://schemas.microsoft.com/office/drawing/2014/main" xmlns="" id="{00000000-0008-0000-0500-000032000000}"/>
            </a:ext>
          </a:extLst>
        </xdr:cNvPr>
        <xdr:cNvCxnSpPr/>
      </xdr:nvCxnSpPr>
      <xdr:spPr bwMode="auto">
        <a:xfrm flipV="1">
          <a:off x="5003800" y="3200276"/>
          <a:ext cx="647700" cy="117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101543</xdr:rowOff>
    </xdr:from>
    <xdr:ext cx="762000" cy="259045"/>
    <xdr:sp macro="" textlink="">
      <xdr:nvSpPr>
        <xdr:cNvPr id="51" name="人口1人当たり決算額の推移平均値テキスト130">
          <a:extLst>
            <a:ext uri="{FF2B5EF4-FFF2-40B4-BE49-F238E27FC236}">
              <a16:creationId xmlns:a16="http://schemas.microsoft.com/office/drawing/2014/main" xmlns="" id="{00000000-0008-0000-0500-000033000000}"/>
            </a:ext>
          </a:extLst>
        </xdr:cNvPr>
        <xdr:cNvSpPr txBox="1"/>
      </xdr:nvSpPr>
      <xdr:spPr>
        <a:xfrm>
          <a:off x="5740400" y="28923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85016</xdr:rowOff>
    </xdr:from>
    <xdr:to>
      <xdr:col>29</xdr:col>
      <xdr:colOff>177800</xdr:colOff>
      <xdr:row>18</xdr:row>
      <xdr:rowOff>15166</xdr:rowOff>
    </xdr:to>
    <xdr:sp macro="" textlink="">
      <xdr:nvSpPr>
        <xdr:cNvPr id="52" name="フローチャート: 判断 51">
          <a:extLst>
            <a:ext uri="{FF2B5EF4-FFF2-40B4-BE49-F238E27FC236}">
              <a16:creationId xmlns:a16="http://schemas.microsoft.com/office/drawing/2014/main" xmlns="" id="{00000000-0008-0000-0500-000034000000}"/>
            </a:ext>
          </a:extLst>
        </xdr:cNvPr>
        <xdr:cNvSpPr/>
      </xdr:nvSpPr>
      <xdr:spPr bwMode="auto">
        <a:xfrm>
          <a:off x="5600700" y="30472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78293</xdr:rowOff>
    </xdr:from>
    <xdr:to>
      <xdr:col>26</xdr:col>
      <xdr:colOff>50800</xdr:colOff>
      <xdr:row>18</xdr:row>
      <xdr:rowOff>91651</xdr:rowOff>
    </xdr:to>
    <xdr:cxnSp macro="">
      <xdr:nvCxnSpPr>
        <xdr:cNvPr id="53" name="直線コネクタ 52">
          <a:extLst>
            <a:ext uri="{FF2B5EF4-FFF2-40B4-BE49-F238E27FC236}">
              <a16:creationId xmlns:a16="http://schemas.microsoft.com/office/drawing/2014/main" xmlns="" id="{00000000-0008-0000-0500-000035000000}"/>
            </a:ext>
          </a:extLst>
        </xdr:cNvPr>
        <xdr:cNvCxnSpPr/>
      </xdr:nvCxnSpPr>
      <xdr:spPr bwMode="auto">
        <a:xfrm flipV="1">
          <a:off x="4305300" y="3212018"/>
          <a:ext cx="698500" cy="133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100119</xdr:rowOff>
    </xdr:from>
    <xdr:to>
      <xdr:col>26</xdr:col>
      <xdr:colOff>101600</xdr:colOff>
      <xdr:row>18</xdr:row>
      <xdr:rowOff>30269</xdr:rowOff>
    </xdr:to>
    <xdr:sp macro="" textlink="">
      <xdr:nvSpPr>
        <xdr:cNvPr id="54" name="フローチャート: 判断 53">
          <a:extLst>
            <a:ext uri="{FF2B5EF4-FFF2-40B4-BE49-F238E27FC236}">
              <a16:creationId xmlns:a16="http://schemas.microsoft.com/office/drawing/2014/main" xmlns="" id="{00000000-0008-0000-0500-000036000000}"/>
            </a:ext>
          </a:extLst>
        </xdr:cNvPr>
        <xdr:cNvSpPr/>
      </xdr:nvSpPr>
      <xdr:spPr bwMode="auto">
        <a:xfrm>
          <a:off x="4953000" y="30623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40446</xdr:rowOff>
    </xdr:from>
    <xdr:ext cx="736600" cy="259045"/>
    <xdr:sp macro="" textlink="">
      <xdr:nvSpPr>
        <xdr:cNvPr id="55" name="テキスト ボックス 54">
          <a:extLst>
            <a:ext uri="{FF2B5EF4-FFF2-40B4-BE49-F238E27FC236}">
              <a16:creationId xmlns:a16="http://schemas.microsoft.com/office/drawing/2014/main" xmlns="" id="{00000000-0008-0000-0500-000037000000}"/>
            </a:ext>
          </a:extLst>
        </xdr:cNvPr>
        <xdr:cNvSpPr txBox="1"/>
      </xdr:nvSpPr>
      <xdr:spPr>
        <a:xfrm>
          <a:off x="4622800" y="2831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91651</xdr:rowOff>
    </xdr:from>
    <xdr:to>
      <xdr:col>22</xdr:col>
      <xdr:colOff>114300</xdr:colOff>
      <xdr:row>18</xdr:row>
      <xdr:rowOff>97572</xdr:rowOff>
    </xdr:to>
    <xdr:cxnSp macro="">
      <xdr:nvCxnSpPr>
        <xdr:cNvPr id="56" name="直線コネクタ 55">
          <a:extLst>
            <a:ext uri="{FF2B5EF4-FFF2-40B4-BE49-F238E27FC236}">
              <a16:creationId xmlns:a16="http://schemas.microsoft.com/office/drawing/2014/main" xmlns="" id="{00000000-0008-0000-0500-000038000000}"/>
            </a:ext>
          </a:extLst>
        </xdr:cNvPr>
        <xdr:cNvCxnSpPr/>
      </xdr:nvCxnSpPr>
      <xdr:spPr bwMode="auto">
        <a:xfrm flipV="1">
          <a:off x="3606800" y="3225376"/>
          <a:ext cx="698500" cy="59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114894</xdr:rowOff>
    </xdr:from>
    <xdr:to>
      <xdr:col>22</xdr:col>
      <xdr:colOff>165100</xdr:colOff>
      <xdr:row>18</xdr:row>
      <xdr:rowOff>45044</xdr:rowOff>
    </xdr:to>
    <xdr:sp macro="" textlink="">
      <xdr:nvSpPr>
        <xdr:cNvPr id="57" name="フローチャート: 判断 56">
          <a:extLst>
            <a:ext uri="{FF2B5EF4-FFF2-40B4-BE49-F238E27FC236}">
              <a16:creationId xmlns:a16="http://schemas.microsoft.com/office/drawing/2014/main" xmlns="" id="{00000000-0008-0000-0500-000039000000}"/>
            </a:ext>
          </a:extLst>
        </xdr:cNvPr>
        <xdr:cNvSpPr/>
      </xdr:nvSpPr>
      <xdr:spPr bwMode="auto">
        <a:xfrm>
          <a:off x="4254500" y="30771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55221</xdr:rowOff>
    </xdr:from>
    <xdr:ext cx="762000" cy="259045"/>
    <xdr:sp macro="" textlink="">
      <xdr:nvSpPr>
        <xdr:cNvPr id="58" name="テキスト ボックス 57">
          <a:extLst>
            <a:ext uri="{FF2B5EF4-FFF2-40B4-BE49-F238E27FC236}">
              <a16:creationId xmlns:a16="http://schemas.microsoft.com/office/drawing/2014/main" xmlns="" id="{00000000-0008-0000-0500-00003A000000}"/>
            </a:ext>
          </a:extLst>
        </xdr:cNvPr>
        <xdr:cNvSpPr txBox="1"/>
      </xdr:nvSpPr>
      <xdr:spPr>
        <a:xfrm>
          <a:off x="3924300" y="2846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78445</xdr:rowOff>
    </xdr:from>
    <xdr:to>
      <xdr:col>18</xdr:col>
      <xdr:colOff>177800</xdr:colOff>
      <xdr:row>18</xdr:row>
      <xdr:rowOff>97572</xdr:rowOff>
    </xdr:to>
    <xdr:cxnSp macro="">
      <xdr:nvCxnSpPr>
        <xdr:cNvPr id="59" name="直線コネクタ 58">
          <a:extLst>
            <a:ext uri="{FF2B5EF4-FFF2-40B4-BE49-F238E27FC236}">
              <a16:creationId xmlns:a16="http://schemas.microsoft.com/office/drawing/2014/main" xmlns="" id="{00000000-0008-0000-0500-00003B000000}"/>
            </a:ext>
          </a:extLst>
        </xdr:cNvPr>
        <xdr:cNvCxnSpPr/>
      </xdr:nvCxnSpPr>
      <xdr:spPr bwMode="auto">
        <a:xfrm>
          <a:off x="2908300" y="3212170"/>
          <a:ext cx="698500" cy="191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130218</xdr:rowOff>
    </xdr:from>
    <xdr:to>
      <xdr:col>19</xdr:col>
      <xdr:colOff>38100</xdr:colOff>
      <xdr:row>18</xdr:row>
      <xdr:rowOff>60368</xdr:rowOff>
    </xdr:to>
    <xdr:sp macro="" textlink="">
      <xdr:nvSpPr>
        <xdr:cNvPr id="60" name="フローチャート: 判断 59">
          <a:extLst>
            <a:ext uri="{FF2B5EF4-FFF2-40B4-BE49-F238E27FC236}">
              <a16:creationId xmlns:a16="http://schemas.microsoft.com/office/drawing/2014/main" xmlns="" id="{00000000-0008-0000-0500-00003C000000}"/>
            </a:ext>
          </a:extLst>
        </xdr:cNvPr>
        <xdr:cNvSpPr/>
      </xdr:nvSpPr>
      <xdr:spPr bwMode="auto">
        <a:xfrm>
          <a:off x="3556000" y="30924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70545</xdr:rowOff>
    </xdr:from>
    <xdr:ext cx="762000" cy="259045"/>
    <xdr:sp macro="" textlink="">
      <xdr:nvSpPr>
        <xdr:cNvPr id="61" name="テキスト ボックス 60">
          <a:extLst>
            <a:ext uri="{FF2B5EF4-FFF2-40B4-BE49-F238E27FC236}">
              <a16:creationId xmlns:a16="http://schemas.microsoft.com/office/drawing/2014/main" xmlns="" id="{00000000-0008-0000-0500-00003D000000}"/>
            </a:ext>
          </a:extLst>
        </xdr:cNvPr>
        <xdr:cNvSpPr txBox="1"/>
      </xdr:nvSpPr>
      <xdr:spPr>
        <a:xfrm>
          <a:off x="3225800" y="2861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24795</xdr:rowOff>
    </xdr:from>
    <xdr:to>
      <xdr:col>15</xdr:col>
      <xdr:colOff>101600</xdr:colOff>
      <xdr:row>18</xdr:row>
      <xdr:rowOff>126395</xdr:rowOff>
    </xdr:to>
    <xdr:sp macro="" textlink="">
      <xdr:nvSpPr>
        <xdr:cNvPr id="62" name="フローチャート: 判断 61">
          <a:extLst>
            <a:ext uri="{FF2B5EF4-FFF2-40B4-BE49-F238E27FC236}">
              <a16:creationId xmlns:a16="http://schemas.microsoft.com/office/drawing/2014/main" xmlns="" id="{00000000-0008-0000-0500-00003E000000}"/>
            </a:ext>
          </a:extLst>
        </xdr:cNvPr>
        <xdr:cNvSpPr/>
      </xdr:nvSpPr>
      <xdr:spPr bwMode="auto">
        <a:xfrm>
          <a:off x="2857500" y="31585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136572</xdr:rowOff>
    </xdr:from>
    <xdr:ext cx="762000" cy="259045"/>
    <xdr:sp macro="" textlink="">
      <xdr:nvSpPr>
        <xdr:cNvPr id="63" name="テキスト ボックス 62">
          <a:extLst>
            <a:ext uri="{FF2B5EF4-FFF2-40B4-BE49-F238E27FC236}">
              <a16:creationId xmlns:a16="http://schemas.microsoft.com/office/drawing/2014/main" xmlns="" id="{00000000-0008-0000-0500-00003F000000}"/>
            </a:ext>
          </a:extLst>
        </xdr:cNvPr>
        <xdr:cNvSpPr txBox="1"/>
      </xdr:nvSpPr>
      <xdr:spPr>
        <a:xfrm>
          <a:off x="2527300" y="292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xmlns=""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xmlns=""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xmlns=""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xmlns=""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xmlns=""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15751</xdr:rowOff>
    </xdr:from>
    <xdr:to>
      <xdr:col>29</xdr:col>
      <xdr:colOff>177800</xdr:colOff>
      <xdr:row>18</xdr:row>
      <xdr:rowOff>117351</xdr:rowOff>
    </xdr:to>
    <xdr:sp macro="" textlink="">
      <xdr:nvSpPr>
        <xdr:cNvPr id="69" name="楕円 68">
          <a:extLst>
            <a:ext uri="{FF2B5EF4-FFF2-40B4-BE49-F238E27FC236}">
              <a16:creationId xmlns:a16="http://schemas.microsoft.com/office/drawing/2014/main" xmlns="" id="{00000000-0008-0000-0500-000045000000}"/>
            </a:ext>
          </a:extLst>
        </xdr:cNvPr>
        <xdr:cNvSpPr/>
      </xdr:nvSpPr>
      <xdr:spPr bwMode="auto">
        <a:xfrm>
          <a:off x="5600700" y="31494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159278</xdr:rowOff>
    </xdr:from>
    <xdr:ext cx="762000" cy="259045"/>
    <xdr:sp macro="" textlink="">
      <xdr:nvSpPr>
        <xdr:cNvPr id="70" name="人口1人当たり決算額の推移該当値テキスト130">
          <a:extLst>
            <a:ext uri="{FF2B5EF4-FFF2-40B4-BE49-F238E27FC236}">
              <a16:creationId xmlns:a16="http://schemas.microsoft.com/office/drawing/2014/main" xmlns="" id="{00000000-0008-0000-0500-000046000000}"/>
            </a:ext>
          </a:extLst>
        </xdr:cNvPr>
        <xdr:cNvSpPr txBox="1"/>
      </xdr:nvSpPr>
      <xdr:spPr>
        <a:xfrm>
          <a:off x="5740400" y="3121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27493</xdr:rowOff>
    </xdr:from>
    <xdr:to>
      <xdr:col>26</xdr:col>
      <xdr:colOff>101600</xdr:colOff>
      <xdr:row>18</xdr:row>
      <xdr:rowOff>129093</xdr:rowOff>
    </xdr:to>
    <xdr:sp macro="" textlink="">
      <xdr:nvSpPr>
        <xdr:cNvPr id="71" name="楕円 70">
          <a:extLst>
            <a:ext uri="{FF2B5EF4-FFF2-40B4-BE49-F238E27FC236}">
              <a16:creationId xmlns:a16="http://schemas.microsoft.com/office/drawing/2014/main" xmlns="" id="{00000000-0008-0000-0500-000047000000}"/>
            </a:ext>
          </a:extLst>
        </xdr:cNvPr>
        <xdr:cNvSpPr/>
      </xdr:nvSpPr>
      <xdr:spPr bwMode="auto">
        <a:xfrm>
          <a:off x="4953000" y="31612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113870</xdr:rowOff>
    </xdr:from>
    <xdr:ext cx="736600" cy="259045"/>
    <xdr:sp macro="" textlink="">
      <xdr:nvSpPr>
        <xdr:cNvPr id="72" name="テキスト ボックス 71">
          <a:extLst>
            <a:ext uri="{FF2B5EF4-FFF2-40B4-BE49-F238E27FC236}">
              <a16:creationId xmlns:a16="http://schemas.microsoft.com/office/drawing/2014/main" xmlns="" id="{00000000-0008-0000-0500-000048000000}"/>
            </a:ext>
          </a:extLst>
        </xdr:cNvPr>
        <xdr:cNvSpPr txBox="1"/>
      </xdr:nvSpPr>
      <xdr:spPr>
        <a:xfrm>
          <a:off x="4622800" y="32475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40851</xdr:rowOff>
    </xdr:from>
    <xdr:to>
      <xdr:col>22</xdr:col>
      <xdr:colOff>165100</xdr:colOff>
      <xdr:row>18</xdr:row>
      <xdr:rowOff>142451</xdr:rowOff>
    </xdr:to>
    <xdr:sp macro="" textlink="">
      <xdr:nvSpPr>
        <xdr:cNvPr id="73" name="楕円 72">
          <a:extLst>
            <a:ext uri="{FF2B5EF4-FFF2-40B4-BE49-F238E27FC236}">
              <a16:creationId xmlns:a16="http://schemas.microsoft.com/office/drawing/2014/main" xmlns="" id="{00000000-0008-0000-0500-000049000000}"/>
            </a:ext>
          </a:extLst>
        </xdr:cNvPr>
        <xdr:cNvSpPr/>
      </xdr:nvSpPr>
      <xdr:spPr bwMode="auto">
        <a:xfrm>
          <a:off x="4254500" y="31745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127228</xdr:rowOff>
    </xdr:from>
    <xdr:ext cx="762000" cy="259045"/>
    <xdr:sp macro="" textlink="">
      <xdr:nvSpPr>
        <xdr:cNvPr id="74" name="テキスト ボックス 73">
          <a:extLst>
            <a:ext uri="{FF2B5EF4-FFF2-40B4-BE49-F238E27FC236}">
              <a16:creationId xmlns:a16="http://schemas.microsoft.com/office/drawing/2014/main" xmlns="" id="{00000000-0008-0000-0500-00004A000000}"/>
            </a:ext>
          </a:extLst>
        </xdr:cNvPr>
        <xdr:cNvSpPr txBox="1"/>
      </xdr:nvSpPr>
      <xdr:spPr>
        <a:xfrm>
          <a:off x="3924300" y="3260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46772</xdr:rowOff>
    </xdr:from>
    <xdr:to>
      <xdr:col>19</xdr:col>
      <xdr:colOff>38100</xdr:colOff>
      <xdr:row>18</xdr:row>
      <xdr:rowOff>148372</xdr:rowOff>
    </xdr:to>
    <xdr:sp macro="" textlink="">
      <xdr:nvSpPr>
        <xdr:cNvPr id="75" name="楕円 74">
          <a:extLst>
            <a:ext uri="{FF2B5EF4-FFF2-40B4-BE49-F238E27FC236}">
              <a16:creationId xmlns:a16="http://schemas.microsoft.com/office/drawing/2014/main" xmlns="" id="{00000000-0008-0000-0500-00004B000000}"/>
            </a:ext>
          </a:extLst>
        </xdr:cNvPr>
        <xdr:cNvSpPr/>
      </xdr:nvSpPr>
      <xdr:spPr bwMode="auto">
        <a:xfrm>
          <a:off x="3556000" y="31804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133149</xdr:rowOff>
    </xdr:from>
    <xdr:ext cx="762000" cy="259045"/>
    <xdr:sp macro="" textlink="">
      <xdr:nvSpPr>
        <xdr:cNvPr id="76" name="テキスト ボックス 75">
          <a:extLst>
            <a:ext uri="{FF2B5EF4-FFF2-40B4-BE49-F238E27FC236}">
              <a16:creationId xmlns:a16="http://schemas.microsoft.com/office/drawing/2014/main" xmlns="" id="{00000000-0008-0000-0500-00004C000000}"/>
            </a:ext>
          </a:extLst>
        </xdr:cNvPr>
        <xdr:cNvSpPr txBox="1"/>
      </xdr:nvSpPr>
      <xdr:spPr>
        <a:xfrm>
          <a:off x="3225800" y="3266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27645</xdr:rowOff>
    </xdr:from>
    <xdr:to>
      <xdr:col>15</xdr:col>
      <xdr:colOff>101600</xdr:colOff>
      <xdr:row>18</xdr:row>
      <xdr:rowOff>129246</xdr:rowOff>
    </xdr:to>
    <xdr:sp macro="" textlink="">
      <xdr:nvSpPr>
        <xdr:cNvPr id="77" name="楕円 76">
          <a:extLst>
            <a:ext uri="{FF2B5EF4-FFF2-40B4-BE49-F238E27FC236}">
              <a16:creationId xmlns:a16="http://schemas.microsoft.com/office/drawing/2014/main" xmlns="" id="{00000000-0008-0000-0500-00004D000000}"/>
            </a:ext>
          </a:extLst>
        </xdr:cNvPr>
        <xdr:cNvSpPr/>
      </xdr:nvSpPr>
      <xdr:spPr bwMode="auto">
        <a:xfrm>
          <a:off x="2857500" y="3161370"/>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114022</xdr:rowOff>
    </xdr:from>
    <xdr:ext cx="762000" cy="259045"/>
    <xdr:sp macro="" textlink="">
      <xdr:nvSpPr>
        <xdr:cNvPr id="78" name="テキスト ボックス 77">
          <a:extLst>
            <a:ext uri="{FF2B5EF4-FFF2-40B4-BE49-F238E27FC236}">
              <a16:creationId xmlns:a16="http://schemas.microsoft.com/office/drawing/2014/main" xmlns="" id="{00000000-0008-0000-0500-00004E000000}"/>
            </a:ext>
          </a:extLst>
        </xdr:cNvPr>
        <xdr:cNvSpPr txBox="1"/>
      </xdr:nvSpPr>
      <xdr:spPr>
        <a:xfrm>
          <a:off x="2527300" y="324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xmlns=""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xmlns=""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xmlns=""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xmlns=""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xmlns=""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xmlns=""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xmlns=""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xmlns=""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xmlns=""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xmlns=""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xmlns=""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xmlns=""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xmlns=""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xmlns=""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xmlns=""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xmlns=""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5" name="テキスト ボックス 94">
          <a:extLst>
            <a:ext uri="{FF2B5EF4-FFF2-40B4-BE49-F238E27FC236}">
              <a16:creationId xmlns:a16="http://schemas.microsoft.com/office/drawing/2014/main" xmlns="" id="{00000000-0008-0000-0500-00005F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6" name="直線コネクタ 95">
          <a:extLst>
            <a:ext uri="{FF2B5EF4-FFF2-40B4-BE49-F238E27FC236}">
              <a16:creationId xmlns:a16="http://schemas.microsoft.com/office/drawing/2014/main" xmlns="" id="{00000000-0008-0000-0500-000060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7" name="テキスト ボックス 96">
          <a:extLst>
            <a:ext uri="{FF2B5EF4-FFF2-40B4-BE49-F238E27FC236}">
              <a16:creationId xmlns:a16="http://schemas.microsoft.com/office/drawing/2014/main" xmlns="" id="{00000000-0008-0000-0500-000061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a:extLst>
            <a:ext uri="{FF2B5EF4-FFF2-40B4-BE49-F238E27FC236}">
              <a16:creationId xmlns:a16="http://schemas.microsoft.com/office/drawing/2014/main" xmlns="" id="{00000000-0008-0000-0500-000062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a:extLst>
            <a:ext uri="{FF2B5EF4-FFF2-40B4-BE49-F238E27FC236}">
              <a16:creationId xmlns:a16="http://schemas.microsoft.com/office/drawing/2014/main" xmlns="" id="{00000000-0008-0000-0500-000063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0" name="直線コネクタ 99">
          <a:extLst>
            <a:ext uri="{FF2B5EF4-FFF2-40B4-BE49-F238E27FC236}">
              <a16:creationId xmlns:a16="http://schemas.microsoft.com/office/drawing/2014/main" xmlns="" id="{00000000-0008-0000-0500-000064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1" name="テキスト ボックス 100">
          <a:extLst>
            <a:ext uri="{FF2B5EF4-FFF2-40B4-BE49-F238E27FC236}">
              <a16:creationId xmlns:a16="http://schemas.microsoft.com/office/drawing/2014/main" xmlns="" id="{00000000-0008-0000-0500-000065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2" name="直線コネクタ 101">
          <a:extLst>
            <a:ext uri="{FF2B5EF4-FFF2-40B4-BE49-F238E27FC236}">
              <a16:creationId xmlns:a16="http://schemas.microsoft.com/office/drawing/2014/main" xmlns="" id="{00000000-0008-0000-0500-000066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3" name="テキスト ボックス 102">
          <a:extLst>
            <a:ext uri="{FF2B5EF4-FFF2-40B4-BE49-F238E27FC236}">
              <a16:creationId xmlns:a16="http://schemas.microsoft.com/office/drawing/2014/main" xmlns="" id="{00000000-0008-0000-0500-000067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xmlns="" id="{00000000-0008-0000-0500-000068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a16="http://schemas.microsoft.com/office/drawing/2014/main" xmlns="" id="{00000000-0008-0000-0500-000069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a16="http://schemas.microsoft.com/office/drawing/2014/main" xmlns="" id="{00000000-0008-0000-0500-00006A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330854</xdr:rowOff>
    </xdr:from>
    <xdr:to>
      <xdr:col>29</xdr:col>
      <xdr:colOff>127000</xdr:colOff>
      <xdr:row>37</xdr:row>
      <xdr:rowOff>198571</xdr:rowOff>
    </xdr:to>
    <xdr:cxnSp macro="">
      <xdr:nvCxnSpPr>
        <xdr:cNvPr id="107" name="直線コネクタ 106">
          <a:extLst>
            <a:ext uri="{FF2B5EF4-FFF2-40B4-BE49-F238E27FC236}">
              <a16:creationId xmlns:a16="http://schemas.microsoft.com/office/drawing/2014/main" xmlns="" id="{00000000-0008-0000-0500-00006B000000}"/>
            </a:ext>
          </a:extLst>
        </xdr:cNvPr>
        <xdr:cNvCxnSpPr/>
      </xdr:nvCxnSpPr>
      <xdr:spPr bwMode="auto">
        <a:xfrm flipV="1">
          <a:off x="5651500" y="6255404"/>
          <a:ext cx="0" cy="10678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170648</xdr:rowOff>
    </xdr:from>
    <xdr:ext cx="762000" cy="259045"/>
    <xdr:sp macro="" textlink="">
      <xdr:nvSpPr>
        <xdr:cNvPr id="108" name="人口1人当たり決算額の推移最小値テキスト445">
          <a:extLst>
            <a:ext uri="{FF2B5EF4-FFF2-40B4-BE49-F238E27FC236}">
              <a16:creationId xmlns:a16="http://schemas.microsoft.com/office/drawing/2014/main" xmlns="" id="{00000000-0008-0000-0500-00006C000000}"/>
            </a:ext>
          </a:extLst>
        </xdr:cNvPr>
        <xdr:cNvSpPr txBox="1"/>
      </xdr:nvSpPr>
      <xdr:spPr>
        <a:xfrm>
          <a:off x="5740400" y="729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198571</xdr:rowOff>
    </xdr:from>
    <xdr:to>
      <xdr:col>30</xdr:col>
      <xdr:colOff>25400</xdr:colOff>
      <xdr:row>37</xdr:row>
      <xdr:rowOff>198571</xdr:rowOff>
    </xdr:to>
    <xdr:cxnSp macro="">
      <xdr:nvCxnSpPr>
        <xdr:cNvPr id="109" name="直線コネクタ 108">
          <a:extLst>
            <a:ext uri="{FF2B5EF4-FFF2-40B4-BE49-F238E27FC236}">
              <a16:creationId xmlns:a16="http://schemas.microsoft.com/office/drawing/2014/main" xmlns="" id="{00000000-0008-0000-0500-00006D000000}"/>
            </a:ext>
          </a:extLst>
        </xdr:cNvPr>
        <xdr:cNvCxnSpPr/>
      </xdr:nvCxnSpPr>
      <xdr:spPr bwMode="auto">
        <a:xfrm>
          <a:off x="5562600" y="73232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74331</xdr:rowOff>
    </xdr:from>
    <xdr:ext cx="762000" cy="259045"/>
    <xdr:sp macro="" textlink="">
      <xdr:nvSpPr>
        <xdr:cNvPr id="110" name="人口1人当たり決算額の推移最大値テキスト445">
          <a:extLst>
            <a:ext uri="{FF2B5EF4-FFF2-40B4-BE49-F238E27FC236}">
              <a16:creationId xmlns:a16="http://schemas.microsoft.com/office/drawing/2014/main" xmlns="" id="{00000000-0008-0000-0500-00006E000000}"/>
            </a:ext>
          </a:extLst>
        </xdr:cNvPr>
        <xdr:cNvSpPr txBox="1"/>
      </xdr:nvSpPr>
      <xdr:spPr>
        <a:xfrm>
          <a:off x="5740400" y="5998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330854</xdr:rowOff>
    </xdr:from>
    <xdr:to>
      <xdr:col>30</xdr:col>
      <xdr:colOff>25400</xdr:colOff>
      <xdr:row>33</xdr:row>
      <xdr:rowOff>330854</xdr:rowOff>
    </xdr:to>
    <xdr:cxnSp macro="">
      <xdr:nvCxnSpPr>
        <xdr:cNvPr id="111" name="直線コネクタ 110">
          <a:extLst>
            <a:ext uri="{FF2B5EF4-FFF2-40B4-BE49-F238E27FC236}">
              <a16:creationId xmlns:a16="http://schemas.microsoft.com/office/drawing/2014/main" xmlns="" id="{00000000-0008-0000-0500-00006F000000}"/>
            </a:ext>
          </a:extLst>
        </xdr:cNvPr>
        <xdr:cNvCxnSpPr/>
      </xdr:nvCxnSpPr>
      <xdr:spPr bwMode="auto">
        <a:xfrm>
          <a:off x="5562600" y="625540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139211</xdr:rowOff>
    </xdr:from>
    <xdr:to>
      <xdr:col>29</xdr:col>
      <xdr:colOff>127000</xdr:colOff>
      <xdr:row>36</xdr:row>
      <xdr:rowOff>144697</xdr:rowOff>
    </xdr:to>
    <xdr:cxnSp macro="">
      <xdr:nvCxnSpPr>
        <xdr:cNvPr id="112" name="直線コネクタ 111">
          <a:extLst>
            <a:ext uri="{FF2B5EF4-FFF2-40B4-BE49-F238E27FC236}">
              <a16:creationId xmlns:a16="http://schemas.microsoft.com/office/drawing/2014/main" xmlns="" id="{00000000-0008-0000-0500-000070000000}"/>
            </a:ext>
          </a:extLst>
        </xdr:cNvPr>
        <xdr:cNvCxnSpPr/>
      </xdr:nvCxnSpPr>
      <xdr:spPr bwMode="auto">
        <a:xfrm flipV="1">
          <a:off x="5003800" y="7092461"/>
          <a:ext cx="647700" cy="54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239450</xdr:rowOff>
    </xdr:from>
    <xdr:ext cx="762000" cy="259045"/>
    <xdr:sp macro="" textlink="">
      <xdr:nvSpPr>
        <xdr:cNvPr id="113" name="人口1人当たり決算額の推移平均値テキスト445">
          <a:extLst>
            <a:ext uri="{FF2B5EF4-FFF2-40B4-BE49-F238E27FC236}">
              <a16:creationId xmlns:a16="http://schemas.microsoft.com/office/drawing/2014/main" xmlns="" id="{00000000-0008-0000-0500-000071000000}"/>
            </a:ext>
          </a:extLst>
        </xdr:cNvPr>
        <xdr:cNvSpPr txBox="1"/>
      </xdr:nvSpPr>
      <xdr:spPr>
        <a:xfrm>
          <a:off x="5740400" y="68498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51473</xdr:rowOff>
    </xdr:from>
    <xdr:to>
      <xdr:col>29</xdr:col>
      <xdr:colOff>177800</xdr:colOff>
      <xdr:row>36</xdr:row>
      <xdr:rowOff>153073</xdr:rowOff>
    </xdr:to>
    <xdr:sp macro="" textlink="">
      <xdr:nvSpPr>
        <xdr:cNvPr id="114" name="フローチャート: 判断 113">
          <a:extLst>
            <a:ext uri="{FF2B5EF4-FFF2-40B4-BE49-F238E27FC236}">
              <a16:creationId xmlns:a16="http://schemas.microsoft.com/office/drawing/2014/main" xmlns="" id="{00000000-0008-0000-0500-000072000000}"/>
            </a:ext>
          </a:extLst>
        </xdr:cNvPr>
        <xdr:cNvSpPr/>
      </xdr:nvSpPr>
      <xdr:spPr bwMode="auto">
        <a:xfrm>
          <a:off x="5600700" y="70047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144697</xdr:rowOff>
    </xdr:from>
    <xdr:to>
      <xdr:col>26</xdr:col>
      <xdr:colOff>50800</xdr:colOff>
      <xdr:row>37</xdr:row>
      <xdr:rowOff>51181</xdr:rowOff>
    </xdr:to>
    <xdr:cxnSp macro="">
      <xdr:nvCxnSpPr>
        <xdr:cNvPr id="115" name="直線コネクタ 114">
          <a:extLst>
            <a:ext uri="{FF2B5EF4-FFF2-40B4-BE49-F238E27FC236}">
              <a16:creationId xmlns:a16="http://schemas.microsoft.com/office/drawing/2014/main" xmlns="" id="{00000000-0008-0000-0500-000073000000}"/>
            </a:ext>
          </a:extLst>
        </xdr:cNvPr>
        <xdr:cNvCxnSpPr/>
      </xdr:nvCxnSpPr>
      <xdr:spPr bwMode="auto">
        <a:xfrm flipV="1">
          <a:off x="4305300" y="7097947"/>
          <a:ext cx="698500" cy="779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42348</xdr:rowOff>
    </xdr:from>
    <xdr:to>
      <xdr:col>26</xdr:col>
      <xdr:colOff>101600</xdr:colOff>
      <xdr:row>36</xdr:row>
      <xdr:rowOff>143948</xdr:rowOff>
    </xdr:to>
    <xdr:sp macro="" textlink="">
      <xdr:nvSpPr>
        <xdr:cNvPr id="116" name="フローチャート: 判断 115">
          <a:extLst>
            <a:ext uri="{FF2B5EF4-FFF2-40B4-BE49-F238E27FC236}">
              <a16:creationId xmlns:a16="http://schemas.microsoft.com/office/drawing/2014/main" xmlns="" id="{00000000-0008-0000-0500-000074000000}"/>
            </a:ext>
          </a:extLst>
        </xdr:cNvPr>
        <xdr:cNvSpPr/>
      </xdr:nvSpPr>
      <xdr:spPr bwMode="auto">
        <a:xfrm>
          <a:off x="4953000" y="69955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154125</xdr:rowOff>
    </xdr:from>
    <xdr:ext cx="736600" cy="259045"/>
    <xdr:sp macro="" textlink="">
      <xdr:nvSpPr>
        <xdr:cNvPr id="117" name="テキスト ボックス 116">
          <a:extLst>
            <a:ext uri="{FF2B5EF4-FFF2-40B4-BE49-F238E27FC236}">
              <a16:creationId xmlns:a16="http://schemas.microsoft.com/office/drawing/2014/main" xmlns="" id="{00000000-0008-0000-0500-000075000000}"/>
            </a:ext>
          </a:extLst>
        </xdr:cNvPr>
        <xdr:cNvSpPr txBox="1"/>
      </xdr:nvSpPr>
      <xdr:spPr>
        <a:xfrm>
          <a:off x="4622800" y="67644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51181</xdr:rowOff>
    </xdr:from>
    <xdr:to>
      <xdr:col>22</xdr:col>
      <xdr:colOff>114300</xdr:colOff>
      <xdr:row>37</xdr:row>
      <xdr:rowOff>93663</xdr:rowOff>
    </xdr:to>
    <xdr:cxnSp macro="">
      <xdr:nvCxnSpPr>
        <xdr:cNvPr id="118" name="直線コネクタ 117">
          <a:extLst>
            <a:ext uri="{FF2B5EF4-FFF2-40B4-BE49-F238E27FC236}">
              <a16:creationId xmlns:a16="http://schemas.microsoft.com/office/drawing/2014/main" xmlns="" id="{00000000-0008-0000-0500-000076000000}"/>
            </a:ext>
          </a:extLst>
        </xdr:cNvPr>
        <xdr:cNvCxnSpPr/>
      </xdr:nvCxnSpPr>
      <xdr:spPr bwMode="auto">
        <a:xfrm flipV="1">
          <a:off x="3606800" y="7175881"/>
          <a:ext cx="698500" cy="424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47054</xdr:rowOff>
    </xdr:from>
    <xdr:to>
      <xdr:col>22</xdr:col>
      <xdr:colOff>165100</xdr:colOff>
      <xdr:row>36</xdr:row>
      <xdr:rowOff>148654</xdr:rowOff>
    </xdr:to>
    <xdr:sp macro="" textlink="">
      <xdr:nvSpPr>
        <xdr:cNvPr id="119" name="フローチャート: 判断 118">
          <a:extLst>
            <a:ext uri="{FF2B5EF4-FFF2-40B4-BE49-F238E27FC236}">
              <a16:creationId xmlns:a16="http://schemas.microsoft.com/office/drawing/2014/main" xmlns="" id="{00000000-0008-0000-0500-000077000000}"/>
            </a:ext>
          </a:extLst>
        </xdr:cNvPr>
        <xdr:cNvSpPr/>
      </xdr:nvSpPr>
      <xdr:spPr bwMode="auto">
        <a:xfrm>
          <a:off x="4254500" y="70003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158831</xdr:rowOff>
    </xdr:from>
    <xdr:ext cx="762000" cy="259045"/>
    <xdr:sp macro="" textlink="">
      <xdr:nvSpPr>
        <xdr:cNvPr id="120" name="テキスト ボックス 119">
          <a:extLst>
            <a:ext uri="{FF2B5EF4-FFF2-40B4-BE49-F238E27FC236}">
              <a16:creationId xmlns:a16="http://schemas.microsoft.com/office/drawing/2014/main" xmlns="" id="{00000000-0008-0000-0500-000078000000}"/>
            </a:ext>
          </a:extLst>
        </xdr:cNvPr>
        <xdr:cNvSpPr txBox="1"/>
      </xdr:nvSpPr>
      <xdr:spPr>
        <a:xfrm>
          <a:off x="3924300" y="6769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163061</xdr:rowOff>
    </xdr:from>
    <xdr:to>
      <xdr:col>18</xdr:col>
      <xdr:colOff>177800</xdr:colOff>
      <xdr:row>37</xdr:row>
      <xdr:rowOff>93663</xdr:rowOff>
    </xdr:to>
    <xdr:cxnSp macro="">
      <xdr:nvCxnSpPr>
        <xdr:cNvPr id="121" name="直線コネクタ 120">
          <a:extLst>
            <a:ext uri="{FF2B5EF4-FFF2-40B4-BE49-F238E27FC236}">
              <a16:creationId xmlns:a16="http://schemas.microsoft.com/office/drawing/2014/main" xmlns="" id="{00000000-0008-0000-0500-000079000000}"/>
            </a:ext>
          </a:extLst>
        </xdr:cNvPr>
        <xdr:cNvCxnSpPr/>
      </xdr:nvCxnSpPr>
      <xdr:spPr bwMode="auto">
        <a:xfrm>
          <a:off x="2908300" y="7116311"/>
          <a:ext cx="698500" cy="1020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84944</xdr:rowOff>
    </xdr:from>
    <xdr:to>
      <xdr:col>19</xdr:col>
      <xdr:colOff>38100</xdr:colOff>
      <xdr:row>37</xdr:row>
      <xdr:rowOff>15094</xdr:rowOff>
    </xdr:to>
    <xdr:sp macro="" textlink="">
      <xdr:nvSpPr>
        <xdr:cNvPr id="122" name="フローチャート: 判断 121">
          <a:extLst>
            <a:ext uri="{FF2B5EF4-FFF2-40B4-BE49-F238E27FC236}">
              <a16:creationId xmlns:a16="http://schemas.microsoft.com/office/drawing/2014/main" xmlns="" id="{00000000-0008-0000-0500-00007A000000}"/>
            </a:ext>
          </a:extLst>
        </xdr:cNvPr>
        <xdr:cNvSpPr/>
      </xdr:nvSpPr>
      <xdr:spPr bwMode="auto">
        <a:xfrm>
          <a:off x="3556000" y="70381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196721</xdr:rowOff>
    </xdr:from>
    <xdr:ext cx="762000" cy="259045"/>
    <xdr:sp macro="" textlink="">
      <xdr:nvSpPr>
        <xdr:cNvPr id="123" name="テキスト ボックス 122">
          <a:extLst>
            <a:ext uri="{FF2B5EF4-FFF2-40B4-BE49-F238E27FC236}">
              <a16:creationId xmlns:a16="http://schemas.microsoft.com/office/drawing/2014/main" xmlns="" id="{00000000-0008-0000-0500-00007B000000}"/>
            </a:ext>
          </a:extLst>
        </xdr:cNvPr>
        <xdr:cNvSpPr txBox="1"/>
      </xdr:nvSpPr>
      <xdr:spPr>
        <a:xfrm>
          <a:off x="3225800" y="6807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119653</xdr:rowOff>
    </xdr:from>
    <xdr:to>
      <xdr:col>15</xdr:col>
      <xdr:colOff>101600</xdr:colOff>
      <xdr:row>37</xdr:row>
      <xdr:rowOff>49803</xdr:rowOff>
    </xdr:to>
    <xdr:sp macro="" textlink="">
      <xdr:nvSpPr>
        <xdr:cNvPr id="124" name="フローチャート: 判断 123">
          <a:extLst>
            <a:ext uri="{FF2B5EF4-FFF2-40B4-BE49-F238E27FC236}">
              <a16:creationId xmlns:a16="http://schemas.microsoft.com/office/drawing/2014/main" xmlns="" id="{00000000-0008-0000-0500-00007C000000}"/>
            </a:ext>
          </a:extLst>
        </xdr:cNvPr>
        <xdr:cNvSpPr/>
      </xdr:nvSpPr>
      <xdr:spPr bwMode="auto">
        <a:xfrm>
          <a:off x="2857500" y="70729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34580</xdr:rowOff>
    </xdr:from>
    <xdr:ext cx="762000" cy="259045"/>
    <xdr:sp macro="" textlink="">
      <xdr:nvSpPr>
        <xdr:cNvPr id="125" name="テキスト ボックス 124">
          <a:extLst>
            <a:ext uri="{FF2B5EF4-FFF2-40B4-BE49-F238E27FC236}">
              <a16:creationId xmlns:a16="http://schemas.microsoft.com/office/drawing/2014/main" xmlns="" id="{00000000-0008-0000-0500-00007D000000}"/>
            </a:ext>
          </a:extLst>
        </xdr:cNvPr>
        <xdr:cNvSpPr txBox="1"/>
      </xdr:nvSpPr>
      <xdr:spPr>
        <a:xfrm>
          <a:off x="2527300" y="71592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xmlns="" id="{00000000-0008-0000-0500-00007E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xmlns="" id="{00000000-0008-0000-0500-00007F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xmlns="" id="{00000000-0008-0000-0500-000080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xmlns="" id="{00000000-0008-0000-0500-000081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xmlns="" id="{00000000-0008-0000-0500-000082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88411</xdr:rowOff>
    </xdr:from>
    <xdr:to>
      <xdr:col>29</xdr:col>
      <xdr:colOff>177800</xdr:colOff>
      <xdr:row>37</xdr:row>
      <xdr:rowOff>18561</xdr:rowOff>
    </xdr:to>
    <xdr:sp macro="" textlink="">
      <xdr:nvSpPr>
        <xdr:cNvPr id="131" name="楕円 130">
          <a:extLst>
            <a:ext uri="{FF2B5EF4-FFF2-40B4-BE49-F238E27FC236}">
              <a16:creationId xmlns:a16="http://schemas.microsoft.com/office/drawing/2014/main" xmlns="" id="{00000000-0008-0000-0500-000083000000}"/>
            </a:ext>
          </a:extLst>
        </xdr:cNvPr>
        <xdr:cNvSpPr/>
      </xdr:nvSpPr>
      <xdr:spPr bwMode="auto">
        <a:xfrm>
          <a:off x="5600700" y="70416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60488</xdr:rowOff>
    </xdr:from>
    <xdr:ext cx="762000" cy="259045"/>
    <xdr:sp macro="" textlink="">
      <xdr:nvSpPr>
        <xdr:cNvPr id="132" name="人口1人当たり決算額の推移該当値テキスト445">
          <a:extLst>
            <a:ext uri="{FF2B5EF4-FFF2-40B4-BE49-F238E27FC236}">
              <a16:creationId xmlns:a16="http://schemas.microsoft.com/office/drawing/2014/main" xmlns="" id="{00000000-0008-0000-0500-000084000000}"/>
            </a:ext>
          </a:extLst>
        </xdr:cNvPr>
        <xdr:cNvSpPr txBox="1"/>
      </xdr:nvSpPr>
      <xdr:spPr>
        <a:xfrm>
          <a:off x="5740400" y="701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93897</xdr:rowOff>
    </xdr:from>
    <xdr:to>
      <xdr:col>26</xdr:col>
      <xdr:colOff>101600</xdr:colOff>
      <xdr:row>37</xdr:row>
      <xdr:rowOff>24047</xdr:rowOff>
    </xdr:to>
    <xdr:sp macro="" textlink="">
      <xdr:nvSpPr>
        <xdr:cNvPr id="133" name="楕円 132">
          <a:extLst>
            <a:ext uri="{FF2B5EF4-FFF2-40B4-BE49-F238E27FC236}">
              <a16:creationId xmlns:a16="http://schemas.microsoft.com/office/drawing/2014/main" xmlns="" id="{00000000-0008-0000-0500-000085000000}"/>
            </a:ext>
          </a:extLst>
        </xdr:cNvPr>
        <xdr:cNvSpPr/>
      </xdr:nvSpPr>
      <xdr:spPr bwMode="auto">
        <a:xfrm>
          <a:off x="4953000" y="70471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8824</xdr:rowOff>
    </xdr:from>
    <xdr:ext cx="736600" cy="259045"/>
    <xdr:sp macro="" textlink="">
      <xdr:nvSpPr>
        <xdr:cNvPr id="134" name="テキスト ボックス 133">
          <a:extLst>
            <a:ext uri="{FF2B5EF4-FFF2-40B4-BE49-F238E27FC236}">
              <a16:creationId xmlns:a16="http://schemas.microsoft.com/office/drawing/2014/main" xmlns="" id="{00000000-0008-0000-0500-000086000000}"/>
            </a:ext>
          </a:extLst>
        </xdr:cNvPr>
        <xdr:cNvSpPr txBox="1"/>
      </xdr:nvSpPr>
      <xdr:spPr>
        <a:xfrm>
          <a:off x="4622800" y="71335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381</xdr:rowOff>
    </xdr:from>
    <xdr:to>
      <xdr:col>22</xdr:col>
      <xdr:colOff>165100</xdr:colOff>
      <xdr:row>37</xdr:row>
      <xdr:rowOff>101981</xdr:rowOff>
    </xdr:to>
    <xdr:sp macro="" textlink="">
      <xdr:nvSpPr>
        <xdr:cNvPr id="135" name="楕円 134">
          <a:extLst>
            <a:ext uri="{FF2B5EF4-FFF2-40B4-BE49-F238E27FC236}">
              <a16:creationId xmlns:a16="http://schemas.microsoft.com/office/drawing/2014/main" xmlns="" id="{00000000-0008-0000-0500-000087000000}"/>
            </a:ext>
          </a:extLst>
        </xdr:cNvPr>
        <xdr:cNvSpPr/>
      </xdr:nvSpPr>
      <xdr:spPr bwMode="auto">
        <a:xfrm>
          <a:off x="4254500" y="71250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86758</xdr:rowOff>
    </xdr:from>
    <xdr:ext cx="762000" cy="259045"/>
    <xdr:sp macro="" textlink="">
      <xdr:nvSpPr>
        <xdr:cNvPr id="136" name="テキスト ボックス 135">
          <a:extLst>
            <a:ext uri="{FF2B5EF4-FFF2-40B4-BE49-F238E27FC236}">
              <a16:creationId xmlns:a16="http://schemas.microsoft.com/office/drawing/2014/main" xmlns="" id="{00000000-0008-0000-0500-000088000000}"/>
            </a:ext>
          </a:extLst>
        </xdr:cNvPr>
        <xdr:cNvSpPr txBox="1"/>
      </xdr:nvSpPr>
      <xdr:spPr>
        <a:xfrm>
          <a:off x="3924300" y="7211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42863</xdr:rowOff>
    </xdr:from>
    <xdr:to>
      <xdr:col>19</xdr:col>
      <xdr:colOff>38100</xdr:colOff>
      <xdr:row>37</xdr:row>
      <xdr:rowOff>144463</xdr:rowOff>
    </xdr:to>
    <xdr:sp macro="" textlink="">
      <xdr:nvSpPr>
        <xdr:cNvPr id="137" name="楕円 136">
          <a:extLst>
            <a:ext uri="{FF2B5EF4-FFF2-40B4-BE49-F238E27FC236}">
              <a16:creationId xmlns:a16="http://schemas.microsoft.com/office/drawing/2014/main" xmlns="" id="{00000000-0008-0000-0500-000089000000}"/>
            </a:ext>
          </a:extLst>
        </xdr:cNvPr>
        <xdr:cNvSpPr/>
      </xdr:nvSpPr>
      <xdr:spPr bwMode="auto">
        <a:xfrm>
          <a:off x="3556000" y="71675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129240</xdr:rowOff>
    </xdr:from>
    <xdr:ext cx="762000" cy="259045"/>
    <xdr:sp macro="" textlink="">
      <xdr:nvSpPr>
        <xdr:cNvPr id="138" name="テキスト ボックス 137">
          <a:extLst>
            <a:ext uri="{FF2B5EF4-FFF2-40B4-BE49-F238E27FC236}">
              <a16:creationId xmlns:a16="http://schemas.microsoft.com/office/drawing/2014/main" xmlns="" id="{00000000-0008-0000-0500-00008A000000}"/>
            </a:ext>
          </a:extLst>
        </xdr:cNvPr>
        <xdr:cNvSpPr txBox="1"/>
      </xdr:nvSpPr>
      <xdr:spPr>
        <a:xfrm>
          <a:off x="3225800" y="7253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112261</xdr:rowOff>
    </xdr:from>
    <xdr:to>
      <xdr:col>15</xdr:col>
      <xdr:colOff>101600</xdr:colOff>
      <xdr:row>37</xdr:row>
      <xdr:rowOff>42411</xdr:rowOff>
    </xdr:to>
    <xdr:sp macro="" textlink="">
      <xdr:nvSpPr>
        <xdr:cNvPr id="139" name="楕円 138">
          <a:extLst>
            <a:ext uri="{FF2B5EF4-FFF2-40B4-BE49-F238E27FC236}">
              <a16:creationId xmlns:a16="http://schemas.microsoft.com/office/drawing/2014/main" xmlns="" id="{00000000-0008-0000-0500-00008B000000}"/>
            </a:ext>
          </a:extLst>
        </xdr:cNvPr>
        <xdr:cNvSpPr/>
      </xdr:nvSpPr>
      <xdr:spPr bwMode="auto">
        <a:xfrm>
          <a:off x="2857500" y="70655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224038</xdr:rowOff>
    </xdr:from>
    <xdr:ext cx="762000" cy="259045"/>
    <xdr:sp macro="" textlink="">
      <xdr:nvSpPr>
        <xdr:cNvPr id="140" name="テキスト ボックス 139">
          <a:extLst>
            <a:ext uri="{FF2B5EF4-FFF2-40B4-BE49-F238E27FC236}">
              <a16:creationId xmlns:a16="http://schemas.microsoft.com/office/drawing/2014/main" xmlns="" id="{00000000-0008-0000-0500-00008C000000}"/>
            </a:ext>
          </a:extLst>
        </xdr:cNvPr>
        <xdr:cNvSpPr txBox="1"/>
      </xdr:nvSpPr>
      <xdr:spPr>
        <a:xfrm>
          <a:off x="2527300" y="6834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13,786
13,670
157.71
9,775,692
8,975,358
698,889
4,746,366
10,796,663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51.9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00000000-0008-0000-06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xmlns=""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xmlns=""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xmlns=""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xmlns=""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xmlns=""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xmlns=""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xmlns=""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xmlns=""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xmlns=""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xmlns=""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xmlns=""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xmlns=""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145516</xdr:rowOff>
    </xdr:from>
    <xdr:to>
      <xdr:col>24</xdr:col>
      <xdr:colOff>62865</xdr:colOff>
      <xdr:row>39</xdr:row>
      <xdr:rowOff>10513</xdr:rowOff>
    </xdr:to>
    <xdr:cxnSp macro="">
      <xdr:nvCxnSpPr>
        <xdr:cNvPr id="54" name="直線コネクタ 53">
          <a:extLst>
            <a:ext uri="{FF2B5EF4-FFF2-40B4-BE49-F238E27FC236}">
              <a16:creationId xmlns:a16="http://schemas.microsoft.com/office/drawing/2014/main" xmlns="" id="{00000000-0008-0000-0600-000036000000}"/>
            </a:ext>
          </a:extLst>
        </xdr:cNvPr>
        <xdr:cNvCxnSpPr/>
      </xdr:nvCxnSpPr>
      <xdr:spPr>
        <a:xfrm flipV="1">
          <a:off x="4633595" y="5289016"/>
          <a:ext cx="1270" cy="1408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14340</xdr:rowOff>
    </xdr:from>
    <xdr:ext cx="534377" cy="259045"/>
    <xdr:sp macro="" textlink="">
      <xdr:nvSpPr>
        <xdr:cNvPr id="55" name="人件費最小値テキスト">
          <a:extLst>
            <a:ext uri="{FF2B5EF4-FFF2-40B4-BE49-F238E27FC236}">
              <a16:creationId xmlns:a16="http://schemas.microsoft.com/office/drawing/2014/main" xmlns="" id="{00000000-0008-0000-0600-000037000000}"/>
            </a:ext>
          </a:extLst>
        </xdr:cNvPr>
        <xdr:cNvSpPr txBox="1"/>
      </xdr:nvSpPr>
      <xdr:spPr>
        <a:xfrm>
          <a:off x="4686300" y="6700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10513</xdr:rowOff>
    </xdr:from>
    <xdr:to>
      <xdr:col>24</xdr:col>
      <xdr:colOff>152400</xdr:colOff>
      <xdr:row>39</xdr:row>
      <xdr:rowOff>10513</xdr:rowOff>
    </xdr:to>
    <xdr:cxnSp macro="">
      <xdr:nvCxnSpPr>
        <xdr:cNvPr id="56" name="直線コネクタ 55">
          <a:extLst>
            <a:ext uri="{FF2B5EF4-FFF2-40B4-BE49-F238E27FC236}">
              <a16:creationId xmlns:a16="http://schemas.microsoft.com/office/drawing/2014/main" xmlns="" id="{00000000-0008-0000-0600-000038000000}"/>
            </a:ext>
          </a:extLst>
        </xdr:cNvPr>
        <xdr:cNvCxnSpPr/>
      </xdr:nvCxnSpPr>
      <xdr:spPr>
        <a:xfrm>
          <a:off x="4546600" y="6697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92193</xdr:rowOff>
    </xdr:from>
    <xdr:ext cx="599010" cy="259045"/>
    <xdr:sp macro="" textlink="">
      <xdr:nvSpPr>
        <xdr:cNvPr id="57" name="人件費最大値テキスト">
          <a:extLst>
            <a:ext uri="{FF2B5EF4-FFF2-40B4-BE49-F238E27FC236}">
              <a16:creationId xmlns:a16="http://schemas.microsoft.com/office/drawing/2014/main" xmlns="" id="{00000000-0008-0000-0600-000039000000}"/>
            </a:ext>
          </a:extLst>
        </xdr:cNvPr>
        <xdr:cNvSpPr txBox="1"/>
      </xdr:nvSpPr>
      <xdr:spPr>
        <a:xfrm>
          <a:off x="4686300" y="5064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199,364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145516</xdr:rowOff>
    </xdr:from>
    <xdr:to>
      <xdr:col>24</xdr:col>
      <xdr:colOff>152400</xdr:colOff>
      <xdr:row>30</xdr:row>
      <xdr:rowOff>145516</xdr:rowOff>
    </xdr:to>
    <xdr:cxnSp macro="">
      <xdr:nvCxnSpPr>
        <xdr:cNvPr id="58" name="直線コネクタ 57">
          <a:extLst>
            <a:ext uri="{FF2B5EF4-FFF2-40B4-BE49-F238E27FC236}">
              <a16:creationId xmlns:a16="http://schemas.microsoft.com/office/drawing/2014/main" xmlns="" id="{00000000-0008-0000-0600-00003A000000}"/>
            </a:ext>
          </a:extLst>
        </xdr:cNvPr>
        <xdr:cNvCxnSpPr/>
      </xdr:nvCxnSpPr>
      <xdr:spPr>
        <a:xfrm>
          <a:off x="4546600" y="5289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115788</xdr:rowOff>
    </xdr:from>
    <xdr:to>
      <xdr:col>24</xdr:col>
      <xdr:colOff>63500</xdr:colOff>
      <xdr:row>37</xdr:row>
      <xdr:rowOff>118157</xdr:rowOff>
    </xdr:to>
    <xdr:cxnSp macro="">
      <xdr:nvCxnSpPr>
        <xdr:cNvPr id="59" name="直線コネクタ 58">
          <a:extLst>
            <a:ext uri="{FF2B5EF4-FFF2-40B4-BE49-F238E27FC236}">
              <a16:creationId xmlns:a16="http://schemas.microsoft.com/office/drawing/2014/main" xmlns="" id="{00000000-0008-0000-0600-00003B000000}"/>
            </a:ext>
          </a:extLst>
        </xdr:cNvPr>
        <xdr:cNvCxnSpPr/>
      </xdr:nvCxnSpPr>
      <xdr:spPr>
        <a:xfrm flipV="1">
          <a:off x="3797300" y="6459438"/>
          <a:ext cx="838200" cy="2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110579</xdr:rowOff>
    </xdr:from>
    <xdr:ext cx="534377" cy="259045"/>
    <xdr:sp macro="" textlink="">
      <xdr:nvSpPr>
        <xdr:cNvPr id="60" name="人件費平均値テキスト">
          <a:extLst>
            <a:ext uri="{FF2B5EF4-FFF2-40B4-BE49-F238E27FC236}">
              <a16:creationId xmlns:a16="http://schemas.microsoft.com/office/drawing/2014/main" xmlns="" id="{00000000-0008-0000-0600-00003C000000}"/>
            </a:ext>
          </a:extLst>
        </xdr:cNvPr>
        <xdr:cNvSpPr txBox="1"/>
      </xdr:nvSpPr>
      <xdr:spPr>
        <a:xfrm>
          <a:off x="4686300" y="61113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87702</xdr:rowOff>
    </xdr:from>
    <xdr:to>
      <xdr:col>24</xdr:col>
      <xdr:colOff>114300</xdr:colOff>
      <xdr:row>37</xdr:row>
      <xdr:rowOff>17852</xdr:rowOff>
    </xdr:to>
    <xdr:sp macro="" textlink="">
      <xdr:nvSpPr>
        <xdr:cNvPr id="61" name="フローチャート: 判断 60">
          <a:extLst>
            <a:ext uri="{FF2B5EF4-FFF2-40B4-BE49-F238E27FC236}">
              <a16:creationId xmlns:a16="http://schemas.microsoft.com/office/drawing/2014/main" xmlns="" id="{00000000-0008-0000-0600-00003D000000}"/>
            </a:ext>
          </a:extLst>
        </xdr:cNvPr>
        <xdr:cNvSpPr/>
      </xdr:nvSpPr>
      <xdr:spPr>
        <a:xfrm>
          <a:off x="4584700" y="6259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117279</xdr:rowOff>
    </xdr:from>
    <xdr:to>
      <xdr:col>19</xdr:col>
      <xdr:colOff>177800</xdr:colOff>
      <xdr:row>37</xdr:row>
      <xdr:rowOff>118157</xdr:rowOff>
    </xdr:to>
    <xdr:cxnSp macro="">
      <xdr:nvCxnSpPr>
        <xdr:cNvPr id="62" name="直線コネクタ 61">
          <a:extLst>
            <a:ext uri="{FF2B5EF4-FFF2-40B4-BE49-F238E27FC236}">
              <a16:creationId xmlns:a16="http://schemas.microsoft.com/office/drawing/2014/main" xmlns="" id="{00000000-0008-0000-0600-00003E000000}"/>
            </a:ext>
          </a:extLst>
        </xdr:cNvPr>
        <xdr:cNvCxnSpPr/>
      </xdr:nvCxnSpPr>
      <xdr:spPr>
        <a:xfrm>
          <a:off x="2908300" y="6460929"/>
          <a:ext cx="889000" cy="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94057</xdr:rowOff>
    </xdr:from>
    <xdr:to>
      <xdr:col>20</xdr:col>
      <xdr:colOff>38100</xdr:colOff>
      <xdr:row>37</xdr:row>
      <xdr:rowOff>24207</xdr:rowOff>
    </xdr:to>
    <xdr:sp macro="" textlink="">
      <xdr:nvSpPr>
        <xdr:cNvPr id="63" name="フローチャート: 判断 62">
          <a:extLst>
            <a:ext uri="{FF2B5EF4-FFF2-40B4-BE49-F238E27FC236}">
              <a16:creationId xmlns:a16="http://schemas.microsoft.com/office/drawing/2014/main" xmlns="" id="{00000000-0008-0000-0600-00003F000000}"/>
            </a:ext>
          </a:extLst>
        </xdr:cNvPr>
        <xdr:cNvSpPr/>
      </xdr:nvSpPr>
      <xdr:spPr>
        <a:xfrm>
          <a:off x="3746500" y="6266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40734</xdr:rowOff>
    </xdr:from>
    <xdr:ext cx="534377" cy="259045"/>
    <xdr:sp macro="" textlink="">
      <xdr:nvSpPr>
        <xdr:cNvPr id="64" name="テキスト ボックス 63">
          <a:extLst>
            <a:ext uri="{FF2B5EF4-FFF2-40B4-BE49-F238E27FC236}">
              <a16:creationId xmlns:a16="http://schemas.microsoft.com/office/drawing/2014/main" xmlns="" id="{00000000-0008-0000-0600-000040000000}"/>
            </a:ext>
          </a:extLst>
        </xdr:cNvPr>
        <xdr:cNvSpPr txBox="1"/>
      </xdr:nvSpPr>
      <xdr:spPr>
        <a:xfrm>
          <a:off x="3530111" y="6041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111473</xdr:rowOff>
    </xdr:from>
    <xdr:to>
      <xdr:col>15</xdr:col>
      <xdr:colOff>50800</xdr:colOff>
      <xdr:row>37</xdr:row>
      <xdr:rowOff>117279</xdr:rowOff>
    </xdr:to>
    <xdr:cxnSp macro="">
      <xdr:nvCxnSpPr>
        <xdr:cNvPr id="65" name="直線コネクタ 64">
          <a:extLst>
            <a:ext uri="{FF2B5EF4-FFF2-40B4-BE49-F238E27FC236}">
              <a16:creationId xmlns:a16="http://schemas.microsoft.com/office/drawing/2014/main" xmlns="" id="{00000000-0008-0000-0600-000041000000}"/>
            </a:ext>
          </a:extLst>
        </xdr:cNvPr>
        <xdr:cNvCxnSpPr/>
      </xdr:nvCxnSpPr>
      <xdr:spPr>
        <a:xfrm>
          <a:off x="2019300" y="6455123"/>
          <a:ext cx="889000" cy="5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110388</xdr:rowOff>
    </xdr:from>
    <xdr:to>
      <xdr:col>15</xdr:col>
      <xdr:colOff>101600</xdr:colOff>
      <xdr:row>37</xdr:row>
      <xdr:rowOff>40538</xdr:rowOff>
    </xdr:to>
    <xdr:sp macro="" textlink="">
      <xdr:nvSpPr>
        <xdr:cNvPr id="66" name="フローチャート: 判断 65">
          <a:extLst>
            <a:ext uri="{FF2B5EF4-FFF2-40B4-BE49-F238E27FC236}">
              <a16:creationId xmlns:a16="http://schemas.microsoft.com/office/drawing/2014/main" xmlns="" id="{00000000-0008-0000-0600-000042000000}"/>
            </a:ext>
          </a:extLst>
        </xdr:cNvPr>
        <xdr:cNvSpPr/>
      </xdr:nvSpPr>
      <xdr:spPr>
        <a:xfrm>
          <a:off x="2857500" y="628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57065</xdr:rowOff>
    </xdr:from>
    <xdr:ext cx="534377" cy="259045"/>
    <xdr:sp macro="" textlink="">
      <xdr:nvSpPr>
        <xdr:cNvPr id="67" name="テキスト ボックス 66">
          <a:extLst>
            <a:ext uri="{FF2B5EF4-FFF2-40B4-BE49-F238E27FC236}">
              <a16:creationId xmlns:a16="http://schemas.microsoft.com/office/drawing/2014/main" xmlns="" id="{00000000-0008-0000-0600-000043000000}"/>
            </a:ext>
          </a:extLst>
        </xdr:cNvPr>
        <xdr:cNvSpPr txBox="1"/>
      </xdr:nvSpPr>
      <xdr:spPr>
        <a:xfrm>
          <a:off x="2641111" y="605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111473</xdr:rowOff>
    </xdr:from>
    <xdr:to>
      <xdr:col>10</xdr:col>
      <xdr:colOff>114300</xdr:colOff>
      <xdr:row>37</xdr:row>
      <xdr:rowOff>122491</xdr:rowOff>
    </xdr:to>
    <xdr:cxnSp macro="">
      <xdr:nvCxnSpPr>
        <xdr:cNvPr id="68" name="直線コネクタ 67">
          <a:extLst>
            <a:ext uri="{FF2B5EF4-FFF2-40B4-BE49-F238E27FC236}">
              <a16:creationId xmlns:a16="http://schemas.microsoft.com/office/drawing/2014/main" xmlns="" id="{00000000-0008-0000-0600-000044000000}"/>
            </a:ext>
          </a:extLst>
        </xdr:cNvPr>
        <xdr:cNvCxnSpPr/>
      </xdr:nvCxnSpPr>
      <xdr:spPr>
        <a:xfrm flipV="1">
          <a:off x="1130300" y="6455123"/>
          <a:ext cx="889000" cy="11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121462</xdr:rowOff>
    </xdr:from>
    <xdr:to>
      <xdr:col>10</xdr:col>
      <xdr:colOff>165100</xdr:colOff>
      <xdr:row>37</xdr:row>
      <xdr:rowOff>51612</xdr:rowOff>
    </xdr:to>
    <xdr:sp macro="" textlink="">
      <xdr:nvSpPr>
        <xdr:cNvPr id="69" name="フローチャート: 判断 68">
          <a:extLst>
            <a:ext uri="{FF2B5EF4-FFF2-40B4-BE49-F238E27FC236}">
              <a16:creationId xmlns:a16="http://schemas.microsoft.com/office/drawing/2014/main" xmlns="" id="{00000000-0008-0000-0600-000045000000}"/>
            </a:ext>
          </a:extLst>
        </xdr:cNvPr>
        <xdr:cNvSpPr/>
      </xdr:nvSpPr>
      <xdr:spPr>
        <a:xfrm>
          <a:off x="1968500" y="6293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68139</xdr:rowOff>
    </xdr:from>
    <xdr:ext cx="534377" cy="259045"/>
    <xdr:sp macro="" textlink="">
      <xdr:nvSpPr>
        <xdr:cNvPr id="70" name="テキスト ボックス 69">
          <a:extLst>
            <a:ext uri="{FF2B5EF4-FFF2-40B4-BE49-F238E27FC236}">
              <a16:creationId xmlns:a16="http://schemas.microsoft.com/office/drawing/2014/main" xmlns="" id="{00000000-0008-0000-0600-000046000000}"/>
            </a:ext>
          </a:extLst>
        </xdr:cNvPr>
        <xdr:cNvSpPr txBox="1"/>
      </xdr:nvSpPr>
      <xdr:spPr>
        <a:xfrm>
          <a:off x="1752111" y="606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18409</xdr:rowOff>
    </xdr:from>
    <xdr:to>
      <xdr:col>6</xdr:col>
      <xdr:colOff>38100</xdr:colOff>
      <xdr:row>37</xdr:row>
      <xdr:rowOff>120009</xdr:rowOff>
    </xdr:to>
    <xdr:sp macro="" textlink="">
      <xdr:nvSpPr>
        <xdr:cNvPr id="71" name="フローチャート: 判断 70">
          <a:extLst>
            <a:ext uri="{FF2B5EF4-FFF2-40B4-BE49-F238E27FC236}">
              <a16:creationId xmlns:a16="http://schemas.microsoft.com/office/drawing/2014/main" xmlns="" id="{00000000-0008-0000-0600-000047000000}"/>
            </a:ext>
          </a:extLst>
        </xdr:cNvPr>
        <xdr:cNvSpPr/>
      </xdr:nvSpPr>
      <xdr:spPr>
        <a:xfrm>
          <a:off x="1079500" y="6362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136536</xdr:rowOff>
    </xdr:from>
    <xdr:ext cx="534377" cy="259045"/>
    <xdr:sp macro="" textlink="">
      <xdr:nvSpPr>
        <xdr:cNvPr id="72" name="テキスト ボックス 71">
          <a:extLst>
            <a:ext uri="{FF2B5EF4-FFF2-40B4-BE49-F238E27FC236}">
              <a16:creationId xmlns:a16="http://schemas.microsoft.com/office/drawing/2014/main" xmlns="" id="{00000000-0008-0000-0600-000048000000}"/>
            </a:ext>
          </a:extLst>
        </xdr:cNvPr>
        <xdr:cNvSpPr txBox="1"/>
      </xdr:nvSpPr>
      <xdr:spPr>
        <a:xfrm>
          <a:off x="863111" y="6137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xmlns=""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xmlns=""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64988</xdr:rowOff>
    </xdr:from>
    <xdr:to>
      <xdr:col>24</xdr:col>
      <xdr:colOff>114300</xdr:colOff>
      <xdr:row>37</xdr:row>
      <xdr:rowOff>166588</xdr:rowOff>
    </xdr:to>
    <xdr:sp macro="" textlink="">
      <xdr:nvSpPr>
        <xdr:cNvPr id="78" name="楕円 77">
          <a:extLst>
            <a:ext uri="{FF2B5EF4-FFF2-40B4-BE49-F238E27FC236}">
              <a16:creationId xmlns:a16="http://schemas.microsoft.com/office/drawing/2014/main" xmlns="" id="{00000000-0008-0000-0600-00004E000000}"/>
            </a:ext>
          </a:extLst>
        </xdr:cNvPr>
        <xdr:cNvSpPr/>
      </xdr:nvSpPr>
      <xdr:spPr>
        <a:xfrm>
          <a:off x="4584700" y="6408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43415</xdr:rowOff>
    </xdr:from>
    <xdr:ext cx="534377" cy="259045"/>
    <xdr:sp macro="" textlink="">
      <xdr:nvSpPr>
        <xdr:cNvPr id="79" name="人件費該当値テキスト">
          <a:extLst>
            <a:ext uri="{FF2B5EF4-FFF2-40B4-BE49-F238E27FC236}">
              <a16:creationId xmlns:a16="http://schemas.microsoft.com/office/drawing/2014/main" xmlns="" id="{00000000-0008-0000-0600-00004F000000}"/>
            </a:ext>
          </a:extLst>
        </xdr:cNvPr>
        <xdr:cNvSpPr txBox="1"/>
      </xdr:nvSpPr>
      <xdr:spPr>
        <a:xfrm>
          <a:off x="4686300" y="6387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67357</xdr:rowOff>
    </xdr:from>
    <xdr:to>
      <xdr:col>20</xdr:col>
      <xdr:colOff>38100</xdr:colOff>
      <xdr:row>37</xdr:row>
      <xdr:rowOff>168957</xdr:rowOff>
    </xdr:to>
    <xdr:sp macro="" textlink="">
      <xdr:nvSpPr>
        <xdr:cNvPr id="80" name="楕円 79">
          <a:extLst>
            <a:ext uri="{FF2B5EF4-FFF2-40B4-BE49-F238E27FC236}">
              <a16:creationId xmlns:a16="http://schemas.microsoft.com/office/drawing/2014/main" xmlns="" id="{00000000-0008-0000-0600-000050000000}"/>
            </a:ext>
          </a:extLst>
        </xdr:cNvPr>
        <xdr:cNvSpPr/>
      </xdr:nvSpPr>
      <xdr:spPr>
        <a:xfrm>
          <a:off x="3746500" y="6411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160083</xdr:rowOff>
    </xdr:from>
    <xdr:ext cx="534377" cy="259045"/>
    <xdr:sp macro="" textlink="">
      <xdr:nvSpPr>
        <xdr:cNvPr id="81" name="テキスト ボックス 80">
          <a:extLst>
            <a:ext uri="{FF2B5EF4-FFF2-40B4-BE49-F238E27FC236}">
              <a16:creationId xmlns:a16="http://schemas.microsoft.com/office/drawing/2014/main" xmlns="" id="{00000000-0008-0000-0600-000051000000}"/>
            </a:ext>
          </a:extLst>
        </xdr:cNvPr>
        <xdr:cNvSpPr txBox="1"/>
      </xdr:nvSpPr>
      <xdr:spPr>
        <a:xfrm>
          <a:off x="3530111" y="6503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66479</xdr:rowOff>
    </xdr:from>
    <xdr:to>
      <xdr:col>15</xdr:col>
      <xdr:colOff>101600</xdr:colOff>
      <xdr:row>37</xdr:row>
      <xdr:rowOff>168079</xdr:rowOff>
    </xdr:to>
    <xdr:sp macro="" textlink="">
      <xdr:nvSpPr>
        <xdr:cNvPr id="82" name="楕円 81">
          <a:extLst>
            <a:ext uri="{FF2B5EF4-FFF2-40B4-BE49-F238E27FC236}">
              <a16:creationId xmlns:a16="http://schemas.microsoft.com/office/drawing/2014/main" xmlns="" id="{00000000-0008-0000-0600-000052000000}"/>
            </a:ext>
          </a:extLst>
        </xdr:cNvPr>
        <xdr:cNvSpPr/>
      </xdr:nvSpPr>
      <xdr:spPr>
        <a:xfrm>
          <a:off x="2857500" y="6410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159206</xdr:rowOff>
    </xdr:from>
    <xdr:ext cx="534377" cy="259045"/>
    <xdr:sp macro="" textlink="">
      <xdr:nvSpPr>
        <xdr:cNvPr id="83" name="テキスト ボックス 82">
          <a:extLst>
            <a:ext uri="{FF2B5EF4-FFF2-40B4-BE49-F238E27FC236}">
              <a16:creationId xmlns:a16="http://schemas.microsoft.com/office/drawing/2014/main" xmlns="" id="{00000000-0008-0000-0600-000053000000}"/>
            </a:ext>
          </a:extLst>
        </xdr:cNvPr>
        <xdr:cNvSpPr txBox="1"/>
      </xdr:nvSpPr>
      <xdr:spPr>
        <a:xfrm>
          <a:off x="2641111" y="6502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60673</xdr:rowOff>
    </xdr:from>
    <xdr:to>
      <xdr:col>10</xdr:col>
      <xdr:colOff>165100</xdr:colOff>
      <xdr:row>37</xdr:row>
      <xdr:rowOff>162272</xdr:rowOff>
    </xdr:to>
    <xdr:sp macro="" textlink="">
      <xdr:nvSpPr>
        <xdr:cNvPr id="84" name="楕円 83">
          <a:extLst>
            <a:ext uri="{FF2B5EF4-FFF2-40B4-BE49-F238E27FC236}">
              <a16:creationId xmlns:a16="http://schemas.microsoft.com/office/drawing/2014/main" xmlns="" id="{00000000-0008-0000-0600-000054000000}"/>
            </a:ext>
          </a:extLst>
        </xdr:cNvPr>
        <xdr:cNvSpPr/>
      </xdr:nvSpPr>
      <xdr:spPr>
        <a:xfrm>
          <a:off x="1968500" y="640432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153399</xdr:rowOff>
    </xdr:from>
    <xdr:ext cx="534377" cy="259045"/>
    <xdr:sp macro="" textlink="">
      <xdr:nvSpPr>
        <xdr:cNvPr id="85" name="テキスト ボックス 84">
          <a:extLst>
            <a:ext uri="{FF2B5EF4-FFF2-40B4-BE49-F238E27FC236}">
              <a16:creationId xmlns:a16="http://schemas.microsoft.com/office/drawing/2014/main" xmlns="" id="{00000000-0008-0000-0600-000055000000}"/>
            </a:ext>
          </a:extLst>
        </xdr:cNvPr>
        <xdr:cNvSpPr txBox="1"/>
      </xdr:nvSpPr>
      <xdr:spPr>
        <a:xfrm>
          <a:off x="1752111" y="6497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71691</xdr:rowOff>
    </xdr:from>
    <xdr:to>
      <xdr:col>6</xdr:col>
      <xdr:colOff>38100</xdr:colOff>
      <xdr:row>38</xdr:row>
      <xdr:rowOff>1841</xdr:rowOff>
    </xdr:to>
    <xdr:sp macro="" textlink="">
      <xdr:nvSpPr>
        <xdr:cNvPr id="86" name="楕円 85">
          <a:extLst>
            <a:ext uri="{FF2B5EF4-FFF2-40B4-BE49-F238E27FC236}">
              <a16:creationId xmlns:a16="http://schemas.microsoft.com/office/drawing/2014/main" xmlns="" id="{00000000-0008-0000-0600-000056000000}"/>
            </a:ext>
          </a:extLst>
        </xdr:cNvPr>
        <xdr:cNvSpPr/>
      </xdr:nvSpPr>
      <xdr:spPr>
        <a:xfrm>
          <a:off x="1079500" y="6415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164418</xdr:rowOff>
    </xdr:from>
    <xdr:ext cx="534377" cy="259045"/>
    <xdr:sp macro="" textlink="">
      <xdr:nvSpPr>
        <xdr:cNvPr id="87" name="テキスト ボックス 86">
          <a:extLst>
            <a:ext uri="{FF2B5EF4-FFF2-40B4-BE49-F238E27FC236}">
              <a16:creationId xmlns:a16="http://schemas.microsoft.com/office/drawing/2014/main" xmlns="" id="{00000000-0008-0000-0600-000057000000}"/>
            </a:ext>
          </a:extLst>
        </xdr:cNvPr>
        <xdr:cNvSpPr txBox="1"/>
      </xdr:nvSpPr>
      <xdr:spPr>
        <a:xfrm>
          <a:off x="863111" y="6508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xmlns=""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xmlns=""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xmlns=""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xmlns=""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xmlns=""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xmlns=""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xmlns=""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xmlns=""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xmlns=""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xmlns=""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8" name="直線コネクタ 97">
          <a:extLst>
            <a:ext uri="{FF2B5EF4-FFF2-40B4-BE49-F238E27FC236}">
              <a16:creationId xmlns:a16="http://schemas.microsoft.com/office/drawing/2014/main" xmlns="" id="{00000000-0008-0000-0600-000062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99" name="テキスト ボックス 98">
          <a:extLst>
            <a:ext uri="{FF2B5EF4-FFF2-40B4-BE49-F238E27FC236}">
              <a16:creationId xmlns:a16="http://schemas.microsoft.com/office/drawing/2014/main" xmlns="" id="{00000000-0008-0000-0600-000063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0" name="直線コネクタ 99">
          <a:extLst>
            <a:ext uri="{FF2B5EF4-FFF2-40B4-BE49-F238E27FC236}">
              <a16:creationId xmlns:a16="http://schemas.microsoft.com/office/drawing/2014/main" xmlns="" id="{00000000-0008-0000-0600-000064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1" name="テキスト ボックス 100">
          <a:extLst>
            <a:ext uri="{FF2B5EF4-FFF2-40B4-BE49-F238E27FC236}">
              <a16:creationId xmlns:a16="http://schemas.microsoft.com/office/drawing/2014/main" xmlns="" id="{00000000-0008-0000-0600-000065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2" name="直線コネクタ 101">
          <a:extLst>
            <a:ext uri="{FF2B5EF4-FFF2-40B4-BE49-F238E27FC236}">
              <a16:creationId xmlns:a16="http://schemas.microsoft.com/office/drawing/2014/main" xmlns="" id="{00000000-0008-0000-0600-000066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3" name="テキスト ボックス 102">
          <a:extLst>
            <a:ext uri="{FF2B5EF4-FFF2-40B4-BE49-F238E27FC236}">
              <a16:creationId xmlns:a16="http://schemas.microsoft.com/office/drawing/2014/main" xmlns="" id="{00000000-0008-0000-0600-000067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4" name="直線コネクタ 103">
          <a:extLst>
            <a:ext uri="{FF2B5EF4-FFF2-40B4-BE49-F238E27FC236}">
              <a16:creationId xmlns:a16="http://schemas.microsoft.com/office/drawing/2014/main" xmlns="" id="{00000000-0008-0000-0600-000068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5" name="テキスト ボックス 104">
          <a:extLst>
            <a:ext uri="{FF2B5EF4-FFF2-40B4-BE49-F238E27FC236}">
              <a16:creationId xmlns:a16="http://schemas.microsoft.com/office/drawing/2014/main" xmlns="" id="{00000000-0008-0000-0600-000069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xmlns="" id="{00000000-0008-0000-06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xmlns="" id="{00000000-0008-0000-06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物件費グラフ枠">
          <a:extLst>
            <a:ext uri="{FF2B5EF4-FFF2-40B4-BE49-F238E27FC236}">
              <a16:creationId xmlns:a16="http://schemas.microsoft.com/office/drawing/2014/main" xmlns="" id="{00000000-0008-0000-06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162222</xdr:rowOff>
    </xdr:from>
    <xdr:to>
      <xdr:col>24</xdr:col>
      <xdr:colOff>62865</xdr:colOff>
      <xdr:row>57</xdr:row>
      <xdr:rowOff>114257</xdr:rowOff>
    </xdr:to>
    <xdr:cxnSp macro="">
      <xdr:nvCxnSpPr>
        <xdr:cNvPr id="109" name="直線コネクタ 108">
          <a:extLst>
            <a:ext uri="{FF2B5EF4-FFF2-40B4-BE49-F238E27FC236}">
              <a16:creationId xmlns:a16="http://schemas.microsoft.com/office/drawing/2014/main" xmlns="" id="{00000000-0008-0000-0600-00006D000000}"/>
            </a:ext>
          </a:extLst>
        </xdr:cNvPr>
        <xdr:cNvCxnSpPr/>
      </xdr:nvCxnSpPr>
      <xdr:spPr>
        <a:xfrm flipV="1">
          <a:off x="4633595" y="8906172"/>
          <a:ext cx="1270" cy="980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118084</xdr:rowOff>
    </xdr:from>
    <xdr:ext cx="534377" cy="259045"/>
    <xdr:sp macro="" textlink="">
      <xdr:nvSpPr>
        <xdr:cNvPr id="110" name="物件費最小値テキスト">
          <a:extLst>
            <a:ext uri="{FF2B5EF4-FFF2-40B4-BE49-F238E27FC236}">
              <a16:creationId xmlns:a16="http://schemas.microsoft.com/office/drawing/2014/main" xmlns="" id="{00000000-0008-0000-0600-00006E000000}"/>
            </a:ext>
          </a:extLst>
        </xdr:cNvPr>
        <xdr:cNvSpPr txBox="1"/>
      </xdr:nvSpPr>
      <xdr:spPr>
        <a:xfrm>
          <a:off x="4686300" y="989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114257</xdr:rowOff>
    </xdr:from>
    <xdr:to>
      <xdr:col>24</xdr:col>
      <xdr:colOff>152400</xdr:colOff>
      <xdr:row>57</xdr:row>
      <xdr:rowOff>114257</xdr:rowOff>
    </xdr:to>
    <xdr:cxnSp macro="">
      <xdr:nvCxnSpPr>
        <xdr:cNvPr id="111" name="直線コネクタ 110">
          <a:extLst>
            <a:ext uri="{FF2B5EF4-FFF2-40B4-BE49-F238E27FC236}">
              <a16:creationId xmlns:a16="http://schemas.microsoft.com/office/drawing/2014/main" xmlns="" id="{00000000-0008-0000-0600-00006F000000}"/>
            </a:ext>
          </a:extLst>
        </xdr:cNvPr>
        <xdr:cNvCxnSpPr/>
      </xdr:nvCxnSpPr>
      <xdr:spPr>
        <a:xfrm>
          <a:off x="4546600" y="9886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108899</xdr:rowOff>
    </xdr:from>
    <xdr:ext cx="599010" cy="259045"/>
    <xdr:sp macro="" textlink="">
      <xdr:nvSpPr>
        <xdr:cNvPr id="112" name="物件費最大値テキスト">
          <a:extLst>
            <a:ext uri="{FF2B5EF4-FFF2-40B4-BE49-F238E27FC236}">
              <a16:creationId xmlns:a16="http://schemas.microsoft.com/office/drawing/2014/main" xmlns="" id="{00000000-0008-0000-0600-000070000000}"/>
            </a:ext>
          </a:extLst>
        </xdr:cNvPr>
        <xdr:cNvSpPr txBox="1"/>
      </xdr:nvSpPr>
      <xdr:spPr>
        <a:xfrm>
          <a:off x="4686300" y="8681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162222</xdr:rowOff>
    </xdr:from>
    <xdr:to>
      <xdr:col>24</xdr:col>
      <xdr:colOff>152400</xdr:colOff>
      <xdr:row>51</xdr:row>
      <xdr:rowOff>162222</xdr:rowOff>
    </xdr:to>
    <xdr:cxnSp macro="">
      <xdr:nvCxnSpPr>
        <xdr:cNvPr id="113" name="直線コネクタ 112">
          <a:extLst>
            <a:ext uri="{FF2B5EF4-FFF2-40B4-BE49-F238E27FC236}">
              <a16:creationId xmlns:a16="http://schemas.microsoft.com/office/drawing/2014/main" xmlns="" id="{00000000-0008-0000-0600-000071000000}"/>
            </a:ext>
          </a:extLst>
        </xdr:cNvPr>
        <xdr:cNvCxnSpPr/>
      </xdr:nvCxnSpPr>
      <xdr:spPr>
        <a:xfrm>
          <a:off x="4546600" y="89061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9604</xdr:rowOff>
    </xdr:from>
    <xdr:to>
      <xdr:col>24</xdr:col>
      <xdr:colOff>63500</xdr:colOff>
      <xdr:row>57</xdr:row>
      <xdr:rowOff>18314</xdr:rowOff>
    </xdr:to>
    <xdr:cxnSp macro="">
      <xdr:nvCxnSpPr>
        <xdr:cNvPr id="114" name="直線コネクタ 113">
          <a:extLst>
            <a:ext uri="{FF2B5EF4-FFF2-40B4-BE49-F238E27FC236}">
              <a16:creationId xmlns:a16="http://schemas.microsoft.com/office/drawing/2014/main" xmlns="" id="{00000000-0008-0000-0600-000072000000}"/>
            </a:ext>
          </a:extLst>
        </xdr:cNvPr>
        <xdr:cNvCxnSpPr/>
      </xdr:nvCxnSpPr>
      <xdr:spPr>
        <a:xfrm flipV="1">
          <a:off x="3797300" y="9782254"/>
          <a:ext cx="838200" cy="8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62775</xdr:rowOff>
    </xdr:from>
    <xdr:ext cx="534377" cy="259045"/>
    <xdr:sp macro="" textlink="">
      <xdr:nvSpPr>
        <xdr:cNvPr id="115" name="物件費平均値テキスト">
          <a:extLst>
            <a:ext uri="{FF2B5EF4-FFF2-40B4-BE49-F238E27FC236}">
              <a16:creationId xmlns:a16="http://schemas.microsoft.com/office/drawing/2014/main" xmlns="" id="{00000000-0008-0000-0600-000073000000}"/>
            </a:ext>
          </a:extLst>
        </xdr:cNvPr>
        <xdr:cNvSpPr txBox="1"/>
      </xdr:nvSpPr>
      <xdr:spPr>
        <a:xfrm>
          <a:off x="4686300" y="94925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39898</xdr:rowOff>
    </xdr:from>
    <xdr:to>
      <xdr:col>24</xdr:col>
      <xdr:colOff>114300</xdr:colOff>
      <xdr:row>56</xdr:row>
      <xdr:rowOff>141498</xdr:rowOff>
    </xdr:to>
    <xdr:sp macro="" textlink="">
      <xdr:nvSpPr>
        <xdr:cNvPr id="116" name="フローチャート: 判断 115">
          <a:extLst>
            <a:ext uri="{FF2B5EF4-FFF2-40B4-BE49-F238E27FC236}">
              <a16:creationId xmlns:a16="http://schemas.microsoft.com/office/drawing/2014/main" xmlns="" id="{00000000-0008-0000-0600-000074000000}"/>
            </a:ext>
          </a:extLst>
        </xdr:cNvPr>
        <xdr:cNvSpPr/>
      </xdr:nvSpPr>
      <xdr:spPr>
        <a:xfrm>
          <a:off x="4584700" y="9641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9572</xdr:rowOff>
    </xdr:from>
    <xdr:to>
      <xdr:col>19</xdr:col>
      <xdr:colOff>177800</xdr:colOff>
      <xdr:row>57</xdr:row>
      <xdr:rowOff>18314</xdr:rowOff>
    </xdr:to>
    <xdr:cxnSp macro="">
      <xdr:nvCxnSpPr>
        <xdr:cNvPr id="117" name="直線コネクタ 116">
          <a:extLst>
            <a:ext uri="{FF2B5EF4-FFF2-40B4-BE49-F238E27FC236}">
              <a16:creationId xmlns:a16="http://schemas.microsoft.com/office/drawing/2014/main" xmlns="" id="{00000000-0008-0000-0600-000075000000}"/>
            </a:ext>
          </a:extLst>
        </xdr:cNvPr>
        <xdr:cNvCxnSpPr/>
      </xdr:nvCxnSpPr>
      <xdr:spPr>
        <a:xfrm>
          <a:off x="2908300" y="9782222"/>
          <a:ext cx="889000" cy="8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41671</xdr:rowOff>
    </xdr:from>
    <xdr:to>
      <xdr:col>20</xdr:col>
      <xdr:colOff>38100</xdr:colOff>
      <xdr:row>56</xdr:row>
      <xdr:rowOff>143271</xdr:rowOff>
    </xdr:to>
    <xdr:sp macro="" textlink="">
      <xdr:nvSpPr>
        <xdr:cNvPr id="118" name="フローチャート: 判断 117">
          <a:extLst>
            <a:ext uri="{FF2B5EF4-FFF2-40B4-BE49-F238E27FC236}">
              <a16:creationId xmlns:a16="http://schemas.microsoft.com/office/drawing/2014/main" xmlns="" id="{00000000-0008-0000-0600-000076000000}"/>
            </a:ext>
          </a:extLst>
        </xdr:cNvPr>
        <xdr:cNvSpPr/>
      </xdr:nvSpPr>
      <xdr:spPr>
        <a:xfrm>
          <a:off x="3746500" y="9642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159798</xdr:rowOff>
    </xdr:from>
    <xdr:ext cx="534377" cy="259045"/>
    <xdr:sp macro="" textlink="">
      <xdr:nvSpPr>
        <xdr:cNvPr id="119" name="テキスト ボックス 118">
          <a:extLst>
            <a:ext uri="{FF2B5EF4-FFF2-40B4-BE49-F238E27FC236}">
              <a16:creationId xmlns:a16="http://schemas.microsoft.com/office/drawing/2014/main" xmlns="" id="{00000000-0008-0000-0600-000077000000}"/>
            </a:ext>
          </a:extLst>
        </xdr:cNvPr>
        <xdr:cNvSpPr txBox="1"/>
      </xdr:nvSpPr>
      <xdr:spPr>
        <a:xfrm>
          <a:off x="3530111" y="9418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9572</xdr:rowOff>
    </xdr:from>
    <xdr:to>
      <xdr:col>15</xdr:col>
      <xdr:colOff>50800</xdr:colOff>
      <xdr:row>57</xdr:row>
      <xdr:rowOff>34796</xdr:rowOff>
    </xdr:to>
    <xdr:cxnSp macro="">
      <xdr:nvCxnSpPr>
        <xdr:cNvPr id="120" name="直線コネクタ 119">
          <a:extLst>
            <a:ext uri="{FF2B5EF4-FFF2-40B4-BE49-F238E27FC236}">
              <a16:creationId xmlns:a16="http://schemas.microsoft.com/office/drawing/2014/main" xmlns="" id="{00000000-0008-0000-0600-000078000000}"/>
            </a:ext>
          </a:extLst>
        </xdr:cNvPr>
        <xdr:cNvCxnSpPr/>
      </xdr:nvCxnSpPr>
      <xdr:spPr>
        <a:xfrm flipV="1">
          <a:off x="2019300" y="9782222"/>
          <a:ext cx="889000" cy="25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32052</xdr:rowOff>
    </xdr:from>
    <xdr:to>
      <xdr:col>15</xdr:col>
      <xdr:colOff>101600</xdr:colOff>
      <xdr:row>56</xdr:row>
      <xdr:rowOff>133652</xdr:rowOff>
    </xdr:to>
    <xdr:sp macro="" textlink="">
      <xdr:nvSpPr>
        <xdr:cNvPr id="121" name="フローチャート: 判断 120">
          <a:extLst>
            <a:ext uri="{FF2B5EF4-FFF2-40B4-BE49-F238E27FC236}">
              <a16:creationId xmlns:a16="http://schemas.microsoft.com/office/drawing/2014/main" xmlns="" id="{00000000-0008-0000-0600-000079000000}"/>
            </a:ext>
          </a:extLst>
        </xdr:cNvPr>
        <xdr:cNvSpPr/>
      </xdr:nvSpPr>
      <xdr:spPr>
        <a:xfrm>
          <a:off x="2857500" y="9633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150179</xdr:rowOff>
    </xdr:from>
    <xdr:ext cx="534377" cy="259045"/>
    <xdr:sp macro="" textlink="">
      <xdr:nvSpPr>
        <xdr:cNvPr id="122" name="テキスト ボックス 121">
          <a:extLst>
            <a:ext uri="{FF2B5EF4-FFF2-40B4-BE49-F238E27FC236}">
              <a16:creationId xmlns:a16="http://schemas.microsoft.com/office/drawing/2014/main" xmlns="" id="{00000000-0008-0000-0600-00007A000000}"/>
            </a:ext>
          </a:extLst>
        </xdr:cNvPr>
        <xdr:cNvSpPr txBox="1"/>
      </xdr:nvSpPr>
      <xdr:spPr>
        <a:xfrm>
          <a:off x="2641111" y="9408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34796</xdr:rowOff>
    </xdr:from>
    <xdr:to>
      <xdr:col>10</xdr:col>
      <xdr:colOff>114300</xdr:colOff>
      <xdr:row>57</xdr:row>
      <xdr:rowOff>74224</xdr:rowOff>
    </xdr:to>
    <xdr:cxnSp macro="">
      <xdr:nvCxnSpPr>
        <xdr:cNvPr id="123" name="直線コネクタ 122">
          <a:extLst>
            <a:ext uri="{FF2B5EF4-FFF2-40B4-BE49-F238E27FC236}">
              <a16:creationId xmlns:a16="http://schemas.microsoft.com/office/drawing/2014/main" xmlns="" id="{00000000-0008-0000-0600-00007B000000}"/>
            </a:ext>
          </a:extLst>
        </xdr:cNvPr>
        <xdr:cNvCxnSpPr/>
      </xdr:nvCxnSpPr>
      <xdr:spPr>
        <a:xfrm flipV="1">
          <a:off x="1130300" y="9807446"/>
          <a:ext cx="889000" cy="39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10709</xdr:rowOff>
    </xdr:from>
    <xdr:to>
      <xdr:col>10</xdr:col>
      <xdr:colOff>165100</xdr:colOff>
      <xdr:row>56</xdr:row>
      <xdr:rowOff>112309</xdr:rowOff>
    </xdr:to>
    <xdr:sp macro="" textlink="">
      <xdr:nvSpPr>
        <xdr:cNvPr id="124" name="フローチャート: 判断 123">
          <a:extLst>
            <a:ext uri="{FF2B5EF4-FFF2-40B4-BE49-F238E27FC236}">
              <a16:creationId xmlns:a16="http://schemas.microsoft.com/office/drawing/2014/main" xmlns="" id="{00000000-0008-0000-0600-00007C000000}"/>
            </a:ext>
          </a:extLst>
        </xdr:cNvPr>
        <xdr:cNvSpPr/>
      </xdr:nvSpPr>
      <xdr:spPr>
        <a:xfrm>
          <a:off x="1968500" y="961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128836</xdr:rowOff>
    </xdr:from>
    <xdr:ext cx="534377" cy="259045"/>
    <xdr:sp macro="" textlink="">
      <xdr:nvSpPr>
        <xdr:cNvPr id="125" name="テキスト ボックス 124">
          <a:extLst>
            <a:ext uri="{FF2B5EF4-FFF2-40B4-BE49-F238E27FC236}">
              <a16:creationId xmlns:a16="http://schemas.microsoft.com/office/drawing/2014/main" xmlns="" id="{00000000-0008-0000-0600-00007D000000}"/>
            </a:ext>
          </a:extLst>
        </xdr:cNvPr>
        <xdr:cNvSpPr txBox="1"/>
      </xdr:nvSpPr>
      <xdr:spPr>
        <a:xfrm>
          <a:off x="1752111" y="9387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89083</xdr:rowOff>
    </xdr:from>
    <xdr:to>
      <xdr:col>6</xdr:col>
      <xdr:colOff>38100</xdr:colOff>
      <xdr:row>55</xdr:row>
      <xdr:rowOff>19233</xdr:rowOff>
    </xdr:to>
    <xdr:sp macro="" textlink="">
      <xdr:nvSpPr>
        <xdr:cNvPr id="126" name="フローチャート: 判断 125">
          <a:extLst>
            <a:ext uri="{FF2B5EF4-FFF2-40B4-BE49-F238E27FC236}">
              <a16:creationId xmlns:a16="http://schemas.microsoft.com/office/drawing/2014/main" xmlns="" id="{00000000-0008-0000-0600-00007E000000}"/>
            </a:ext>
          </a:extLst>
        </xdr:cNvPr>
        <xdr:cNvSpPr/>
      </xdr:nvSpPr>
      <xdr:spPr>
        <a:xfrm>
          <a:off x="1079500" y="9347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35760</xdr:rowOff>
    </xdr:from>
    <xdr:ext cx="599010" cy="259045"/>
    <xdr:sp macro="" textlink="">
      <xdr:nvSpPr>
        <xdr:cNvPr id="127" name="テキスト ボックス 126">
          <a:extLst>
            <a:ext uri="{FF2B5EF4-FFF2-40B4-BE49-F238E27FC236}">
              <a16:creationId xmlns:a16="http://schemas.microsoft.com/office/drawing/2014/main" xmlns="" id="{00000000-0008-0000-0600-00007F000000}"/>
            </a:ext>
          </a:extLst>
        </xdr:cNvPr>
        <xdr:cNvSpPr txBox="1"/>
      </xdr:nvSpPr>
      <xdr:spPr>
        <a:xfrm>
          <a:off x="830795" y="9122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xmlns="" id="{00000000-0008-0000-06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xmlns="" id="{00000000-0008-0000-06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xmlns="" id="{00000000-0008-0000-06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xmlns="" id="{00000000-0008-0000-06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xmlns="" id="{00000000-0008-0000-06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130254</xdr:rowOff>
    </xdr:from>
    <xdr:to>
      <xdr:col>24</xdr:col>
      <xdr:colOff>114300</xdr:colOff>
      <xdr:row>57</xdr:row>
      <xdr:rowOff>60404</xdr:rowOff>
    </xdr:to>
    <xdr:sp macro="" textlink="">
      <xdr:nvSpPr>
        <xdr:cNvPr id="133" name="楕円 132">
          <a:extLst>
            <a:ext uri="{FF2B5EF4-FFF2-40B4-BE49-F238E27FC236}">
              <a16:creationId xmlns:a16="http://schemas.microsoft.com/office/drawing/2014/main" xmlns="" id="{00000000-0008-0000-0600-000085000000}"/>
            </a:ext>
          </a:extLst>
        </xdr:cNvPr>
        <xdr:cNvSpPr/>
      </xdr:nvSpPr>
      <xdr:spPr>
        <a:xfrm>
          <a:off x="4584700" y="9731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45181</xdr:rowOff>
    </xdr:from>
    <xdr:ext cx="534377" cy="259045"/>
    <xdr:sp macro="" textlink="">
      <xdr:nvSpPr>
        <xdr:cNvPr id="134" name="物件費該当値テキスト">
          <a:extLst>
            <a:ext uri="{FF2B5EF4-FFF2-40B4-BE49-F238E27FC236}">
              <a16:creationId xmlns:a16="http://schemas.microsoft.com/office/drawing/2014/main" xmlns="" id="{00000000-0008-0000-0600-000086000000}"/>
            </a:ext>
          </a:extLst>
        </xdr:cNvPr>
        <xdr:cNvSpPr txBox="1"/>
      </xdr:nvSpPr>
      <xdr:spPr>
        <a:xfrm>
          <a:off x="4686300" y="9646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138964</xdr:rowOff>
    </xdr:from>
    <xdr:to>
      <xdr:col>20</xdr:col>
      <xdr:colOff>38100</xdr:colOff>
      <xdr:row>57</xdr:row>
      <xdr:rowOff>69114</xdr:rowOff>
    </xdr:to>
    <xdr:sp macro="" textlink="">
      <xdr:nvSpPr>
        <xdr:cNvPr id="135" name="楕円 134">
          <a:extLst>
            <a:ext uri="{FF2B5EF4-FFF2-40B4-BE49-F238E27FC236}">
              <a16:creationId xmlns:a16="http://schemas.microsoft.com/office/drawing/2014/main" xmlns="" id="{00000000-0008-0000-0600-000087000000}"/>
            </a:ext>
          </a:extLst>
        </xdr:cNvPr>
        <xdr:cNvSpPr/>
      </xdr:nvSpPr>
      <xdr:spPr>
        <a:xfrm>
          <a:off x="3746500" y="9740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60241</xdr:rowOff>
    </xdr:from>
    <xdr:ext cx="534377" cy="259045"/>
    <xdr:sp macro="" textlink="">
      <xdr:nvSpPr>
        <xdr:cNvPr id="136" name="テキスト ボックス 135">
          <a:extLst>
            <a:ext uri="{FF2B5EF4-FFF2-40B4-BE49-F238E27FC236}">
              <a16:creationId xmlns:a16="http://schemas.microsoft.com/office/drawing/2014/main" xmlns="" id="{00000000-0008-0000-0600-000088000000}"/>
            </a:ext>
          </a:extLst>
        </xdr:cNvPr>
        <xdr:cNvSpPr txBox="1"/>
      </xdr:nvSpPr>
      <xdr:spPr>
        <a:xfrm>
          <a:off x="3530111" y="9832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130222</xdr:rowOff>
    </xdr:from>
    <xdr:to>
      <xdr:col>15</xdr:col>
      <xdr:colOff>101600</xdr:colOff>
      <xdr:row>57</xdr:row>
      <xdr:rowOff>60372</xdr:rowOff>
    </xdr:to>
    <xdr:sp macro="" textlink="">
      <xdr:nvSpPr>
        <xdr:cNvPr id="137" name="楕円 136">
          <a:extLst>
            <a:ext uri="{FF2B5EF4-FFF2-40B4-BE49-F238E27FC236}">
              <a16:creationId xmlns:a16="http://schemas.microsoft.com/office/drawing/2014/main" xmlns="" id="{00000000-0008-0000-0600-000089000000}"/>
            </a:ext>
          </a:extLst>
        </xdr:cNvPr>
        <xdr:cNvSpPr/>
      </xdr:nvSpPr>
      <xdr:spPr>
        <a:xfrm>
          <a:off x="2857500" y="9731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51499</xdr:rowOff>
    </xdr:from>
    <xdr:ext cx="534377" cy="259045"/>
    <xdr:sp macro="" textlink="">
      <xdr:nvSpPr>
        <xdr:cNvPr id="138" name="テキスト ボックス 137">
          <a:extLst>
            <a:ext uri="{FF2B5EF4-FFF2-40B4-BE49-F238E27FC236}">
              <a16:creationId xmlns:a16="http://schemas.microsoft.com/office/drawing/2014/main" xmlns="" id="{00000000-0008-0000-0600-00008A000000}"/>
            </a:ext>
          </a:extLst>
        </xdr:cNvPr>
        <xdr:cNvSpPr txBox="1"/>
      </xdr:nvSpPr>
      <xdr:spPr>
        <a:xfrm>
          <a:off x="2641111" y="982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155446</xdr:rowOff>
    </xdr:from>
    <xdr:to>
      <xdr:col>10</xdr:col>
      <xdr:colOff>165100</xdr:colOff>
      <xdr:row>57</xdr:row>
      <xdr:rowOff>85596</xdr:rowOff>
    </xdr:to>
    <xdr:sp macro="" textlink="">
      <xdr:nvSpPr>
        <xdr:cNvPr id="139" name="楕円 138">
          <a:extLst>
            <a:ext uri="{FF2B5EF4-FFF2-40B4-BE49-F238E27FC236}">
              <a16:creationId xmlns:a16="http://schemas.microsoft.com/office/drawing/2014/main" xmlns="" id="{00000000-0008-0000-0600-00008B000000}"/>
            </a:ext>
          </a:extLst>
        </xdr:cNvPr>
        <xdr:cNvSpPr/>
      </xdr:nvSpPr>
      <xdr:spPr>
        <a:xfrm>
          <a:off x="1968500" y="975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76723</xdr:rowOff>
    </xdr:from>
    <xdr:ext cx="534377" cy="259045"/>
    <xdr:sp macro="" textlink="">
      <xdr:nvSpPr>
        <xdr:cNvPr id="140" name="テキスト ボックス 139">
          <a:extLst>
            <a:ext uri="{FF2B5EF4-FFF2-40B4-BE49-F238E27FC236}">
              <a16:creationId xmlns:a16="http://schemas.microsoft.com/office/drawing/2014/main" xmlns="" id="{00000000-0008-0000-0600-00008C000000}"/>
            </a:ext>
          </a:extLst>
        </xdr:cNvPr>
        <xdr:cNvSpPr txBox="1"/>
      </xdr:nvSpPr>
      <xdr:spPr>
        <a:xfrm>
          <a:off x="1752111" y="9849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23424</xdr:rowOff>
    </xdr:from>
    <xdr:to>
      <xdr:col>6</xdr:col>
      <xdr:colOff>38100</xdr:colOff>
      <xdr:row>57</xdr:row>
      <xdr:rowOff>125024</xdr:rowOff>
    </xdr:to>
    <xdr:sp macro="" textlink="">
      <xdr:nvSpPr>
        <xdr:cNvPr id="141" name="楕円 140">
          <a:extLst>
            <a:ext uri="{FF2B5EF4-FFF2-40B4-BE49-F238E27FC236}">
              <a16:creationId xmlns:a16="http://schemas.microsoft.com/office/drawing/2014/main" xmlns="" id="{00000000-0008-0000-0600-00008D000000}"/>
            </a:ext>
          </a:extLst>
        </xdr:cNvPr>
        <xdr:cNvSpPr/>
      </xdr:nvSpPr>
      <xdr:spPr>
        <a:xfrm>
          <a:off x="1079500" y="9796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116151</xdr:rowOff>
    </xdr:from>
    <xdr:ext cx="534377" cy="259045"/>
    <xdr:sp macro="" textlink="">
      <xdr:nvSpPr>
        <xdr:cNvPr id="142" name="テキスト ボックス 141">
          <a:extLst>
            <a:ext uri="{FF2B5EF4-FFF2-40B4-BE49-F238E27FC236}">
              <a16:creationId xmlns:a16="http://schemas.microsoft.com/office/drawing/2014/main" xmlns="" id="{00000000-0008-0000-0600-00008E000000}"/>
            </a:ext>
          </a:extLst>
        </xdr:cNvPr>
        <xdr:cNvSpPr txBox="1"/>
      </xdr:nvSpPr>
      <xdr:spPr>
        <a:xfrm>
          <a:off x="863111" y="9888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xmlns="" id="{00000000-0008-0000-06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xmlns="" id="{00000000-0008-0000-06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xmlns="" id="{00000000-0008-0000-06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xmlns="" id="{00000000-0008-0000-06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xmlns="" id="{00000000-0008-0000-06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xmlns="" id="{00000000-0008-0000-06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xmlns="" id="{00000000-0008-0000-06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xmlns="" id="{00000000-0008-0000-06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xmlns="" id="{00000000-0008-0000-06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xmlns="" id="{00000000-0008-0000-06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3" name="直線コネクタ 152">
          <a:extLst>
            <a:ext uri="{FF2B5EF4-FFF2-40B4-BE49-F238E27FC236}">
              <a16:creationId xmlns:a16="http://schemas.microsoft.com/office/drawing/2014/main" xmlns="" id="{00000000-0008-0000-0600-000099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4" name="テキスト ボックス 153">
          <a:extLst>
            <a:ext uri="{FF2B5EF4-FFF2-40B4-BE49-F238E27FC236}">
              <a16:creationId xmlns:a16="http://schemas.microsoft.com/office/drawing/2014/main" xmlns="" id="{00000000-0008-0000-0600-00009A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5" name="直線コネクタ 154">
          <a:extLst>
            <a:ext uri="{FF2B5EF4-FFF2-40B4-BE49-F238E27FC236}">
              <a16:creationId xmlns:a16="http://schemas.microsoft.com/office/drawing/2014/main" xmlns="" id="{00000000-0008-0000-0600-00009B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6" name="テキスト ボックス 155">
          <a:extLst>
            <a:ext uri="{FF2B5EF4-FFF2-40B4-BE49-F238E27FC236}">
              <a16:creationId xmlns:a16="http://schemas.microsoft.com/office/drawing/2014/main" xmlns="" id="{00000000-0008-0000-0600-00009C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57" name="直線コネクタ 156">
          <a:extLst>
            <a:ext uri="{FF2B5EF4-FFF2-40B4-BE49-F238E27FC236}">
              <a16:creationId xmlns:a16="http://schemas.microsoft.com/office/drawing/2014/main" xmlns="" id="{00000000-0008-0000-0600-00009D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58" name="テキスト ボックス 157">
          <a:extLst>
            <a:ext uri="{FF2B5EF4-FFF2-40B4-BE49-F238E27FC236}">
              <a16:creationId xmlns:a16="http://schemas.microsoft.com/office/drawing/2014/main" xmlns="" id="{00000000-0008-0000-0600-00009E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59" name="直線コネクタ 158">
          <a:extLst>
            <a:ext uri="{FF2B5EF4-FFF2-40B4-BE49-F238E27FC236}">
              <a16:creationId xmlns:a16="http://schemas.microsoft.com/office/drawing/2014/main" xmlns="" id="{00000000-0008-0000-0600-00009F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0" name="テキスト ボックス 159">
          <a:extLst>
            <a:ext uri="{FF2B5EF4-FFF2-40B4-BE49-F238E27FC236}">
              <a16:creationId xmlns:a16="http://schemas.microsoft.com/office/drawing/2014/main" xmlns="" id="{00000000-0008-0000-0600-0000A0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1" name="直線コネクタ 160">
          <a:extLst>
            <a:ext uri="{FF2B5EF4-FFF2-40B4-BE49-F238E27FC236}">
              <a16:creationId xmlns:a16="http://schemas.microsoft.com/office/drawing/2014/main" xmlns="" id="{00000000-0008-0000-0600-0000A1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2" name="テキスト ボックス 161">
          <a:extLst>
            <a:ext uri="{FF2B5EF4-FFF2-40B4-BE49-F238E27FC236}">
              <a16:creationId xmlns:a16="http://schemas.microsoft.com/office/drawing/2014/main" xmlns="" id="{00000000-0008-0000-0600-0000A2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3" name="維持補修費グラフ枠">
          <a:extLst>
            <a:ext uri="{FF2B5EF4-FFF2-40B4-BE49-F238E27FC236}">
              <a16:creationId xmlns:a16="http://schemas.microsoft.com/office/drawing/2014/main" xmlns="" id="{00000000-0008-0000-0600-0000A3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32327</xdr:rowOff>
    </xdr:from>
    <xdr:to>
      <xdr:col>24</xdr:col>
      <xdr:colOff>62865</xdr:colOff>
      <xdr:row>78</xdr:row>
      <xdr:rowOff>123881</xdr:rowOff>
    </xdr:to>
    <xdr:cxnSp macro="">
      <xdr:nvCxnSpPr>
        <xdr:cNvPr id="164" name="直線コネクタ 163">
          <a:extLst>
            <a:ext uri="{FF2B5EF4-FFF2-40B4-BE49-F238E27FC236}">
              <a16:creationId xmlns:a16="http://schemas.microsoft.com/office/drawing/2014/main" xmlns="" id="{00000000-0008-0000-0600-0000A4000000}"/>
            </a:ext>
          </a:extLst>
        </xdr:cNvPr>
        <xdr:cNvCxnSpPr/>
      </xdr:nvCxnSpPr>
      <xdr:spPr>
        <a:xfrm flipV="1">
          <a:off x="4633595" y="12205277"/>
          <a:ext cx="1270" cy="1291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127708</xdr:rowOff>
    </xdr:from>
    <xdr:ext cx="378565" cy="259045"/>
    <xdr:sp macro="" textlink="">
      <xdr:nvSpPr>
        <xdr:cNvPr id="165" name="維持補修費最小値テキスト">
          <a:extLst>
            <a:ext uri="{FF2B5EF4-FFF2-40B4-BE49-F238E27FC236}">
              <a16:creationId xmlns:a16="http://schemas.microsoft.com/office/drawing/2014/main" xmlns="" id="{00000000-0008-0000-0600-0000A5000000}"/>
            </a:ext>
          </a:extLst>
        </xdr:cNvPr>
        <xdr:cNvSpPr txBox="1"/>
      </xdr:nvSpPr>
      <xdr:spPr>
        <a:xfrm>
          <a:off x="4686300" y="13500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123881</xdr:rowOff>
    </xdr:from>
    <xdr:to>
      <xdr:col>24</xdr:col>
      <xdr:colOff>152400</xdr:colOff>
      <xdr:row>78</xdr:row>
      <xdr:rowOff>123881</xdr:rowOff>
    </xdr:to>
    <xdr:cxnSp macro="">
      <xdr:nvCxnSpPr>
        <xdr:cNvPr id="166" name="直線コネクタ 165">
          <a:extLst>
            <a:ext uri="{FF2B5EF4-FFF2-40B4-BE49-F238E27FC236}">
              <a16:creationId xmlns:a16="http://schemas.microsoft.com/office/drawing/2014/main" xmlns="" id="{00000000-0008-0000-0600-0000A6000000}"/>
            </a:ext>
          </a:extLst>
        </xdr:cNvPr>
        <xdr:cNvCxnSpPr/>
      </xdr:nvCxnSpPr>
      <xdr:spPr>
        <a:xfrm>
          <a:off x="4546600" y="13496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150454</xdr:rowOff>
    </xdr:from>
    <xdr:ext cx="534377" cy="259045"/>
    <xdr:sp macro="" textlink="">
      <xdr:nvSpPr>
        <xdr:cNvPr id="167" name="維持補修費最大値テキスト">
          <a:extLst>
            <a:ext uri="{FF2B5EF4-FFF2-40B4-BE49-F238E27FC236}">
              <a16:creationId xmlns:a16="http://schemas.microsoft.com/office/drawing/2014/main" xmlns="" id="{00000000-0008-0000-0600-0000A7000000}"/>
            </a:ext>
          </a:extLst>
        </xdr:cNvPr>
        <xdr:cNvSpPr txBox="1"/>
      </xdr:nvSpPr>
      <xdr:spPr>
        <a:xfrm>
          <a:off x="4686300" y="11980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32327</xdr:rowOff>
    </xdr:from>
    <xdr:to>
      <xdr:col>24</xdr:col>
      <xdr:colOff>152400</xdr:colOff>
      <xdr:row>71</xdr:row>
      <xdr:rowOff>32327</xdr:rowOff>
    </xdr:to>
    <xdr:cxnSp macro="">
      <xdr:nvCxnSpPr>
        <xdr:cNvPr id="168" name="直線コネクタ 167">
          <a:extLst>
            <a:ext uri="{FF2B5EF4-FFF2-40B4-BE49-F238E27FC236}">
              <a16:creationId xmlns:a16="http://schemas.microsoft.com/office/drawing/2014/main" xmlns="" id="{00000000-0008-0000-0600-0000A8000000}"/>
            </a:ext>
          </a:extLst>
        </xdr:cNvPr>
        <xdr:cNvCxnSpPr/>
      </xdr:nvCxnSpPr>
      <xdr:spPr>
        <a:xfrm>
          <a:off x="4546600" y="12205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18405</xdr:rowOff>
    </xdr:from>
    <xdr:to>
      <xdr:col>24</xdr:col>
      <xdr:colOff>63500</xdr:colOff>
      <xdr:row>76</xdr:row>
      <xdr:rowOff>99169</xdr:rowOff>
    </xdr:to>
    <xdr:cxnSp macro="">
      <xdr:nvCxnSpPr>
        <xdr:cNvPr id="169" name="直線コネクタ 168">
          <a:extLst>
            <a:ext uri="{FF2B5EF4-FFF2-40B4-BE49-F238E27FC236}">
              <a16:creationId xmlns:a16="http://schemas.microsoft.com/office/drawing/2014/main" xmlns="" id="{00000000-0008-0000-0600-0000A9000000}"/>
            </a:ext>
          </a:extLst>
        </xdr:cNvPr>
        <xdr:cNvCxnSpPr/>
      </xdr:nvCxnSpPr>
      <xdr:spPr>
        <a:xfrm>
          <a:off x="3797300" y="12877155"/>
          <a:ext cx="838200" cy="252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84312</xdr:rowOff>
    </xdr:from>
    <xdr:ext cx="469744" cy="259045"/>
    <xdr:sp macro="" textlink="">
      <xdr:nvSpPr>
        <xdr:cNvPr id="170" name="維持補修費平均値テキスト">
          <a:extLst>
            <a:ext uri="{FF2B5EF4-FFF2-40B4-BE49-F238E27FC236}">
              <a16:creationId xmlns:a16="http://schemas.microsoft.com/office/drawing/2014/main" xmlns="" id="{00000000-0008-0000-0600-0000AA000000}"/>
            </a:ext>
          </a:extLst>
        </xdr:cNvPr>
        <xdr:cNvSpPr txBox="1"/>
      </xdr:nvSpPr>
      <xdr:spPr>
        <a:xfrm>
          <a:off x="4686300" y="132859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105885</xdr:rowOff>
    </xdr:from>
    <xdr:to>
      <xdr:col>24</xdr:col>
      <xdr:colOff>114300</xdr:colOff>
      <xdr:row>78</xdr:row>
      <xdr:rowOff>36035</xdr:rowOff>
    </xdr:to>
    <xdr:sp macro="" textlink="">
      <xdr:nvSpPr>
        <xdr:cNvPr id="171" name="フローチャート: 判断 170">
          <a:extLst>
            <a:ext uri="{FF2B5EF4-FFF2-40B4-BE49-F238E27FC236}">
              <a16:creationId xmlns:a16="http://schemas.microsoft.com/office/drawing/2014/main" xmlns="" id="{00000000-0008-0000-0600-0000AB000000}"/>
            </a:ext>
          </a:extLst>
        </xdr:cNvPr>
        <xdr:cNvSpPr/>
      </xdr:nvSpPr>
      <xdr:spPr>
        <a:xfrm>
          <a:off x="4584700" y="13307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18405</xdr:rowOff>
    </xdr:from>
    <xdr:to>
      <xdr:col>19</xdr:col>
      <xdr:colOff>177800</xdr:colOff>
      <xdr:row>76</xdr:row>
      <xdr:rowOff>31618</xdr:rowOff>
    </xdr:to>
    <xdr:cxnSp macro="">
      <xdr:nvCxnSpPr>
        <xdr:cNvPr id="172" name="直線コネクタ 171">
          <a:extLst>
            <a:ext uri="{FF2B5EF4-FFF2-40B4-BE49-F238E27FC236}">
              <a16:creationId xmlns:a16="http://schemas.microsoft.com/office/drawing/2014/main" xmlns="" id="{00000000-0008-0000-0600-0000AC000000}"/>
            </a:ext>
          </a:extLst>
        </xdr:cNvPr>
        <xdr:cNvCxnSpPr/>
      </xdr:nvCxnSpPr>
      <xdr:spPr>
        <a:xfrm flipV="1">
          <a:off x="2908300" y="12877155"/>
          <a:ext cx="889000" cy="184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61125</xdr:rowOff>
    </xdr:from>
    <xdr:to>
      <xdr:col>20</xdr:col>
      <xdr:colOff>38100</xdr:colOff>
      <xdr:row>77</xdr:row>
      <xdr:rowOff>162725</xdr:rowOff>
    </xdr:to>
    <xdr:sp macro="" textlink="">
      <xdr:nvSpPr>
        <xdr:cNvPr id="173" name="フローチャート: 判断 172">
          <a:extLst>
            <a:ext uri="{FF2B5EF4-FFF2-40B4-BE49-F238E27FC236}">
              <a16:creationId xmlns:a16="http://schemas.microsoft.com/office/drawing/2014/main" xmlns="" id="{00000000-0008-0000-0600-0000AD000000}"/>
            </a:ext>
          </a:extLst>
        </xdr:cNvPr>
        <xdr:cNvSpPr/>
      </xdr:nvSpPr>
      <xdr:spPr>
        <a:xfrm>
          <a:off x="3746500" y="13262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153852</xdr:rowOff>
    </xdr:from>
    <xdr:ext cx="469744" cy="259045"/>
    <xdr:sp macro="" textlink="">
      <xdr:nvSpPr>
        <xdr:cNvPr id="174" name="テキスト ボックス 173">
          <a:extLst>
            <a:ext uri="{FF2B5EF4-FFF2-40B4-BE49-F238E27FC236}">
              <a16:creationId xmlns:a16="http://schemas.microsoft.com/office/drawing/2014/main" xmlns="" id="{00000000-0008-0000-0600-0000AE000000}"/>
            </a:ext>
          </a:extLst>
        </xdr:cNvPr>
        <xdr:cNvSpPr txBox="1"/>
      </xdr:nvSpPr>
      <xdr:spPr>
        <a:xfrm>
          <a:off x="3562428" y="13355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31618</xdr:rowOff>
    </xdr:from>
    <xdr:to>
      <xdr:col>15</xdr:col>
      <xdr:colOff>50800</xdr:colOff>
      <xdr:row>77</xdr:row>
      <xdr:rowOff>4528</xdr:rowOff>
    </xdr:to>
    <xdr:cxnSp macro="">
      <xdr:nvCxnSpPr>
        <xdr:cNvPr id="175" name="直線コネクタ 174">
          <a:extLst>
            <a:ext uri="{FF2B5EF4-FFF2-40B4-BE49-F238E27FC236}">
              <a16:creationId xmlns:a16="http://schemas.microsoft.com/office/drawing/2014/main" xmlns="" id="{00000000-0008-0000-0600-0000AF000000}"/>
            </a:ext>
          </a:extLst>
        </xdr:cNvPr>
        <xdr:cNvCxnSpPr/>
      </xdr:nvCxnSpPr>
      <xdr:spPr>
        <a:xfrm flipV="1">
          <a:off x="2019300" y="13061818"/>
          <a:ext cx="889000" cy="144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92557</xdr:rowOff>
    </xdr:from>
    <xdr:to>
      <xdr:col>15</xdr:col>
      <xdr:colOff>101600</xdr:colOff>
      <xdr:row>78</xdr:row>
      <xdr:rowOff>22707</xdr:rowOff>
    </xdr:to>
    <xdr:sp macro="" textlink="">
      <xdr:nvSpPr>
        <xdr:cNvPr id="176" name="フローチャート: 判断 175">
          <a:extLst>
            <a:ext uri="{FF2B5EF4-FFF2-40B4-BE49-F238E27FC236}">
              <a16:creationId xmlns:a16="http://schemas.microsoft.com/office/drawing/2014/main" xmlns="" id="{00000000-0008-0000-0600-0000B0000000}"/>
            </a:ext>
          </a:extLst>
        </xdr:cNvPr>
        <xdr:cNvSpPr/>
      </xdr:nvSpPr>
      <xdr:spPr>
        <a:xfrm>
          <a:off x="2857500" y="13294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13834</xdr:rowOff>
    </xdr:from>
    <xdr:ext cx="469744" cy="259045"/>
    <xdr:sp macro="" textlink="">
      <xdr:nvSpPr>
        <xdr:cNvPr id="177" name="テキスト ボックス 176">
          <a:extLst>
            <a:ext uri="{FF2B5EF4-FFF2-40B4-BE49-F238E27FC236}">
              <a16:creationId xmlns:a16="http://schemas.microsoft.com/office/drawing/2014/main" xmlns="" id="{00000000-0008-0000-0600-0000B1000000}"/>
            </a:ext>
          </a:extLst>
        </xdr:cNvPr>
        <xdr:cNvSpPr txBox="1"/>
      </xdr:nvSpPr>
      <xdr:spPr>
        <a:xfrm>
          <a:off x="2673428" y="13386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90505</xdr:rowOff>
    </xdr:from>
    <xdr:to>
      <xdr:col>10</xdr:col>
      <xdr:colOff>114300</xdr:colOff>
      <xdr:row>77</xdr:row>
      <xdr:rowOff>4528</xdr:rowOff>
    </xdr:to>
    <xdr:cxnSp macro="">
      <xdr:nvCxnSpPr>
        <xdr:cNvPr id="178" name="直線コネクタ 177">
          <a:extLst>
            <a:ext uri="{FF2B5EF4-FFF2-40B4-BE49-F238E27FC236}">
              <a16:creationId xmlns:a16="http://schemas.microsoft.com/office/drawing/2014/main" xmlns="" id="{00000000-0008-0000-0600-0000B2000000}"/>
            </a:ext>
          </a:extLst>
        </xdr:cNvPr>
        <xdr:cNvCxnSpPr/>
      </xdr:nvCxnSpPr>
      <xdr:spPr>
        <a:xfrm>
          <a:off x="1130300" y="12949255"/>
          <a:ext cx="889000" cy="256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135054</xdr:rowOff>
    </xdr:from>
    <xdr:to>
      <xdr:col>10</xdr:col>
      <xdr:colOff>165100</xdr:colOff>
      <xdr:row>78</xdr:row>
      <xdr:rowOff>65204</xdr:rowOff>
    </xdr:to>
    <xdr:sp macro="" textlink="">
      <xdr:nvSpPr>
        <xdr:cNvPr id="179" name="フローチャート: 判断 178">
          <a:extLst>
            <a:ext uri="{FF2B5EF4-FFF2-40B4-BE49-F238E27FC236}">
              <a16:creationId xmlns:a16="http://schemas.microsoft.com/office/drawing/2014/main" xmlns="" id="{00000000-0008-0000-0600-0000B3000000}"/>
            </a:ext>
          </a:extLst>
        </xdr:cNvPr>
        <xdr:cNvSpPr/>
      </xdr:nvSpPr>
      <xdr:spPr>
        <a:xfrm>
          <a:off x="1968500" y="13336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56331</xdr:rowOff>
    </xdr:from>
    <xdr:ext cx="469744" cy="259045"/>
    <xdr:sp macro="" textlink="">
      <xdr:nvSpPr>
        <xdr:cNvPr id="180" name="テキスト ボックス 179">
          <a:extLst>
            <a:ext uri="{FF2B5EF4-FFF2-40B4-BE49-F238E27FC236}">
              <a16:creationId xmlns:a16="http://schemas.microsoft.com/office/drawing/2014/main" xmlns="" id="{00000000-0008-0000-0600-0000B4000000}"/>
            </a:ext>
          </a:extLst>
        </xdr:cNvPr>
        <xdr:cNvSpPr txBox="1"/>
      </xdr:nvSpPr>
      <xdr:spPr>
        <a:xfrm>
          <a:off x="1784428" y="13429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126299</xdr:rowOff>
    </xdr:from>
    <xdr:to>
      <xdr:col>6</xdr:col>
      <xdr:colOff>38100</xdr:colOff>
      <xdr:row>78</xdr:row>
      <xdr:rowOff>56449</xdr:rowOff>
    </xdr:to>
    <xdr:sp macro="" textlink="">
      <xdr:nvSpPr>
        <xdr:cNvPr id="181" name="フローチャート: 判断 180">
          <a:extLst>
            <a:ext uri="{FF2B5EF4-FFF2-40B4-BE49-F238E27FC236}">
              <a16:creationId xmlns:a16="http://schemas.microsoft.com/office/drawing/2014/main" xmlns="" id="{00000000-0008-0000-0600-0000B5000000}"/>
            </a:ext>
          </a:extLst>
        </xdr:cNvPr>
        <xdr:cNvSpPr/>
      </xdr:nvSpPr>
      <xdr:spPr>
        <a:xfrm>
          <a:off x="1079500" y="13327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47576</xdr:rowOff>
    </xdr:from>
    <xdr:ext cx="469744" cy="259045"/>
    <xdr:sp macro="" textlink="">
      <xdr:nvSpPr>
        <xdr:cNvPr id="182" name="テキスト ボックス 181">
          <a:extLst>
            <a:ext uri="{FF2B5EF4-FFF2-40B4-BE49-F238E27FC236}">
              <a16:creationId xmlns:a16="http://schemas.microsoft.com/office/drawing/2014/main" xmlns="" id="{00000000-0008-0000-0600-0000B6000000}"/>
            </a:ext>
          </a:extLst>
        </xdr:cNvPr>
        <xdr:cNvSpPr txBox="1"/>
      </xdr:nvSpPr>
      <xdr:spPr>
        <a:xfrm>
          <a:off x="895428" y="1342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3" name="テキスト ボックス 182">
          <a:extLst>
            <a:ext uri="{FF2B5EF4-FFF2-40B4-BE49-F238E27FC236}">
              <a16:creationId xmlns:a16="http://schemas.microsoft.com/office/drawing/2014/main" xmlns="" id="{00000000-0008-0000-0600-0000B7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4" name="テキスト ボックス 183">
          <a:extLst>
            <a:ext uri="{FF2B5EF4-FFF2-40B4-BE49-F238E27FC236}">
              <a16:creationId xmlns:a16="http://schemas.microsoft.com/office/drawing/2014/main" xmlns="" id="{00000000-0008-0000-0600-0000B8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xmlns="" id="{00000000-0008-0000-0600-0000B9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xmlns="" id="{00000000-0008-0000-0600-0000BA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xmlns="" id="{00000000-0008-0000-0600-0000BB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48369</xdr:rowOff>
    </xdr:from>
    <xdr:to>
      <xdr:col>24</xdr:col>
      <xdr:colOff>114300</xdr:colOff>
      <xdr:row>76</xdr:row>
      <xdr:rowOff>149969</xdr:rowOff>
    </xdr:to>
    <xdr:sp macro="" textlink="">
      <xdr:nvSpPr>
        <xdr:cNvPr id="188" name="楕円 187">
          <a:extLst>
            <a:ext uri="{FF2B5EF4-FFF2-40B4-BE49-F238E27FC236}">
              <a16:creationId xmlns:a16="http://schemas.microsoft.com/office/drawing/2014/main" xmlns="" id="{00000000-0008-0000-0600-0000BC000000}"/>
            </a:ext>
          </a:extLst>
        </xdr:cNvPr>
        <xdr:cNvSpPr/>
      </xdr:nvSpPr>
      <xdr:spPr>
        <a:xfrm>
          <a:off x="4584700" y="13078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71246</xdr:rowOff>
    </xdr:from>
    <xdr:ext cx="534377" cy="259045"/>
    <xdr:sp macro="" textlink="">
      <xdr:nvSpPr>
        <xdr:cNvPr id="189" name="維持補修費該当値テキスト">
          <a:extLst>
            <a:ext uri="{FF2B5EF4-FFF2-40B4-BE49-F238E27FC236}">
              <a16:creationId xmlns:a16="http://schemas.microsoft.com/office/drawing/2014/main" xmlns="" id="{00000000-0008-0000-0600-0000BD000000}"/>
            </a:ext>
          </a:extLst>
        </xdr:cNvPr>
        <xdr:cNvSpPr txBox="1"/>
      </xdr:nvSpPr>
      <xdr:spPr>
        <a:xfrm>
          <a:off x="4686300" y="12929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139055</xdr:rowOff>
    </xdr:from>
    <xdr:to>
      <xdr:col>20</xdr:col>
      <xdr:colOff>38100</xdr:colOff>
      <xdr:row>75</xdr:row>
      <xdr:rowOff>69205</xdr:rowOff>
    </xdr:to>
    <xdr:sp macro="" textlink="">
      <xdr:nvSpPr>
        <xdr:cNvPr id="190" name="楕円 189">
          <a:extLst>
            <a:ext uri="{FF2B5EF4-FFF2-40B4-BE49-F238E27FC236}">
              <a16:creationId xmlns:a16="http://schemas.microsoft.com/office/drawing/2014/main" xmlns="" id="{00000000-0008-0000-0600-0000BE000000}"/>
            </a:ext>
          </a:extLst>
        </xdr:cNvPr>
        <xdr:cNvSpPr/>
      </xdr:nvSpPr>
      <xdr:spPr>
        <a:xfrm>
          <a:off x="3746500" y="1282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85732</xdr:rowOff>
    </xdr:from>
    <xdr:ext cx="534377" cy="259045"/>
    <xdr:sp macro="" textlink="">
      <xdr:nvSpPr>
        <xdr:cNvPr id="191" name="テキスト ボックス 190">
          <a:extLst>
            <a:ext uri="{FF2B5EF4-FFF2-40B4-BE49-F238E27FC236}">
              <a16:creationId xmlns:a16="http://schemas.microsoft.com/office/drawing/2014/main" xmlns="" id="{00000000-0008-0000-0600-0000BF000000}"/>
            </a:ext>
          </a:extLst>
        </xdr:cNvPr>
        <xdr:cNvSpPr txBox="1"/>
      </xdr:nvSpPr>
      <xdr:spPr>
        <a:xfrm>
          <a:off x="3530111" y="12601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152268</xdr:rowOff>
    </xdr:from>
    <xdr:to>
      <xdr:col>15</xdr:col>
      <xdr:colOff>101600</xdr:colOff>
      <xdr:row>76</xdr:row>
      <xdr:rowOff>82418</xdr:rowOff>
    </xdr:to>
    <xdr:sp macro="" textlink="">
      <xdr:nvSpPr>
        <xdr:cNvPr id="192" name="楕円 191">
          <a:extLst>
            <a:ext uri="{FF2B5EF4-FFF2-40B4-BE49-F238E27FC236}">
              <a16:creationId xmlns:a16="http://schemas.microsoft.com/office/drawing/2014/main" xmlns="" id="{00000000-0008-0000-0600-0000C0000000}"/>
            </a:ext>
          </a:extLst>
        </xdr:cNvPr>
        <xdr:cNvSpPr/>
      </xdr:nvSpPr>
      <xdr:spPr>
        <a:xfrm>
          <a:off x="2857500" y="13011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98945</xdr:rowOff>
    </xdr:from>
    <xdr:ext cx="534377" cy="259045"/>
    <xdr:sp macro="" textlink="">
      <xdr:nvSpPr>
        <xdr:cNvPr id="193" name="テキスト ボックス 192">
          <a:extLst>
            <a:ext uri="{FF2B5EF4-FFF2-40B4-BE49-F238E27FC236}">
              <a16:creationId xmlns:a16="http://schemas.microsoft.com/office/drawing/2014/main" xmlns="" id="{00000000-0008-0000-0600-0000C1000000}"/>
            </a:ext>
          </a:extLst>
        </xdr:cNvPr>
        <xdr:cNvSpPr txBox="1"/>
      </xdr:nvSpPr>
      <xdr:spPr>
        <a:xfrm>
          <a:off x="2641111" y="12786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125178</xdr:rowOff>
    </xdr:from>
    <xdr:to>
      <xdr:col>10</xdr:col>
      <xdr:colOff>165100</xdr:colOff>
      <xdr:row>77</xdr:row>
      <xdr:rowOff>55328</xdr:rowOff>
    </xdr:to>
    <xdr:sp macro="" textlink="">
      <xdr:nvSpPr>
        <xdr:cNvPr id="194" name="楕円 193">
          <a:extLst>
            <a:ext uri="{FF2B5EF4-FFF2-40B4-BE49-F238E27FC236}">
              <a16:creationId xmlns:a16="http://schemas.microsoft.com/office/drawing/2014/main" xmlns="" id="{00000000-0008-0000-0600-0000C2000000}"/>
            </a:ext>
          </a:extLst>
        </xdr:cNvPr>
        <xdr:cNvSpPr/>
      </xdr:nvSpPr>
      <xdr:spPr>
        <a:xfrm>
          <a:off x="1968500" y="13155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71856</xdr:rowOff>
    </xdr:from>
    <xdr:ext cx="534377" cy="259045"/>
    <xdr:sp macro="" textlink="">
      <xdr:nvSpPr>
        <xdr:cNvPr id="195" name="テキスト ボックス 194">
          <a:extLst>
            <a:ext uri="{FF2B5EF4-FFF2-40B4-BE49-F238E27FC236}">
              <a16:creationId xmlns:a16="http://schemas.microsoft.com/office/drawing/2014/main" xmlns="" id="{00000000-0008-0000-0600-0000C3000000}"/>
            </a:ext>
          </a:extLst>
        </xdr:cNvPr>
        <xdr:cNvSpPr txBox="1"/>
      </xdr:nvSpPr>
      <xdr:spPr>
        <a:xfrm>
          <a:off x="1752111" y="12930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39705</xdr:rowOff>
    </xdr:from>
    <xdr:to>
      <xdr:col>6</xdr:col>
      <xdr:colOff>38100</xdr:colOff>
      <xdr:row>75</xdr:row>
      <xdr:rowOff>141305</xdr:rowOff>
    </xdr:to>
    <xdr:sp macro="" textlink="">
      <xdr:nvSpPr>
        <xdr:cNvPr id="196" name="楕円 195">
          <a:extLst>
            <a:ext uri="{FF2B5EF4-FFF2-40B4-BE49-F238E27FC236}">
              <a16:creationId xmlns:a16="http://schemas.microsoft.com/office/drawing/2014/main" xmlns="" id="{00000000-0008-0000-0600-0000C4000000}"/>
            </a:ext>
          </a:extLst>
        </xdr:cNvPr>
        <xdr:cNvSpPr/>
      </xdr:nvSpPr>
      <xdr:spPr>
        <a:xfrm>
          <a:off x="1079500" y="12898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157832</xdr:rowOff>
    </xdr:from>
    <xdr:ext cx="534377" cy="259045"/>
    <xdr:sp macro="" textlink="">
      <xdr:nvSpPr>
        <xdr:cNvPr id="197" name="テキスト ボックス 196">
          <a:extLst>
            <a:ext uri="{FF2B5EF4-FFF2-40B4-BE49-F238E27FC236}">
              <a16:creationId xmlns:a16="http://schemas.microsoft.com/office/drawing/2014/main" xmlns="" id="{00000000-0008-0000-0600-0000C5000000}"/>
            </a:ext>
          </a:extLst>
        </xdr:cNvPr>
        <xdr:cNvSpPr txBox="1"/>
      </xdr:nvSpPr>
      <xdr:spPr>
        <a:xfrm>
          <a:off x="863111" y="12673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8" name="正方形/長方形 197">
          <a:extLst>
            <a:ext uri="{FF2B5EF4-FFF2-40B4-BE49-F238E27FC236}">
              <a16:creationId xmlns:a16="http://schemas.microsoft.com/office/drawing/2014/main" xmlns="" id="{00000000-0008-0000-0600-0000C6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199" name="正方形/長方形 198">
          <a:extLst>
            <a:ext uri="{FF2B5EF4-FFF2-40B4-BE49-F238E27FC236}">
              <a16:creationId xmlns:a16="http://schemas.microsoft.com/office/drawing/2014/main" xmlns="" id="{00000000-0008-0000-0600-0000C7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0" name="正方形/長方形 199">
          <a:extLst>
            <a:ext uri="{FF2B5EF4-FFF2-40B4-BE49-F238E27FC236}">
              <a16:creationId xmlns:a16="http://schemas.microsoft.com/office/drawing/2014/main" xmlns="" id="{00000000-0008-0000-0600-0000C8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1" name="正方形/長方形 200">
          <a:extLst>
            <a:ext uri="{FF2B5EF4-FFF2-40B4-BE49-F238E27FC236}">
              <a16:creationId xmlns:a16="http://schemas.microsoft.com/office/drawing/2014/main" xmlns="" id="{00000000-0008-0000-0600-0000C9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2" name="正方形/長方形 201">
          <a:extLst>
            <a:ext uri="{FF2B5EF4-FFF2-40B4-BE49-F238E27FC236}">
              <a16:creationId xmlns:a16="http://schemas.microsoft.com/office/drawing/2014/main" xmlns="" id="{00000000-0008-0000-0600-0000CA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3" name="正方形/長方形 202">
          <a:extLst>
            <a:ext uri="{FF2B5EF4-FFF2-40B4-BE49-F238E27FC236}">
              <a16:creationId xmlns:a16="http://schemas.microsoft.com/office/drawing/2014/main" xmlns="" id="{00000000-0008-0000-0600-0000CB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4" name="正方形/長方形 203">
          <a:extLst>
            <a:ext uri="{FF2B5EF4-FFF2-40B4-BE49-F238E27FC236}">
              <a16:creationId xmlns:a16="http://schemas.microsoft.com/office/drawing/2014/main" xmlns="" id="{00000000-0008-0000-0600-0000CC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5" name="正方形/長方形 204">
          <a:extLst>
            <a:ext uri="{FF2B5EF4-FFF2-40B4-BE49-F238E27FC236}">
              <a16:creationId xmlns:a16="http://schemas.microsoft.com/office/drawing/2014/main" xmlns="" id="{00000000-0008-0000-0600-0000CD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6" name="テキスト ボックス 205">
          <a:extLst>
            <a:ext uri="{FF2B5EF4-FFF2-40B4-BE49-F238E27FC236}">
              <a16:creationId xmlns:a16="http://schemas.microsoft.com/office/drawing/2014/main" xmlns="" id="{00000000-0008-0000-0600-0000CE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7" name="直線コネクタ 206">
          <a:extLst>
            <a:ext uri="{FF2B5EF4-FFF2-40B4-BE49-F238E27FC236}">
              <a16:creationId xmlns:a16="http://schemas.microsoft.com/office/drawing/2014/main" xmlns="" id="{00000000-0008-0000-0600-0000CF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08" name="テキスト ボックス 207">
          <a:extLst>
            <a:ext uri="{FF2B5EF4-FFF2-40B4-BE49-F238E27FC236}">
              <a16:creationId xmlns:a16="http://schemas.microsoft.com/office/drawing/2014/main" xmlns="" id="{00000000-0008-0000-0600-0000D0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09" name="直線コネクタ 208">
          <a:extLst>
            <a:ext uri="{FF2B5EF4-FFF2-40B4-BE49-F238E27FC236}">
              <a16:creationId xmlns:a16="http://schemas.microsoft.com/office/drawing/2014/main" xmlns="" id="{00000000-0008-0000-0600-0000D1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0" name="テキスト ボックス 209">
          <a:extLst>
            <a:ext uri="{FF2B5EF4-FFF2-40B4-BE49-F238E27FC236}">
              <a16:creationId xmlns:a16="http://schemas.microsoft.com/office/drawing/2014/main" xmlns="" id="{00000000-0008-0000-0600-0000D2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1" name="直線コネクタ 210">
          <a:extLst>
            <a:ext uri="{FF2B5EF4-FFF2-40B4-BE49-F238E27FC236}">
              <a16:creationId xmlns:a16="http://schemas.microsoft.com/office/drawing/2014/main" xmlns="" id="{00000000-0008-0000-0600-0000D3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2" name="テキスト ボックス 211">
          <a:extLst>
            <a:ext uri="{FF2B5EF4-FFF2-40B4-BE49-F238E27FC236}">
              <a16:creationId xmlns:a16="http://schemas.microsoft.com/office/drawing/2014/main" xmlns="" id="{00000000-0008-0000-0600-0000D4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3" name="直線コネクタ 212">
          <a:extLst>
            <a:ext uri="{FF2B5EF4-FFF2-40B4-BE49-F238E27FC236}">
              <a16:creationId xmlns:a16="http://schemas.microsoft.com/office/drawing/2014/main" xmlns="" id="{00000000-0008-0000-0600-0000D5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4" name="テキスト ボックス 213">
          <a:extLst>
            <a:ext uri="{FF2B5EF4-FFF2-40B4-BE49-F238E27FC236}">
              <a16:creationId xmlns:a16="http://schemas.microsoft.com/office/drawing/2014/main" xmlns="" id="{00000000-0008-0000-0600-0000D6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5" name="直線コネクタ 214">
          <a:extLst>
            <a:ext uri="{FF2B5EF4-FFF2-40B4-BE49-F238E27FC236}">
              <a16:creationId xmlns:a16="http://schemas.microsoft.com/office/drawing/2014/main" xmlns="" id="{00000000-0008-0000-0600-0000D7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6" name="テキスト ボックス 215">
          <a:extLst>
            <a:ext uri="{FF2B5EF4-FFF2-40B4-BE49-F238E27FC236}">
              <a16:creationId xmlns:a16="http://schemas.microsoft.com/office/drawing/2014/main" xmlns="" id="{00000000-0008-0000-0600-0000D8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7" name="直線コネクタ 216">
          <a:extLst>
            <a:ext uri="{FF2B5EF4-FFF2-40B4-BE49-F238E27FC236}">
              <a16:creationId xmlns:a16="http://schemas.microsoft.com/office/drawing/2014/main" xmlns="" id="{00000000-0008-0000-0600-0000D9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18" name="テキスト ボックス 217">
          <a:extLst>
            <a:ext uri="{FF2B5EF4-FFF2-40B4-BE49-F238E27FC236}">
              <a16:creationId xmlns:a16="http://schemas.microsoft.com/office/drawing/2014/main" xmlns="" id="{00000000-0008-0000-0600-0000DA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19" name="直線コネクタ 218">
          <a:extLst>
            <a:ext uri="{FF2B5EF4-FFF2-40B4-BE49-F238E27FC236}">
              <a16:creationId xmlns:a16="http://schemas.microsoft.com/office/drawing/2014/main" xmlns="" id="{00000000-0008-0000-0600-0000DB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0" name="テキスト ボックス 219">
          <a:extLst>
            <a:ext uri="{FF2B5EF4-FFF2-40B4-BE49-F238E27FC236}">
              <a16:creationId xmlns:a16="http://schemas.microsoft.com/office/drawing/2014/main" xmlns="" id="{00000000-0008-0000-0600-0000DC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1" name="扶助費グラフ枠">
          <a:extLst>
            <a:ext uri="{FF2B5EF4-FFF2-40B4-BE49-F238E27FC236}">
              <a16:creationId xmlns:a16="http://schemas.microsoft.com/office/drawing/2014/main" xmlns="" id="{00000000-0008-0000-0600-0000DD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167608</xdr:rowOff>
    </xdr:from>
    <xdr:to>
      <xdr:col>24</xdr:col>
      <xdr:colOff>62865</xdr:colOff>
      <xdr:row>99</xdr:row>
      <xdr:rowOff>69235</xdr:rowOff>
    </xdr:to>
    <xdr:cxnSp macro="">
      <xdr:nvCxnSpPr>
        <xdr:cNvPr id="222" name="直線コネクタ 221">
          <a:extLst>
            <a:ext uri="{FF2B5EF4-FFF2-40B4-BE49-F238E27FC236}">
              <a16:creationId xmlns:a16="http://schemas.microsoft.com/office/drawing/2014/main" xmlns="" id="{00000000-0008-0000-0600-0000DE000000}"/>
            </a:ext>
          </a:extLst>
        </xdr:cNvPr>
        <xdr:cNvCxnSpPr/>
      </xdr:nvCxnSpPr>
      <xdr:spPr>
        <a:xfrm flipV="1">
          <a:off x="4633595" y="15426658"/>
          <a:ext cx="1270" cy="1616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73062</xdr:rowOff>
    </xdr:from>
    <xdr:ext cx="534377" cy="259045"/>
    <xdr:sp macro="" textlink="">
      <xdr:nvSpPr>
        <xdr:cNvPr id="223" name="扶助費最小値テキスト">
          <a:extLst>
            <a:ext uri="{FF2B5EF4-FFF2-40B4-BE49-F238E27FC236}">
              <a16:creationId xmlns:a16="http://schemas.microsoft.com/office/drawing/2014/main" xmlns="" id="{00000000-0008-0000-0600-0000DF000000}"/>
            </a:ext>
          </a:extLst>
        </xdr:cNvPr>
        <xdr:cNvSpPr txBox="1"/>
      </xdr:nvSpPr>
      <xdr:spPr>
        <a:xfrm>
          <a:off x="4686300" y="1704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69235</xdr:rowOff>
    </xdr:from>
    <xdr:to>
      <xdr:col>24</xdr:col>
      <xdr:colOff>152400</xdr:colOff>
      <xdr:row>99</xdr:row>
      <xdr:rowOff>69235</xdr:rowOff>
    </xdr:to>
    <xdr:cxnSp macro="">
      <xdr:nvCxnSpPr>
        <xdr:cNvPr id="224" name="直線コネクタ 223">
          <a:extLst>
            <a:ext uri="{FF2B5EF4-FFF2-40B4-BE49-F238E27FC236}">
              <a16:creationId xmlns:a16="http://schemas.microsoft.com/office/drawing/2014/main" xmlns="" id="{00000000-0008-0000-0600-0000E0000000}"/>
            </a:ext>
          </a:extLst>
        </xdr:cNvPr>
        <xdr:cNvCxnSpPr/>
      </xdr:nvCxnSpPr>
      <xdr:spPr>
        <a:xfrm>
          <a:off x="4546600" y="17042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114285</xdr:rowOff>
    </xdr:from>
    <xdr:ext cx="599010" cy="259045"/>
    <xdr:sp macro="" textlink="">
      <xdr:nvSpPr>
        <xdr:cNvPr id="225" name="扶助費最大値テキスト">
          <a:extLst>
            <a:ext uri="{FF2B5EF4-FFF2-40B4-BE49-F238E27FC236}">
              <a16:creationId xmlns:a16="http://schemas.microsoft.com/office/drawing/2014/main" xmlns="" id="{00000000-0008-0000-0600-0000E1000000}"/>
            </a:ext>
          </a:extLst>
        </xdr:cNvPr>
        <xdr:cNvSpPr txBox="1"/>
      </xdr:nvSpPr>
      <xdr:spPr>
        <a:xfrm>
          <a:off x="4686300" y="15201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167608</xdr:rowOff>
    </xdr:from>
    <xdr:to>
      <xdr:col>24</xdr:col>
      <xdr:colOff>152400</xdr:colOff>
      <xdr:row>89</xdr:row>
      <xdr:rowOff>167608</xdr:rowOff>
    </xdr:to>
    <xdr:cxnSp macro="">
      <xdr:nvCxnSpPr>
        <xdr:cNvPr id="226" name="直線コネクタ 225">
          <a:extLst>
            <a:ext uri="{FF2B5EF4-FFF2-40B4-BE49-F238E27FC236}">
              <a16:creationId xmlns:a16="http://schemas.microsoft.com/office/drawing/2014/main" xmlns="" id="{00000000-0008-0000-0600-0000E2000000}"/>
            </a:ext>
          </a:extLst>
        </xdr:cNvPr>
        <xdr:cNvCxnSpPr/>
      </xdr:nvCxnSpPr>
      <xdr:spPr>
        <a:xfrm>
          <a:off x="4546600" y="15426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100571</xdr:rowOff>
    </xdr:from>
    <xdr:to>
      <xdr:col>24</xdr:col>
      <xdr:colOff>63500</xdr:colOff>
      <xdr:row>95</xdr:row>
      <xdr:rowOff>5074</xdr:rowOff>
    </xdr:to>
    <xdr:cxnSp macro="">
      <xdr:nvCxnSpPr>
        <xdr:cNvPr id="227" name="直線コネクタ 226">
          <a:extLst>
            <a:ext uri="{FF2B5EF4-FFF2-40B4-BE49-F238E27FC236}">
              <a16:creationId xmlns:a16="http://schemas.microsoft.com/office/drawing/2014/main" xmlns="" id="{00000000-0008-0000-0600-0000E3000000}"/>
            </a:ext>
          </a:extLst>
        </xdr:cNvPr>
        <xdr:cNvCxnSpPr/>
      </xdr:nvCxnSpPr>
      <xdr:spPr>
        <a:xfrm flipV="1">
          <a:off x="3797300" y="16216871"/>
          <a:ext cx="838200" cy="75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80663</xdr:rowOff>
    </xdr:from>
    <xdr:ext cx="534377" cy="259045"/>
    <xdr:sp macro="" textlink="">
      <xdr:nvSpPr>
        <xdr:cNvPr id="228" name="扶助費平均値テキスト">
          <a:extLst>
            <a:ext uri="{FF2B5EF4-FFF2-40B4-BE49-F238E27FC236}">
              <a16:creationId xmlns:a16="http://schemas.microsoft.com/office/drawing/2014/main" xmlns="" id="{00000000-0008-0000-0600-0000E4000000}"/>
            </a:ext>
          </a:extLst>
        </xdr:cNvPr>
        <xdr:cNvSpPr txBox="1"/>
      </xdr:nvSpPr>
      <xdr:spPr>
        <a:xfrm>
          <a:off x="4686300" y="165398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102236</xdr:rowOff>
    </xdr:from>
    <xdr:to>
      <xdr:col>24</xdr:col>
      <xdr:colOff>114300</xdr:colOff>
      <xdr:row>97</xdr:row>
      <xdr:rowOff>32386</xdr:rowOff>
    </xdr:to>
    <xdr:sp macro="" textlink="">
      <xdr:nvSpPr>
        <xdr:cNvPr id="229" name="フローチャート: 判断 228">
          <a:extLst>
            <a:ext uri="{FF2B5EF4-FFF2-40B4-BE49-F238E27FC236}">
              <a16:creationId xmlns:a16="http://schemas.microsoft.com/office/drawing/2014/main" xmlns="" id="{00000000-0008-0000-0600-0000E5000000}"/>
            </a:ext>
          </a:extLst>
        </xdr:cNvPr>
        <xdr:cNvSpPr/>
      </xdr:nvSpPr>
      <xdr:spPr>
        <a:xfrm>
          <a:off x="4584700" y="1656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5074</xdr:rowOff>
    </xdr:from>
    <xdr:to>
      <xdr:col>19</xdr:col>
      <xdr:colOff>177800</xdr:colOff>
      <xdr:row>95</xdr:row>
      <xdr:rowOff>47289</xdr:rowOff>
    </xdr:to>
    <xdr:cxnSp macro="">
      <xdr:nvCxnSpPr>
        <xdr:cNvPr id="230" name="直線コネクタ 229">
          <a:extLst>
            <a:ext uri="{FF2B5EF4-FFF2-40B4-BE49-F238E27FC236}">
              <a16:creationId xmlns:a16="http://schemas.microsoft.com/office/drawing/2014/main" xmlns="" id="{00000000-0008-0000-0600-0000E6000000}"/>
            </a:ext>
          </a:extLst>
        </xdr:cNvPr>
        <xdr:cNvCxnSpPr/>
      </xdr:nvCxnSpPr>
      <xdr:spPr>
        <a:xfrm flipV="1">
          <a:off x="2908300" y="16292824"/>
          <a:ext cx="889000" cy="42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104102</xdr:rowOff>
    </xdr:from>
    <xdr:to>
      <xdr:col>20</xdr:col>
      <xdr:colOff>38100</xdr:colOff>
      <xdr:row>97</xdr:row>
      <xdr:rowOff>34252</xdr:rowOff>
    </xdr:to>
    <xdr:sp macro="" textlink="">
      <xdr:nvSpPr>
        <xdr:cNvPr id="231" name="フローチャート: 判断 230">
          <a:extLst>
            <a:ext uri="{FF2B5EF4-FFF2-40B4-BE49-F238E27FC236}">
              <a16:creationId xmlns:a16="http://schemas.microsoft.com/office/drawing/2014/main" xmlns="" id="{00000000-0008-0000-0600-0000E7000000}"/>
            </a:ext>
          </a:extLst>
        </xdr:cNvPr>
        <xdr:cNvSpPr/>
      </xdr:nvSpPr>
      <xdr:spPr>
        <a:xfrm>
          <a:off x="3746500" y="16563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25379</xdr:rowOff>
    </xdr:from>
    <xdr:ext cx="534377" cy="259045"/>
    <xdr:sp macro="" textlink="">
      <xdr:nvSpPr>
        <xdr:cNvPr id="232" name="テキスト ボックス 231">
          <a:extLst>
            <a:ext uri="{FF2B5EF4-FFF2-40B4-BE49-F238E27FC236}">
              <a16:creationId xmlns:a16="http://schemas.microsoft.com/office/drawing/2014/main" xmlns="" id="{00000000-0008-0000-0600-0000E8000000}"/>
            </a:ext>
          </a:extLst>
        </xdr:cNvPr>
        <xdr:cNvSpPr txBox="1"/>
      </xdr:nvSpPr>
      <xdr:spPr>
        <a:xfrm>
          <a:off x="3530111" y="16656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47289</xdr:rowOff>
    </xdr:from>
    <xdr:to>
      <xdr:col>15</xdr:col>
      <xdr:colOff>50800</xdr:colOff>
      <xdr:row>95</xdr:row>
      <xdr:rowOff>115736</xdr:rowOff>
    </xdr:to>
    <xdr:cxnSp macro="">
      <xdr:nvCxnSpPr>
        <xdr:cNvPr id="233" name="直線コネクタ 232">
          <a:extLst>
            <a:ext uri="{FF2B5EF4-FFF2-40B4-BE49-F238E27FC236}">
              <a16:creationId xmlns:a16="http://schemas.microsoft.com/office/drawing/2014/main" xmlns="" id="{00000000-0008-0000-0600-0000E9000000}"/>
            </a:ext>
          </a:extLst>
        </xdr:cNvPr>
        <xdr:cNvCxnSpPr/>
      </xdr:nvCxnSpPr>
      <xdr:spPr>
        <a:xfrm flipV="1">
          <a:off x="2019300" y="16335039"/>
          <a:ext cx="889000" cy="68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123856</xdr:rowOff>
    </xdr:from>
    <xdr:to>
      <xdr:col>15</xdr:col>
      <xdr:colOff>101600</xdr:colOff>
      <xdr:row>97</xdr:row>
      <xdr:rowOff>54006</xdr:rowOff>
    </xdr:to>
    <xdr:sp macro="" textlink="">
      <xdr:nvSpPr>
        <xdr:cNvPr id="234" name="フローチャート: 判断 233">
          <a:extLst>
            <a:ext uri="{FF2B5EF4-FFF2-40B4-BE49-F238E27FC236}">
              <a16:creationId xmlns:a16="http://schemas.microsoft.com/office/drawing/2014/main" xmlns="" id="{00000000-0008-0000-0600-0000EA000000}"/>
            </a:ext>
          </a:extLst>
        </xdr:cNvPr>
        <xdr:cNvSpPr/>
      </xdr:nvSpPr>
      <xdr:spPr>
        <a:xfrm>
          <a:off x="2857500" y="16583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45133</xdr:rowOff>
    </xdr:from>
    <xdr:ext cx="534377" cy="259045"/>
    <xdr:sp macro="" textlink="">
      <xdr:nvSpPr>
        <xdr:cNvPr id="235" name="テキスト ボックス 234">
          <a:extLst>
            <a:ext uri="{FF2B5EF4-FFF2-40B4-BE49-F238E27FC236}">
              <a16:creationId xmlns:a16="http://schemas.microsoft.com/office/drawing/2014/main" xmlns="" id="{00000000-0008-0000-0600-0000EB000000}"/>
            </a:ext>
          </a:extLst>
        </xdr:cNvPr>
        <xdr:cNvSpPr txBox="1"/>
      </xdr:nvSpPr>
      <xdr:spPr>
        <a:xfrm>
          <a:off x="2641111" y="16675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115736</xdr:rowOff>
    </xdr:from>
    <xdr:to>
      <xdr:col>10</xdr:col>
      <xdr:colOff>114300</xdr:colOff>
      <xdr:row>95</xdr:row>
      <xdr:rowOff>139739</xdr:rowOff>
    </xdr:to>
    <xdr:cxnSp macro="">
      <xdr:nvCxnSpPr>
        <xdr:cNvPr id="236" name="直線コネクタ 235">
          <a:extLst>
            <a:ext uri="{FF2B5EF4-FFF2-40B4-BE49-F238E27FC236}">
              <a16:creationId xmlns:a16="http://schemas.microsoft.com/office/drawing/2014/main" xmlns="" id="{00000000-0008-0000-0600-0000EC000000}"/>
            </a:ext>
          </a:extLst>
        </xdr:cNvPr>
        <xdr:cNvCxnSpPr/>
      </xdr:nvCxnSpPr>
      <xdr:spPr>
        <a:xfrm flipV="1">
          <a:off x="1130300" y="16403486"/>
          <a:ext cx="8890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4127</xdr:rowOff>
    </xdr:from>
    <xdr:to>
      <xdr:col>10</xdr:col>
      <xdr:colOff>165100</xdr:colOff>
      <xdr:row>97</xdr:row>
      <xdr:rowOff>105727</xdr:rowOff>
    </xdr:to>
    <xdr:sp macro="" textlink="">
      <xdr:nvSpPr>
        <xdr:cNvPr id="237" name="フローチャート: 判断 236">
          <a:extLst>
            <a:ext uri="{FF2B5EF4-FFF2-40B4-BE49-F238E27FC236}">
              <a16:creationId xmlns:a16="http://schemas.microsoft.com/office/drawing/2014/main" xmlns="" id="{00000000-0008-0000-0600-0000ED000000}"/>
            </a:ext>
          </a:extLst>
        </xdr:cNvPr>
        <xdr:cNvSpPr/>
      </xdr:nvSpPr>
      <xdr:spPr>
        <a:xfrm>
          <a:off x="1968500" y="16634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96854</xdr:rowOff>
    </xdr:from>
    <xdr:ext cx="534377" cy="259045"/>
    <xdr:sp macro="" textlink="">
      <xdr:nvSpPr>
        <xdr:cNvPr id="238" name="テキスト ボックス 237">
          <a:extLst>
            <a:ext uri="{FF2B5EF4-FFF2-40B4-BE49-F238E27FC236}">
              <a16:creationId xmlns:a16="http://schemas.microsoft.com/office/drawing/2014/main" xmlns="" id="{00000000-0008-0000-0600-0000EE000000}"/>
            </a:ext>
          </a:extLst>
        </xdr:cNvPr>
        <xdr:cNvSpPr txBox="1"/>
      </xdr:nvSpPr>
      <xdr:spPr>
        <a:xfrm>
          <a:off x="1752111" y="16727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141782</xdr:rowOff>
    </xdr:from>
    <xdr:to>
      <xdr:col>6</xdr:col>
      <xdr:colOff>38100</xdr:colOff>
      <xdr:row>98</xdr:row>
      <xdr:rowOff>71932</xdr:rowOff>
    </xdr:to>
    <xdr:sp macro="" textlink="">
      <xdr:nvSpPr>
        <xdr:cNvPr id="239" name="フローチャート: 判断 238">
          <a:extLst>
            <a:ext uri="{FF2B5EF4-FFF2-40B4-BE49-F238E27FC236}">
              <a16:creationId xmlns:a16="http://schemas.microsoft.com/office/drawing/2014/main" xmlns="" id="{00000000-0008-0000-0600-0000EF000000}"/>
            </a:ext>
          </a:extLst>
        </xdr:cNvPr>
        <xdr:cNvSpPr/>
      </xdr:nvSpPr>
      <xdr:spPr>
        <a:xfrm>
          <a:off x="1079500" y="16772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63059</xdr:rowOff>
    </xdr:from>
    <xdr:ext cx="534377" cy="259045"/>
    <xdr:sp macro="" textlink="">
      <xdr:nvSpPr>
        <xdr:cNvPr id="240" name="テキスト ボックス 239">
          <a:extLst>
            <a:ext uri="{FF2B5EF4-FFF2-40B4-BE49-F238E27FC236}">
              <a16:creationId xmlns:a16="http://schemas.microsoft.com/office/drawing/2014/main" xmlns="" id="{00000000-0008-0000-0600-0000F0000000}"/>
            </a:ext>
          </a:extLst>
        </xdr:cNvPr>
        <xdr:cNvSpPr txBox="1"/>
      </xdr:nvSpPr>
      <xdr:spPr>
        <a:xfrm>
          <a:off x="863111" y="16865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1" name="テキスト ボックス 240">
          <a:extLst>
            <a:ext uri="{FF2B5EF4-FFF2-40B4-BE49-F238E27FC236}">
              <a16:creationId xmlns:a16="http://schemas.microsoft.com/office/drawing/2014/main" xmlns="" id="{00000000-0008-0000-0600-0000F1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xmlns="" id="{00000000-0008-0000-0600-0000F2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xmlns="" id="{00000000-0008-0000-0600-0000F3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xmlns="" id="{00000000-0008-0000-0600-0000F4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xmlns="" id="{00000000-0008-0000-0600-0000F5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49771</xdr:rowOff>
    </xdr:from>
    <xdr:to>
      <xdr:col>24</xdr:col>
      <xdr:colOff>114300</xdr:colOff>
      <xdr:row>94</xdr:row>
      <xdr:rowOff>151371</xdr:rowOff>
    </xdr:to>
    <xdr:sp macro="" textlink="">
      <xdr:nvSpPr>
        <xdr:cNvPr id="246" name="楕円 245">
          <a:extLst>
            <a:ext uri="{FF2B5EF4-FFF2-40B4-BE49-F238E27FC236}">
              <a16:creationId xmlns:a16="http://schemas.microsoft.com/office/drawing/2014/main" xmlns="" id="{00000000-0008-0000-0600-0000F6000000}"/>
            </a:ext>
          </a:extLst>
        </xdr:cNvPr>
        <xdr:cNvSpPr/>
      </xdr:nvSpPr>
      <xdr:spPr>
        <a:xfrm>
          <a:off x="4584700" y="1616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72648</xdr:rowOff>
    </xdr:from>
    <xdr:ext cx="534377" cy="259045"/>
    <xdr:sp macro="" textlink="">
      <xdr:nvSpPr>
        <xdr:cNvPr id="247" name="扶助費該当値テキスト">
          <a:extLst>
            <a:ext uri="{FF2B5EF4-FFF2-40B4-BE49-F238E27FC236}">
              <a16:creationId xmlns:a16="http://schemas.microsoft.com/office/drawing/2014/main" xmlns="" id="{00000000-0008-0000-0600-0000F7000000}"/>
            </a:ext>
          </a:extLst>
        </xdr:cNvPr>
        <xdr:cNvSpPr txBox="1"/>
      </xdr:nvSpPr>
      <xdr:spPr>
        <a:xfrm>
          <a:off x="4686300" y="16017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125724</xdr:rowOff>
    </xdr:from>
    <xdr:to>
      <xdr:col>20</xdr:col>
      <xdr:colOff>38100</xdr:colOff>
      <xdr:row>95</xdr:row>
      <xdr:rowOff>55874</xdr:rowOff>
    </xdr:to>
    <xdr:sp macro="" textlink="">
      <xdr:nvSpPr>
        <xdr:cNvPr id="248" name="楕円 247">
          <a:extLst>
            <a:ext uri="{FF2B5EF4-FFF2-40B4-BE49-F238E27FC236}">
              <a16:creationId xmlns:a16="http://schemas.microsoft.com/office/drawing/2014/main" xmlns="" id="{00000000-0008-0000-0600-0000F8000000}"/>
            </a:ext>
          </a:extLst>
        </xdr:cNvPr>
        <xdr:cNvSpPr/>
      </xdr:nvSpPr>
      <xdr:spPr>
        <a:xfrm>
          <a:off x="3746500" y="16242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72401</xdr:rowOff>
    </xdr:from>
    <xdr:ext cx="534377" cy="259045"/>
    <xdr:sp macro="" textlink="">
      <xdr:nvSpPr>
        <xdr:cNvPr id="249" name="テキスト ボックス 248">
          <a:extLst>
            <a:ext uri="{FF2B5EF4-FFF2-40B4-BE49-F238E27FC236}">
              <a16:creationId xmlns:a16="http://schemas.microsoft.com/office/drawing/2014/main" xmlns="" id="{00000000-0008-0000-0600-0000F9000000}"/>
            </a:ext>
          </a:extLst>
        </xdr:cNvPr>
        <xdr:cNvSpPr txBox="1"/>
      </xdr:nvSpPr>
      <xdr:spPr>
        <a:xfrm>
          <a:off x="3530111" y="16017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167939</xdr:rowOff>
    </xdr:from>
    <xdr:to>
      <xdr:col>15</xdr:col>
      <xdr:colOff>101600</xdr:colOff>
      <xdr:row>95</xdr:row>
      <xdr:rowOff>98089</xdr:rowOff>
    </xdr:to>
    <xdr:sp macro="" textlink="">
      <xdr:nvSpPr>
        <xdr:cNvPr id="250" name="楕円 249">
          <a:extLst>
            <a:ext uri="{FF2B5EF4-FFF2-40B4-BE49-F238E27FC236}">
              <a16:creationId xmlns:a16="http://schemas.microsoft.com/office/drawing/2014/main" xmlns="" id="{00000000-0008-0000-0600-0000FA000000}"/>
            </a:ext>
          </a:extLst>
        </xdr:cNvPr>
        <xdr:cNvSpPr/>
      </xdr:nvSpPr>
      <xdr:spPr>
        <a:xfrm>
          <a:off x="2857500" y="16284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114616</xdr:rowOff>
    </xdr:from>
    <xdr:ext cx="534377" cy="259045"/>
    <xdr:sp macro="" textlink="">
      <xdr:nvSpPr>
        <xdr:cNvPr id="251" name="テキスト ボックス 250">
          <a:extLst>
            <a:ext uri="{FF2B5EF4-FFF2-40B4-BE49-F238E27FC236}">
              <a16:creationId xmlns:a16="http://schemas.microsoft.com/office/drawing/2014/main" xmlns="" id="{00000000-0008-0000-0600-0000FB000000}"/>
            </a:ext>
          </a:extLst>
        </xdr:cNvPr>
        <xdr:cNvSpPr txBox="1"/>
      </xdr:nvSpPr>
      <xdr:spPr>
        <a:xfrm>
          <a:off x="2641111" y="16059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64936</xdr:rowOff>
    </xdr:from>
    <xdr:to>
      <xdr:col>10</xdr:col>
      <xdr:colOff>165100</xdr:colOff>
      <xdr:row>95</xdr:row>
      <xdr:rowOff>166536</xdr:rowOff>
    </xdr:to>
    <xdr:sp macro="" textlink="">
      <xdr:nvSpPr>
        <xdr:cNvPr id="252" name="楕円 251">
          <a:extLst>
            <a:ext uri="{FF2B5EF4-FFF2-40B4-BE49-F238E27FC236}">
              <a16:creationId xmlns:a16="http://schemas.microsoft.com/office/drawing/2014/main" xmlns="" id="{00000000-0008-0000-0600-0000FC000000}"/>
            </a:ext>
          </a:extLst>
        </xdr:cNvPr>
        <xdr:cNvSpPr/>
      </xdr:nvSpPr>
      <xdr:spPr>
        <a:xfrm>
          <a:off x="1968500" y="16352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11613</xdr:rowOff>
    </xdr:from>
    <xdr:ext cx="534377" cy="259045"/>
    <xdr:sp macro="" textlink="">
      <xdr:nvSpPr>
        <xdr:cNvPr id="253" name="テキスト ボックス 252">
          <a:extLst>
            <a:ext uri="{FF2B5EF4-FFF2-40B4-BE49-F238E27FC236}">
              <a16:creationId xmlns:a16="http://schemas.microsoft.com/office/drawing/2014/main" xmlns="" id="{00000000-0008-0000-0600-0000FD000000}"/>
            </a:ext>
          </a:extLst>
        </xdr:cNvPr>
        <xdr:cNvSpPr txBox="1"/>
      </xdr:nvSpPr>
      <xdr:spPr>
        <a:xfrm>
          <a:off x="1752111" y="16127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88939</xdr:rowOff>
    </xdr:from>
    <xdr:to>
      <xdr:col>6</xdr:col>
      <xdr:colOff>38100</xdr:colOff>
      <xdr:row>96</xdr:row>
      <xdr:rowOff>19089</xdr:rowOff>
    </xdr:to>
    <xdr:sp macro="" textlink="">
      <xdr:nvSpPr>
        <xdr:cNvPr id="254" name="楕円 253">
          <a:extLst>
            <a:ext uri="{FF2B5EF4-FFF2-40B4-BE49-F238E27FC236}">
              <a16:creationId xmlns:a16="http://schemas.microsoft.com/office/drawing/2014/main" xmlns="" id="{00000000-0008-0000-0600-0000FE000000}"/>
            </a:ext>
          </a:extLst>
        </xdr:cNvPr>
        <xdr:cNvSpPr/>
      </xdr:nvSpPr>
      <xdr:spPr>
        <a:xfrm>
          <a:off x="1079500" y="1637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35616</xdr:rowOff>
    </xdr:from>
    <xdr:ext cx="534377" cy="259045"/>
    <xdr:sp macro="" textlink="">
      <xdr:nvSpPr>
        <xdr:cNvPr id="255" name="テキスト ボックス 254">
          <a:extLst>
            <a:ext uri="{FF2B5EF4-FFF2-40B4-BE49-F238E27FC236}">
              <a16:creationId xmlns:a16="http://schemas.microsoft.com/office/drawing/2014/main" xmlns="" id="{00000000-0008-0000-0600-0000FF000000}"/>
            </a:ext>
          </a:extLst>
        </xdr:cNvPr>
        <xdr:cNvSpPr txBox="1"/>
      </xdr:nvSpPr>
      <xdr:spPr>
        <a:xfrm>
          <a:off x="863111" y="16151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6" name="正方形/長方形 255">
          <a:extLst>
            <a:ext uri="{FF2B5EF4-FFF2-40B4-BE49-F238E27FC236}">
              <a16:creationId xmlns:a16="http://schemas.microsoft.com/office/drawing/2014/main" xmlns="" id="{00000000-0008-0000-0600-000000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7" name="正方形/長方形 256">
          <a:extLst>
            <a:ext uri="{FF2B5EF4-FFF2-40B4-BE49-F238E27FC236}">
              <a16:creationId xmlns:a16="http://schemas.microsoft.com/office/drawing/2014/main" xmlns="" id="{00000000-0008-0000-0600-000001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8" name="正方形/長方形 257">
          <a:extLst>
            <a:ext uri="{FF2B5EF4-FFF2-40B4-BE49-F238E27FC236}">
              <a16:creationId xmlns:a16="http://schemas.microsoft.com/office/drawing/2014/main" xmlns="" id="{00000000-0008-0000-0600-000002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59" name="正方形/長方形 258">
          <a:extLst>
            <a:ext uri="{FF2B5EF4-FFF2-40B4-BE49-F238E27FC236}">
              <a16:creationId xmlns:a16="http://schemas.microsoft.com/office/drawing/2014/main" xmlns="" id="{00000000-0008-0000-0600-000003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0" name="正方形/長方形 259">
          <a:extLst>
            <a:ext uri="{FF2B5EF4-FFF2-40B4-BE49-F238E27FC236}">
              <a16:creationId xmlns:a16="http://schemas.microsoft.com/office/drawing/2014/main" xmlns="" id="{00000000-0008-0000-0600-000004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1" name="正方形/長方形 260">
          <a:extLst>
            <a:ext uri="{FF2B5EF4-FFF2-40B4-BE49-F238E27FC236}">
              <a16:creationId xmlns:a16="http://schemas.microsoft.com/office/drawing/2014/main" xmlns="" id="{00000000-0008-0000-0600-000005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2" name="正方形/長方形 261">
          <a:extLst>
            <a:ext uri="{FF2B5EF4-FFF2-40B4-BE49-F238E27FC236}">
              <a16:creationId xmlns:a16="http://schemas.microsoft.com/office/drawing/2014/main" xmlns="" id="{00000000-0008-0000-0600-000006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3" name="正方形/長方形 262">
          <a:extLst>
            <a:ext uri="{FF2B5EF4-FFF2-40B4-BE49-F238E27FC236}">
              <a16:creationId xmlns:a16="http://schemas.microsoft.com/office/drawing/2014/main" xmlns="" id="{00000000-0008-0000-0600-000007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4" name="テキスト ボックス 263">
          <a:extLst>
            <a:ext uri="{FF2B5EF4-FFF2-40B4-BE49-F238E27FC236}">
              <a16:creationId xmlns:a16="http://schemas.microsoft.com/office/drawing/2014/main" xmlns="" id="{00000000-0008-0000-0600-000008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5" name="直線コネクタ 264">
          <a:extLst>
            <a:ext uri="{FF2B5EF4-FFF2-40B4-BE49-F238E27FC236}">
              <a16:creationId xmlns:a16="http://schemas.microsoft.com/office/drawing/2014/main" xmlns="" id="{00000000-0008-0000-0600-000009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6" name="直線コネクタ 265">
          <a:extLst>
            <a:ext uri="{FF2B5EF4-FFF2-40B4-BE49-F238E27FC236}">
              <a16:creationId xmlns:a16="http://schemas.microsoft.com/office/drawing/2014/main" xmlns="" id="{00000000-0008-0000-0600-00000A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7" name="テキスト ボックス 266">
          <a:extLst>
            <a:ext uri="{FF2B5EF4-FFF2-40B4-BE49-F238E27FC236}">
              <a16:creationId xmlns:a16="http://schemas.microsoft.com/office/drawing/2014/main" xmlns="" id="{00000000-0008-0000-0600-00000B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68" name="直線コネクタ 267">
          <a:extLst>
            <a:ext uri="{FF2B5EF4-FFF2-40B4-BE49-F238E27FC236}">
              <a16:creationId xmlns:a16="http://schemas.microsoft.com/office/drawing/2014/main" xmlns="" id="{00000000-0008-0000-0600-00000C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69" name="テキスト ボックス 268">
          <a:extLst>
            <a:ext uri="{FF2B5EF4-FFF2-40B4-BE49-F238E27FC236}">
              <a16:creationId xmlns:a16="http://schemas.microsoft.com/office/drawing/2014/main" xmlns="" id="{00000000-0008-0000-0600-00000D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0" name="直線コネクタ 269">
          <a:extLst>
            <a:ext uri="{FF2B5EF4-FFF2-40B4-BE49-F238E27FC236}">
              <a16:creationId xmlns:a16="http://schemas.microsoft.com/office/drawing/2014/main" xmlns="" id="{00000000-0008-0000-0600-00000E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1" name="テキスト ボックス 270">
          <a:extLst>
            <a:ext uri="{FF2B5EF4-FFF2-40B4-BE49-F238E27FC236}">
              <a16:creationId xmlns:a16="http://schemas.microsoft.com/office/drawing/2014/main" xmlns="" id="{00000000-0008-0000-0600-00000F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2" name="直線コネクタ 271">
          <a:extLst>
            <a:ext uri="{FF2B5EF4-FFF2-40B4-BE49-F238E27FC236}">
              <a16:creationId xmlns:a16="http://schemas.microsoft.com/office/drawing/2014/main" xmlns="" id="{00000000-0008-0000-0600-000010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3" name="テキスト ボックス 272">
          <a:extLst>
            <a:ext uri="{FF2B5EF4-FFF2-40B4-BE49-F238E27FC236}">
              <a16:creationId xmlns:a16="http://schemas.microsoft.com/office/drawing/2014/main" xmlns="" id="{00000000-0008-0000-0600-000011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4" name="直線コネクタ 273">
          <a:extLst>
            <a:ext uri="{FF2B5EF4-FFF2-40B4-BE49-F238E27FC236}">
              <a16:creationId xmlns:a16="http://schemas.microsoft.com/office/drawing/2014/main" xmlns="" id="{00000000-0008-0000-0600-000012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5" name="テキスト ボックス 274">
          <a:extLst>
            <a:ext uri="{FF2B5EF4-FFF2-40B4-BE49-F238E27FC236}">
              <a16:creationId xmlns:a16="http://schemas.microsoft.com/office/drawing/2014/main" xmlns="" id="{00000000-0008-0000-0600-000013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6" name="直線コネクタ 275">
          <a:extLst>
            <a:ext uri="{FF2B5EF4-FFF2-40B4-BE49-F238E27FC236}">
              <a16:creationId xmlns:a16="http://schemas.microsoft.com/office/drawing/2014/main" xmlns="" id="{00000000-0008-0000-0600-000014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77" name="テキスト ボックス 276">
          <a:extLst>
            <a:ext uri="{FF2B5EF4-FFF2-40B4-BE49-F238E27FC236}">
              <a16:creationId xmlns:a16="http://schemas.microsoft.com/office/drawing/2014/main" xmlns="" id="{00000000-0008-0000-0600-000015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xmlns="" id="{00000000-0008-0000-06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9" name="テキスト ボックス 278">
          <a:extLst>
            <a:ext uri="{FF2B5EF4-FFF2-40B4-BE49-F238E27FC236}">
              <a16:creationId xmlns:a16="http://schemas.microsoft.com/office/drawing/2014/main" xmlns="" id="{00000000-0008-0000-0600-000017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補助費等グラフ枠">
          <a:extLst>
            <a:ext uri="{FF2B5EF4-FFF2-40B4-BE49-F238E27FC236}">
              <a16:creationId xmlns:a16="http://schemas.microsoft.com/office/drawing/2014/main" xmlns="" id="{00000000-0008-0000-06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15884</xdr:rowOff>
    </xdr:from>
    <xdr:to>
      <xdr:col>54</xdr:col>
      <xdr:colOff>189865</xdr:colOff>
      <xdr:row>38</xdr:row>
      <xdr:rowOff>143472</xdr:rowOff>
    </xdr:to>
    <xdr:cxnSp macro="">
      <xdr:nvCxnSpPr>
        <xdr:cNvPr id="281" name="直線コネクタ 280">
          <a:extLst>
            <a:ext uri="{FF2B5EF4-FFF2-40B4-BE49-F238E27FC236}">
              <a16:creationId xmlns:a16="http://schemas.microsoft.com/office/drawing/2014/main" xmlns="" id="{00000000-0008-0000-0600-000019010000}"/>
            </a:ext>
          </a:extLst>
        </xdr:cNvPr>
        <xdr:cNvCxnSpPr/>
      </xdr:nvCxnSpPr>
      <xdr:spPr>
        <a:xfrm flipV="1">
          <a:off x="10475595" y="5159384"/>
          <a:ext cx="1270" cy="14991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147299</xdr:rowOff>
    </xdr:from>
    <xdr:ext cx="534377" cy="259045"/>
    <xdr:sp macro="" textlink="">
      <xdr:nvSpPr>
        <xdr:cNvPr id="282" name="補助費等最小値テキスト">
          <a:extLst>
            <a:ext uri="{FF2B5EF4-FFF2-40B4-BE49-F238E27FC236}">
              <a16:creationId xmlns:a16="http://schemas.microsoft.com/office/drawing/2014/main" xmlns="" id="{00000000-0008-0000-0600-00001A010000}"/>
            </a:ext>
          </a:extLst>
        </xdr:cNvPr>
        <xdr:cNvSpPr txBox="1"/>
      </xdr:nvSpPr>
      <xdr:spPr>
        <a:xfrm>
          <a:off x="10528300" y="6662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143472</xdr:rowOff>
    </xdr:from>
    <xdr:to>
      <xdr:col>55</xdr:col>
      <xdr:colOff>88900</xdr:colOff>
      <xdr:row>38</xdr:row>
      <xdr:rowOff>143472</xdr:rowOff>
    </xdr:to>
    <xdr:cxnSp macro="">
      <xdr:nvCxnSpPr>
        <xdr:cNvPr id="283" name="直線コネクタ 282">
          <a:extLst>
            <a:ext uri="{FF2B5EF4-FFF2-40B4-BE49-F238E27FC236}">
              <a16:creationId xmlns:a16="http://schemas.microsoft.com/office/drawing/2014/main" xmlns="" id="{00000000-0008-0000-0600-00001B010000}"/>
            </a:ext>
          </a:extLst>
        </xdr:cNvPr>
        <xdr:cNvCxnSpPr/>
      </xdr:nvCxnSpPr>
      <xdr:spPr>
        <a:xfrm>
          <a:off x="10388600" y="665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134011</xdr:rowOff>
    </xdr:from>
    <xdr:ext cx="599010" cy="259045"/>
    <xdr:sp macro="" textlink="">
      <xdr:nvSpPr>
        <xdr:cNvPr id="284" name="補助費等最大値テキスト">
          <a:extLst>
            <a:ext uri="{FF2B5EF4-FFF2-40B4-BE49-F238E27FC236}">
              <a16:creationId xmlns:a16="http://schemas.microsoft.com/office/drawing/2014/main" xmlns="" id="{00000000-0008-0000-0600-00001C010000}"/>
            </a:ext>
          </a:extLst>
        </xdr:cNvPr>
        <xdr:cNvSpPr txBox="1"/>
      </xdr:nvSpPr>
      <xdr:spPr>
        <a:xfrm>
          <a:off x="10528300" y="4934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15884</xdr:rowOff>
    </xdr:from>
    <xdr:to>
      <xdr:col>55</xdr:col>
      <xdr:colOff>88900</xdr:colOff>
      <xdr:row>30</xdr:row>
      <xdr:rowOff>15884</xdr:rowOff>
    </xdr:to>
    <xdr:cxnSp macro="">
      <xdr:nvCxnSpPr>
        <xdr:cNvPr id="285" name="直線コネクタ 284">
          <a:extLst>
            <a:ext uri="{FF2B5EF4-FFF2-40B4-BE49-F238E27FC236}">
              <a16:creationId xmlns:a16="http://schemas.microsoft.com/office/drawing/2014/main" xmlns="" id="{00000000-0008-0000-0600-00001D010000}"/>
            </a:ext>
          </a:extLst>
        </xdr:cNvPr>
        <xdr:cNvCxnSpPr/>
      </xdr:nvCxnSpPr>
      <xdr:spPr>
        <a:xfrm>
          <a:off x="10388600" y="5159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127343</xdr:rowOff>
    </xdr:from>
    <xdr:to>
      <xdr:col>55</xdr:col>
      <xdr:colOff>0</xdr:colOff>
      <xdr:row>37</xdr:row>
      <xdr:rowOff>148521</xdr:rowOff>
    </xdr:to>
    <xdr:cxnSp macro="">
      <xdr:nvCxnSpPr>
        <xdr:cNvPr id="286" name="直線コネクタ 285">
          <a:extLst>
            <a:ext uri="{FF2B5EF4-FFF2-40B4-BE49-F238E27FC236}">
              <a16:creationId xmlns:a16="http://schemas.microsoft.com/office/drawing/2014/main" xmlns="" id="{00000000-0008-0000-0600-00001E010000}"/>
            </a:ext>
          </a:extLst>
        </xdr:cNvPr>
        <xdr:cNvCxnSpPr/>
      </xdr:nvCxnSpPr>
      <xdr:spPr>
        <a:xfrm flipV="1">
          <a:off x="9639300" y="6470993"/>
          <a:ext cx="838200" cy="21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78943</xdr:rowOff>
    </xdr:from>
    <xdr:ext cx="534377" cy="259045"/>
    <xdr:sp macro="" textlink="">
      <xdr:nvSpPr>
        <xdr:cNvPr id="287" name="補助費等平均値テキスト">
          <a:extLst>
            <a:ext uri="{FF2B5EF4-FFF2-40B4-BE49-F238E27FC236}">
              <a16:creationId xmlns:a16="http://schemas.microsoft.com/office/drawing/2014/main" xmlns="" id="{00000000-0008-0000-0600-00001F010000}"/>
            </a:ext>
          </a:extLst>
        </xdr:cNvPr>
        <xdr:cNvSpPr txBox="1"/>
      </xdr:nvSpPr>
      <xdr:spPr>
        <a:xfrm>
          <a:off x="10528300" y="6422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100516</xdr:rowOff>
    </xdr:from>
    <xdr:to>
      <xdr:col>55</xdr:col>
      <xdr:colOff>50800</xdr:colOff>
      <xdr:row>38</xdr:row>
      <xdr:rowOff>30666</xdr:rowOff>
    </xdr:to>
    <xdr:sp macro="" textlink="">
      <xdr:nvSpPr>
        <xdr:cNvPr id="288" name="フローチャート: 判断 287">
          <a:extLst>
            <a:ext uri="{FF2B5EF4-FFF2-40B4-BE49-F238E27FC236}">
              <a16:creationId xmlns:a16="http://schemas.microsoft.com/office/drawing/2014/main" xmlns="" id="{00000000-0008-0000-0600-000020010000}"/>
            </a:ext>
          </a:extLst>
        </xdr:cNvPr>
        <xdr:cNvSpPr/>
      </xdr:nvSpPr>
      <xdr:spPr>
        <a:xfrm>
          <a:off x="10426700" y="644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148521</xdr:rowOff>
    </xdr:from>
    <xdr:to>
      <xdr:col>50</xdr:col>
      <xdr:colOff>114300</xdr:colOff>
      <xdr:row>37</xdr:row>
      <xdr:rowOff>151724</xdr:rowOff>
    </xdr:to>
    <xdr:cxnSp macro="">
      <xdr:nvCxnSpPr>
        <xdr:cNvPr id="289" name="直線コネクタ 288">
          <a:extLst>
            <a:ext uri="{FF2B5EF4-FFF2-40B4-BE49-F238E27FC236}">
              <a16:creationId xmlns:a16="http://schemas.microsoft.com/office/drawing/2014/main" xmlns="" id="{00000000-0008-0000-0600-000021010000}"/>
            </a:ext>
          </a:extLst>
        </xdr:cNvPr>
        <xdr:cNvCxnSpPr/>
      </xdr:nvCxnSpPr>
      <xdr:spPr>
        <a:xfrm flipV="1">
          <a:off x="8750300" y="6492171"/>
          <a:ext cx="889000" cy="3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135495</xdr:rowOff>
    </xdr:from>
    <xdr:to>
      <xdr:col>50</xdr:col>
      <xdr:colOff>165100</xdr:colOff>
      <xdr:row>38</xdr:row>
      <xdr:rowOff>65646</xdr:rowOff>
    </xdr:to>
    <xdr:sp macro="" textlink="">
      <xdr:nvSpPr>
        <xdr:cNvPr id="290" name="フローチャート: 判断 289">
          <a:extLst>
            <a:ext uri="{FF2B5EF4-FFF2-40B4-BE49-F238E27FC236}">
              <a16:creationId xmlns:a16="http://schemas.microsoft.com/office/drawing/2014/main" xmlns="" id="{00000000-0008-0000-0600-000022010000}"/>
            </a:ext>
          </a:extLst>
        </xdr:cNvPr>
        <xdr:cNvSpPr/>
      </xdr:nvSpPr>
      <xdr:spPr>
        <a:xfrm>
          <a:off x="9588500" y="647914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56772</xdr:rowOff>
    </xdr:from>
    <xdr:ext cx="534377" cy="259045"/>
    <xdr:sp macro="" textlink="">
      <xdr:nvSpPr>
        <xdr:cNvPr id="291" name="テキスト ボックス 290">
          <a:extLst>
            <a:ext uri="{FF2B5EF4-FFF2-40B4-BE49-F238E27FC236}">
              <a16:creationId xmlns:a16="http://schemas.microsoft.com/office/drawing/2014/main" xmlns="" id="{00000000-0008-0000-0600-000023010000}"/>
            </a:ext>
          </a:extLst>
        </xdr:cNvPr>
        <xdr:cNvSpPr txBox="1"/>
      </xdr:nvSpPr>
      <xdr:spPr>
        <a:xfrm>
          <a:off x="9372111" y="6571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151724</xdr:rowOff>
    </xdr:from>
    <xdr:to>
      <xdr:col>45</xdr:col>
      <xdr:colOff>177800</xdr:colOff>
      <xdr:row>38</xdr:row>
      <xdr:rowOff>8660</xdr:rowOff>
    </xdr:to>
    <xdr:cxnSp macro="">
      <xdr:nvCxnSpPr>
        <xdr:cNvPr id="292" name="直線コネクタ 291">
          <a:extLst>
            <a:ext uri="{FF2B5EF4-FFF2-40B4-BE49-F238E27FC236}">
              <a16:creationId xmlns:a16="http://schemas.microsoft.com/office/drawing/2014/main" xmlns="" id="{00000000-0008-0000-0600-000024010000}"/>
            </a:ext>
          </a:extLst>
        </xdr:cNvPr>
        <xdr:cNvCxnSpPr/>
      </xdr:nvCxnSpPr>
      <xdr:spPr>
        <a:xfrm flipV="1">
          <a:off x="7861300" y="6495374"/>
          <a:ext cx="889000" cy="28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130584</xdr:rowOff>
    </xdr:from>
    <xdr:to>
      <xdr:col>46</xdr:col>
      <xdr:colOff>38100</xdr:colOff>
      <xdr:row>38</xdr:row>
      <xdr:rowOff>60734</xdr:rowOff>
    </xdr:to>
    <xdr:sp macro="" textlink="">
      <xdr:nvSpPr>
        <xdr:cNvPr id="293" name="フローチャート: 判断 292">
          <a:extLst>
            <a:ext uri="{FF2B5EF4-FFF2-40B4-BE49-F238E27FC236}">
              <a16:creationId xmlns:a16="http://schemas.microsoft.com/office/drawing/2014/main" xmlns="" id="{00000000-0008-0000-0600-000025010000}"/>
            </a:ext>
          </a:extLst>
        </xdr:cNvPr>
        <xdr:cNvSpPr/>
      </xdr:nvSpPr>
      <xdr:spPr>
        <a:xfrm>
          <a:off x="8699500" y="6474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51861</xdr:rowOff>
    </xdr:from>
    <xdr:ext cx="534377" cy="259045"/>
    <xdr:sp macro="" textlink="">
      <xdr:nvSpPr>
        <xdr:cNvPr id="294" name="テキスト ボックス 293">
          <a:extLst>
            <a:ext uri="{FF2B5EF4-FFF2-40B4-BE49-F238E27FC236}">
              <a16:creationId xmlns:a16="http://schemas.microsoft.com/office/drawing/2014/main" xmlns="" id="{00000000-0008-0000-0600-000026010000}"/>
            </a:ext>
          </a:extLst>
        </xdr:cNvPr>
        <xdr:cNvSpPr txBox="1"/>
      </xdr:nvSpPr>
      <xdr:spPr>
        <a:xfrm>
          <a:off x="8483111" y="6566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8660</xdr:rowOff>
    </xdr:from>
    <xdr:to>
      <xdr:col>41</xdr:col>
      <xdr:colOff>50800</xdr:colOff>
      <xdr:row>38</xdr:row>
      <xdr:rowOff>29567</xdr:rowOff>
    </xdr:to>
    <xdr:cxnSp macro="">
      <xdr:nvCxnSpPr>
        <xdr:cNvPr id="295" name="直線コネクタ 294">
          <a:extLst>
            <a:ext uri="{FF2B5EF4-FFF2-40B4-BE49-F238E27FC236}">
              <a16:creationId xmlns:a16="http://schemas.microsoft.com/office/drawing/2014/main" xmlns="" id="{00000000-0008-0000-0600-000027010000}"/>
            </a:ext>
          </a:extLst>
        </xdr:cNvPr>
        <xdr:cNvCxnSpPr/>
      </xdr:nvCxnSpPr>
      <xdr:spPr>
        <a:xfrm flipV="1">
          <a:off x="6972300" y="6523760"/>
          <a:ext cx="889000" cy="20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135534</xdr:rowOff>
    </xdr:from>
    <xdr:to>
      <xdr:col>41</xdr:col>
      <xdr:colOff>101600</xdr:colOff>
      <xdr:row>38</xdr:row>
      <xdr:rowOff>65684</xdr:rowOff>
    </xdr:to>
    <xdr:sp macro="" textlink="">
      <xdr:nvSpPr>
        <xdr:cNvPr id="296" name="フローチャート: 判断 295">
          <a:extLst>
            <a:ext uri="{FF2B5EF4-FFF2-40B4-BE49-F238E27FC236}">
              <a16:creationId xmlns:a16="http://schemas.microsoft.com/office/drawing/2014/main" xmlns="" id="{00000000-0008-0000-0600-000028010000}"/>
            </a:ext>
          </a:extLst>
        </xdr:cNvPr>
        <xdr:cNvSpPr/>
      </xdr:nvSpPr>
      <xdr:spPr>
        <a:xfrm>
          <a:off x="7810500" y="647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56811</xdr:rowOff>
    </xdr:from>
    <xdr:ext cx="534377" cy="259045"/>
    <xdr:sp macro="" textlink="">
      <xdr:nvSpPr>
        <xdr:cNvPr id="297" name="テキスト ボックス 296">
          <a:extLst>
            <a:ext uri="{FF2B5EF4-FFF2-40B4-BE49-F238E27FC236}">
              <a16:creationId xmlns:a16="http://schemas.microsoft.com/office/drawing/2014/main" xmlns="" id="{00000000-0008-0000-0600-000029010000}"/>
            </a:ext>
          </a:extLst>
        </xdr:cNvPr>
        <xdr:cNvSpPr txBox="1"/>
      </xdr:nvSpPr>
      <xdr:spPr>
        <a:xfrm>
          <a:off x="7594111" y="657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144688</xdr:rowOff>
    </xdr:from>
    <xdr:to>
      <xdr:col>36</xdr:col>
      <xdr:colOff>165100</xdr:colOff>
      <xdr:row>38</xdr:row>
      <xdr:rowOff>74838</xdr:rowOff>
    </xdr:to>
    <xdr:sp macro="" textlink="">
      <xdr:nvSpPr>
        <xdr:cNvPr id="298" name="フローチャート: 判断 297">
          <a:extLst>
            <a:ext uri="{FF2B5EF4-FFF2-40B4-BE49-F238E27FC236}">
              <a16:creationId xmlns:a16="http://schemas.microsoft.com/office/drawing/2014/main" xmlns="" id="{00000000-0008-0000-0600-00002A010000}"/>
            </a:ext>
          </a:extLst>
        </xdr:cNvPr>
        <xdr:cNvSpPr/>
      </xdr:nvSpPr>
      <xdr:spPr>
        <a:xfrm>
          <a:off x="6921500" y="6488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91365</xdr:rowOff>
    </xdr:from>
    <xdr:ext cx="534377" cy="259045"/>
    <xdr:sp macro="" textlink="">
      <xdr:nvSpPr>
        <xdr:cNvPr id="299" name="テキスト ボックス 298">
          <a:extLst>
            <a:ext uri="{FF2B5EF4-FFF2-40B4-BE49-F238E27FC236}">
              <a16:creationId xmlns:a16="http://schemas.microsoft.com/office/drawing/2014/main" xmlns="" id="{00000000-0008-0000-0600-00002B010000}"/>
            </a:ext>
          </a:extLst>
        </xdr:cNvPr>
        <xdr:cNvSpPr txBox="1"/>
      </xdr:nvSpPr>
      <xdr:spPr>
        <a:xfrm>
          <a:off x="6705111" y="6263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xmlns="" id="{00000000-0008-0000-06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xmlns="" id="{00000000-0008-0000-06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xmlns="" id="{00000000-0008-0000-06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xmlns="" id="{00000000-0008-0000-06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xmlns="" id="{00000000-0008-0000-06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76543</xdr:rowOff>
    </xdr:from>
    <xdr:to>
      <xdr:col>55</xdr:col>
      <xdr:colOff>50800</xdr:colOff>
      <xdr:row>38</xdr:row>
      <xdr:rowOff>6693</xdr:rowOff>
    </xdr:to>
    <xdr:sp macro="" textlink="">
      <xdr:nvSpPr>
        <xdr:cNvPr id="305" name="楕円 304">
          <a:extLst>
            <a:ext uri="{FF2B5EF4-FFF2-40B4-BE49-F238E27FC236}">
              <a16:creationId xmlns:a16="http://schemas.microsoft.com/office/drawing/2014/main" xmlns="" id="{00000000-0008-0000-0600-000031010000}"/>
            </a:ext>
          </a:extLst>
        </xdr:cNvPr>
        <xdr:cNvSpPr/>
      </xdr:nvSpPr>
      <xdr:spPr>
        <a:xfrm>
          <a:off x="10426700" y="6420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99420</xdr:rowOff>
    </xdr:from>
    <xdr:ext cx="534377" cy="259045"/>
    <xdr:sp macro="" textlink="">
      <xdr:nvSpPr>
        <xdr:cNvPr id="306" name="補助費等該当値テキスト">
          <a:extLst>
            <a:ext uri="{FF2B5EF4-FFF2-40B4-BE49-F238E27FC236}">
              <a16:creationId xmlns:a16="http://schemas.microsoft.com/office/drawing/2014/main" xmlns="" id="{00000000-0008-0000-0600-000032010000}"/>
            </a:ext>
          </a:extLst>
        </xdr:cNvPr>
        <xdr:cNvSpPr txBox="1"/>
      </xdr:nvSpPr>
      <xdr:spPr>
        <a:xfrm>
          <a:off x="10528300" y="6271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97721</xdr:rowOff>
    </xdr:from>
    <xdr:to>
      <xdr:col>50</xdr:col>
      <xdr:colOff>165100</xdr:colOff>
      <xdr:row>38</xdr:row>
      <xdr:rowOff>27871</xdr:rowOff>
    </xdr:to>
    <xdr:sp macro="" textlink="">
      <xdr:nvSpPr>
        <xdr:cNvPr id="307" name="楕円 306">
          <a:extLst>
            <a:ext uri="{FF2B5EF4-FFF2-40B4-BE49-F238E27FC236}">
              <a16:creationId xmlns:a16="http://schemas.microsoft.com/office/drawing/2014/main" xmlns="" id="{00000000-0008-0000-0600-000033010000}"/>
            </a:ext>
          </a:extLst>
        </xdr:cNvPr>
        <xdr:cNvSpPr/>
      </xdr:nvSpPr>
      <xdr:spPr>
        <a:xfrm>
          <a:off x="9588500" y="644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44398</xdr:rowOff>
    </xdr:from>
    <xdr:ext cx="534377" cy="259045"/>
    <xdr:sp macro="" textlink="">
      <xdr:nvSpPr>
        <xdr:cNvPr id="308" name="テキスト ボックス 307">
          <a:extLst>
            <a:ext uri="{FF2B5EF4-FFF2-40B4-BE49-F238E27FC236}">
              <a16:creationId xmlns:a16="http://schemas.microsoft.com/office/drawing/2014/main" xmlns="" id="{00000000-0008-0000-0600-000034010000}"/>
            </a:ext>
          </a:extLst>
        </xdr:cNvPr>
        <xdr:cNvSpPr txBox="1"/>
      </xdr:nvSpPr>
      <xdr:spPr>
        <a:xfrm>
          <a:off x="9372111" y="6216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100924</xdr:rowOff>
    </xdr:from>
    <xdr:to>
      <xdr:col>46</xdr:col>
      <xdr:colOff>38100</xdr:colOff>
      <xdr:row>38</xdr:row>
      <xdr:rowOff>31074</xdr:rowOff>
    </xdr:to>
    <xdr:sp macro="" textlink="">
      <xdr:nvSpPr>
        <xdr:cNvPr id="309" name="楕円 308">
          <a:extLst>
            <a:ext uri="{FF2B5EF4-FFF2-40B4-BE49-F238E27FC236}">
              <a16:creationId xmlns:a16="http://schemas.microsoft.com/office/drawing/2014/main" xmlns="" id="{00000000-0008-0000-0600-000035010000}"/>
            </a:ext>
          </a:extLst>
        </xdr:cNvPr>
        <xdr:cNvSpPr/>
      </xdr:nvSpPr>
      <xdr:spPr>
        <a:xfrm>
          <a:off x="8699500" y="644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47601</xdr:rowOff>
    </xdr:from>
    <xdr:ext cx="534377" cy="259045"/>
    <xdr:sp macro="" textlink="">
      <xdr:nvSpPr>
        <xdr:cNvPr id="310" name="テキスト ボックス 309">
          <a:extLst>
            <a:ext uri="{FF2B5EF4-FFF2-40B4-BE49-F238E27FC236}">
              <a16:creationId xmlns:a16="http://schemas.microsoft.com/office/drawing/2014/main" xmlns="" id="{00000000-0008-0000-0600-000036010000}"/>
            </a:ext>
          </a:extLst>
        </xdr:cNvPr>
        <xdr:cNvSpPr txBox="1"/>
      </xdr:nvSpPr>
      <xdr:spPr>
        <a:xfrm>
          <a:off x="8483111" y="6219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129310</xdr:rowOff>
    </xdr:from>
    <xdr:to>
      <xdr:col>41</xdr:col>
      <xdr:colOff>101600</xdr:colOff>
      <xdr:row>38</xdr:row>
      <xdr:rowOff>59460</xdr:rowOff>
    </xdr:to>
    <xdr:sp macro="" textlink="">
      <xdr:nvSpPr>
        <xdr:cNvPr id="311" name="楕円 310">
          <a:extLst>
            <a:ext uri="{FF2B5EF4-FFF2-40B4-BE49-F238E27FC236}">
              <a16:creationId xmlns:a16="http://schemas.microsoft.com/office/drawing/2014/main" xmlns="" id="{00000000-0008-0000-0600-000037010000}"/>
            </a:ext>
          </a:extLst>
        </xdr:cNvPr>
        <xdr:cNvSpPr/>
      </xdr:nvSpPr>
      <xdr:spPr>
        <a:xfrm>
          <a:off x="7810500" y="647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75987</xdr:rowOff>
    </xdr:from>
    <xdr:ext cx="534377" cy="259045"/>
    <xdr:sp macro="" textlink="">
      <xdr:nvSpPr>
        <xdr:cNvPr id="312" name="テキスト ボックス 311">
          <a:extLst>
            <a:ext uri="{FF2B5EF4-FFF2-40B4-BE49-F238E27FC236}">
              <a16:creationId xmlns:a16="http://schemas.microsoft.com/office/drawing/2014/main" xmlns="" id="{00000000-0008-0000-0600-000038010000}"/>
            </a:ext>
          </a:extLst>
        </xdr:cNvPr>
        <xdr:cNvSpPr txBox="1"/>
      </xdr:nvSpPr>
      <xdr:spPr>
        <a:xfrm>
          <a:off x="7594111" y="6248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150217</xdr:rowOff>
    </xdr:from>
    <xdr:to>
      <xdr:col>36</xdr:col>
      <xdr:colOff>165100</xdr:colOff>
      <xdr:row>38</xdr:row>
      <xdr:rowOff>80367</xdr:rowOff>
    </xdr:to>
    <xdr:sp macro="" textlink="">
      <xdr:nvSpPr>
        <xdr:cNvPr id="313" name="楕円 312">
          <a:extLst>
            <a:ext uri="{FF2B5EF4-FFF2-40B4-BE49-F238E27FC236}">
              <a16:creationId xmlns:a16="http://schemas.microsoft.com/office/drawing/2014/main" xmlns="" id="{00000000-0008-0000-0600-000039010000}"/>
            </a:ext>
          </a:extLst>
        </xdr:cNvPr>
        <xdr:cNvSpPr/>
      </xdr:nvSpPr>
      <xdr:spPr>
        <a:xfrm>
          <a:off x="6921500" y="6493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71494</xdr:rowOff>
    </xdr:from>
    <xdr:ext cx="534377" cy="259045"/>
    <xdr:sp macro="" textlink="">
      <xdr:nvSpPr>
        <xdr:cNvPr id="314" name="テキスト ボックス 313">
          <a:extLst>
            <a:ext uri="{FF2B5EF4-FFF2-40B4-BE49-F238E27FC236}">
              <a16:creationId xmlns:a16="http://schemas.microsoft.com/office/drawing/2014/main" xmlns="" id="{00000000-0008-0000-0600-00003A010000}"/>
            </a:ext>
          </a:extLst>
        </xdr:cNvPr>
        <xdr:cNvSpPr txBox="1"/>
      </xdr:nvSpPr>
      <xdr:spPr>
        <a:xfrm>
          <a:off x="6705111" y="6586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xmlns="" id="{00000000-0008-0000-06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xmlns="" id="{00000000-0008-0000-06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xmlns="" id="{00000000-0008-0000-06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xmlns="" id="{00000000-0008-0000-06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xmlns="" id="{00000000-0008-0000-06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xmlns="" id="{00000000-0008-0000-06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xmlns="" id="{00000000-0008-0000-06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xmlns="" id="{00000000-0008-0000-06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xmlns="" id="{00000000-0008-0000-06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xmlns="" id="{00000000-0008-0000-06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5" name="直線コネクタ 324">
          <a:extLst>
            <a:ext uri="{FF2B5EF4-FFF2-40B4-BE49-F238E27FC236}">
              <a16:creationId xmlns:a16="http://schemas.microsoft.com/office/drawing/2014/main" xmlns="" id="{00000000-0008-0000-0600-000045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6" name="テキスト ボックス 325">
          <a:extLst>
            <a:ext uri="{FF2B5EF4-FFF2-40B4-BE49-F238E27FC236}">
              <a16:creationId xmlns:a16="http://schemas.microsoft.com/office/drawing/2014/main" xmlns="" id="{00000000-0008-0000-0600-000046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7" name="直線コネクタ 326">
          <a:extLst>
            <a:ext uri="{FF2B5EF4-FFF2-40B4-BE49-F238E27FC236}">
              <a16:creationId xmlns:a16="http://schemas.microsoft.com/office/drawing/2014/main" xmlns="" id="{00000000-0008-0000-0600-000047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28" name="テキスト ボックス 327">
          <a:extLst>
            <a:ext uri="{FF2B5EF4-FFF2-40B4-BE49-F238E27FC236}">
              <a16:creationId xmlns:a16="http://schemas.microsoft.com/office/drawing/2014/main" xmlns="" id="{00000000-0008-0000-0600-000048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29" name="直線コネクタ 328">
          <a:extLst>
            <a:ext uri="{FF2B5EF4-FFF2-40B4-BE49-F238E27FC236}">
              <a16:creationId xmlns:a16="http://schemas.microsoft.com/office/drawing/2014/main" xmlns="" id="{00000000-0008-0000-0600-000049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0" name="テキスト ボックス 329">
          <a:extLst>
            <a:ext uri="{FF2B5EF4-FFF2-40B4-BE49-F238E27FC236}">
              <a16:creationId xmlns:a16="http://schemas.microsoft.com/office/drawing/2014/main" xmlns="" id="{00000000-0008-0000-0600-00004A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1" name="直線コネクタ 330">
          <a:extLst>
            <a:ext uri="{FF2B5EF4-FFF2-40B4-BE49-F238E27FC236}">
              <a16:creationId xmlns:a16="http://schemas.microsoft.com/office/drawing/2014/main" xmlns="" id="{00000000-0008-0000-0600-00004B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2" name="テキスト ボックス 331">
          <a:extLst>
            <a:ext uri="{FF2B5EF4-FFF2-40B4-BE49-F238E27FC236}">
              <a16:creationId xmlns:a16="http://schemas.microsoft.com/office/drawing/2014/main" xmlns="" id="{00000000-0008-0000-0600-00004C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3" name="直線コネクタ 332">
          <a:extLst>
            <a:ext uri="{FF2B5EF4-FFF2-40B4-BE49-F238E27FC236}">
              <a16:creationId xmlns:a16="http://schemas.microsoft.com/office/drawing/2014/main" xmlns="" id="{00000000-0008-0000-0600-00004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4" name="テキスト ボックス 333">
          <a:extLst>
            <a:ext uri="{FF2B5EF4-FFF2-40B4-BE49-F238E27FC236}">
              <a16:creationId xmlns:a16="http://schemas.microsoft.com/office/drawing/2014/main" xmlns="" id="{00000000-0008-0000-0600-00004E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5" name="普通建設事業費グラフ枠">
          <a:extLst>
            <a:ext uri="{FF2B5EF4-FFF2-40B4-BE49-F238E27FC236}">
              <a16:creationId xmlns:a16="http://schemas.microsoft.com/office/drawing/2014/main" xmlns="" id="{00000000-0008-0000-0600-00004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119421</xdr:rowOff>
    </xdr:from>
    <xdr:to>
      <xdr:col>54</xdr:col>
      <xdr:colOff>189865</xdr:colOff>
      <xdr:row>58</xdr:row>
      <xdr:rowOff>129027</xdr:rowOff>
    </xdr:to>
    <xdr:cxnSp macro="">
      <xdr:nvCxnSpPr>
        <xdr:cNvPr id="336" name="直線コネクタ 335">
          <a:extLst>
            <a:ext uri="{FF2B5EF4-FFF2-40B4-BE49-F238E27FC236}">
              <a16:creationId xmlns:a16="http://schemas.microsoft.com/office/drawing/2014/main" xmlns="" id="{00000000-0008-0000-0600-000050010000}"/>
            </a:ext>
          </a:extLst>
        </xdr:cNvPr>
        <xdr:cNvCxnSpPr/>
      </xdr:nvCxnSpPr>
      <xdr:spPr>
        <a:xfrm flipV="1">
          <a:off x="10475595" y="8691921"/>
          <a:ext cx="1270" cy="13812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132854</xdr:rowOff>
    </xdr:from>
    <xdr:ext cx="534377" cy="259045"/>
    <xdr:sp macro="" textlink="">
      <xdr:nvSpPr>
        <xdr:cNvPr id="337" name="普通建設事業費最小値テキスト">
          <a:extLst>
            <a:ext uri="{FF2B5EF4-FFF2-40B4-BE49-F238E27FC236}">
              <a16:creationId xmlns:a16="http://schemas.microsoft.com/office/drawing/2014/main" xmlns="" id="{00000000-0008-0000-0600-000051010000}"/>
            </a:ext>
          </a:extLst>
        </xdr:cNvPr>
        <xdr:cNvSpPr txBox="1"/>
      </xdr:nvSpPr>
      <xdr:spPr>
        <a:xfrm>
          <a:off x="10528300" y="10076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129027</xdr:rowOff>
    </xdr:from>
    <xdr:to>
      <xdr:col>55</xdr:col>
      <xdr:colOff>88900</xdr:colOff>
      <xdr:row>58</xdr:row>
      <xdr:rowOff>129027</xdr:rowOff>
    </xdr:to>
    <xdr:cxnSp macro="">
      <xdr:nvCxnSpPr>
        <xdr:cNvPr id="338" name="直線コネクタ 337">
          <a:extLst>
            <a:ext uri="{FF2B5EF4-FFF2-40B4-BE49-F238E27FC236}">
              <a16:creationId xmlns:a16="http://schemas.microsoft.com/office/drawing/2014/main" xmlns="" id="{00000000-0008-0000-0600-000052010000}"/>
            </a:ext>
          </a:extLst>
        </xdr:cNvPr>
        <xdr:cNvCxnSpPr/>
      </xdr:nvCxnSpPr>
      <xdr:spPr>
        <a:xfrm>
          <a:off x="10388600" y="10073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66098</xdr:rowOff>
    </xdr:from>
    <xdr:ext cx="690189" cy="259045"/>
    <xdr:sp macro="" textlink="">
      <xdr:nvSpPr>
        <xdr:cNvPr id="339" name="普通建設事業費最大値テキスト">
          <a:extLst>
            <a:ext uri="{FF2B5EF4-FFF2-40B4-BE49-F238E27FC236}">
              <a16:creationId xmlns:a16="http://schemas.microsoft.com/office/drawing/2014/main" xmlns="" id="{00000000-0008-0000-0600-000053010000}"/>
            </a:ext>
          </a:extLst>
        </xdr:cNvPr>
        <xdr:cNvSpPr txBox="1"/>
      </xdr:nvSpPr>
      <xdr:spPr>
        <a:xfrm>
          <a:off x="10528300" y="84671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1,522,178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119421</xdr:rowOff>
    </xdr:from>
    <xdr:to>
      <xdr:col>55</xdr:col>
      <xdr:colOff>88900</xdr:colOff>
      <xdr:row>50</xdr:row>
      <xdr:rowOff>119421</xdr:rowOff>
    </xdr:to>
    <xdr:cxnSp macro="">
      <xdr:nvCxnSpPr>
        <xdr:cNvPr id="340" name="直線コネクタ 339">
          <a:extLst>
            <a:ext uri="{FF2B5EF4-FFF2-40B4-BE49-F238E27FC236}">
              <a16:creationId xmlns:a16="http://schemas.microsoft.com/office/drawing/2014/main" xmlns="" id="{00000000-0008-0000-0600-000054010000}"/>
            </a:ext>
          </a:extLst>
        </xdr:cNvPr>
        <xdr:cNvCxnSpPr/>
      </xdr:nvCxnSpPr>
      <xdr:spPr>
        <a:xfrm>
          <a:off x="10388600" y="8691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159810</xdr:rowOff>
    </xdr:from>
    <xdr:to>
      <xdr:col>55</xdr:col>
      <xdr:colOff>0</xdr:colOff>
      <xdr:row>58</xdr:row>
      <xdr:rowOff>8155</xdr:rowOff>
    </xdr:to>
    <xdr:cxnSp macro="">
      <xdr:nvCxnSpPr>
        <xdr:cNvPr id="341" name="直線コネクタ 340">
          <a:extLst>
            <a:ext uri="{FF2B5EF4-FFF2-40B4-BE49-F238E27FC236}">
              <a16:creationId xmlns:a16="http://schemas.microsoft.com/office/drawing/2014/main" xmlns="" id="{00000000-0008-0000-0600-000055010000}"/>
            </a:ext>
          </a:extLst>
        </xdr:cNvPr>
        <xdr:cNvCxnSpPr/>
      </xdr:nvCxnSpPr>
      <xdr:spPr>
        <a:xfrm flipV="1">
          <a:off x="9639300" y="9932460"/>
          <a:ext cx="838200" cy="19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139792</xdr:rowOff>
    </xdr:from>
    <xdr:ext cx="599010" cy="259045"/>
    <xdr:sp macro="" textlink="">
      <xdr:nvSpPr>
        <xdr:cNvPr id="342" name="普通建設事業費平均値テキスト">
          <a:extLst>
            <a:ext uri="{FF2B5EF4-FFF2-40B4-BE49-F238E27FC236}">
              <a16:creationId xmlns:a16="http://schemas.microsoft.com/office/drawing/2014/main" xmlns="" id="{00000000-0008-0000-0600-000056010000}"/>
            </a:ext>
          </a:extLst>
        </xdr:cNvPr>
        <xdr:cNvSpPr txBox="1"/>
      </xdr:nvSpPr>
      <xdr:spPr>
        <a:xfrm>
          <a:off x="10528300" y="991244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161365</xdr:rowOff>
    </xdr:from>
    <xdr:to>
      <xdr:col>55</xdr:col>
      <xdr:colOff>50800</xdr:colOff>
      <xdr:row>58</xdr:row>
      <xdr:rowOff>91515</xdr:rowOff>
    </xdr:to>
    <xdr:sp macro="" textlink="">
      <xdr:nvSpPr>
        <xdr:cNvPr id="343" name="フローチャート: 判断 342">
          <a:extLst>
            <a:ext uri="{FF2B5EF4-FFF2-40B4-BE49-F238E27FC236}">
              <a16:creationId xmlns:a16="http://schemas.microsoft.com/office/drawing/2014/main" xmlns="" id="{00000000-0008-0000-0600-000057010000}"/>
            </a:ext>
          </a:extLst>
        </xdr:cNvPr>
        <xdr:cNvSpPr/>
      </xdr:nvSpPr>
      <xdr:spPr>
        <a:xfrm>
          <a:off x="10426700" y="9934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8155</xdr:rowOff>
    </xdr:from>
    <xdr:to>
      <xdr:col>50</xdr:col>
      <xdr:colOff>114300</xdr:colOff>
      <xdr:row>58</xdr:row>
      <xdr:rowOff>66617</xdr:rowOff>
    </xdr:to>
    <xdr:cxnSp macro="">
      <xdr:nvCxnSpPr>
        <xdr:cNvPr id="344" name="直線コネクタ 343">
          <a:extLst>
            <a:ext uri="{FF2B5EF4-FFF2-40B4-BE49-F238E27FC236}">
              <a16:creationId xmlns:a16="http://schemas.microsoft.com/office/drawing/2014/main" xmlns="" id="{00000000-0008-0000-0600-000058010000}"/>
            </a:ext>
          </a:extLst>
        </xdr:cNvPr>
        <xdr:cNvCxnSpPr/>
      </xdr:nvCxnSpPr>
      <xdr:spPr>
        <a:xfrm flipV="1">
          <a:off x="8750300" y="9952255"/>
          <a:ext cx="889000" cy="58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13011</xdr:rowOff>
    </xdr:from>
    <xdr:to>
      <xdr:col>50</xdr:col>
      <xdr:colOff>165100</xdr:colOff>
      <xdr:row>58</xdr:row>
      <xdr:rowOff>114611</xdr:rowOff>
    </xdr:to>
    <xdr:sp macro="" textlink="">
      <xdr:nvSpPr>
        <xdr:cNvPr id="345" name="フローチャート: 判断 344">
          <a:extLst>
            <a:ext uri="{FF2B5EF4-FFF2-40B4-BE49-F238E27FC236}">
              <a16:creationId xmlns:a16="http://schemas.microsoft.com/office/drawing/2014/main" xmlns="" id="{00000000-0008-0000-0600-000059010000}"/>
            </a:ext>
          </a:extLst>
        </xdr:cNvPr>
        <xdr:cNvSpPr/>
      </xdr:nvSpPr>
      <xdr:spPr>
        <a:xfrm>
          <a:off x="9588500" y="9957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105738</xdr:rowOff>
    </xdr:from>
    <xdr:ext cx="534377" cy="259045"/>
    <xdr:sp macro="" textlink="">
      <xdr:nvSpPr>
        <xdr:cNvPr id="346" name="テキスト ボックス 345">
          <a:extLst>
            <a:ext uri="{FF2B5EF4-FFF2-40B4-BE49-F238E27FC236}">
              <a16:creationId xmlns:a16="http://schemas.microsoft.com/office/drawing/2014/main" xmlns="" id="{00000000-0008-0000-0600-00005A010000}"/>
            </a:ext>
          </a:extLst>
        </xdr:cNvPr>
        <xdr:cNvSpPr txBox="1"/>
      </xdr:nvSpPr>
      <xdr:spPr>
        <a:xfrm>
          <a:off x="9372111" y="10049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66617</xdr:rowOff>
    </xdr:from>
    <xdr:to>
      <xdr:col>45</xdr:col>
      <xdr:colOff>177800</xdr:colOff>
      <xdr:row>58</xdr:row>
      <xdr:rowOff>72679</xdr:rowOff>
    </xdr:to>
    <xdr:cxnSp macro="">
      <xdr:nvCxnSpPr>
        <xdr:cNvPr id="347" name="直線コネクタ 346">
          <a:extLst>
            <a:ext uri="{FF2B5EF4-FFF2-40B4-BE49-F238E27FC236}">
              <a16:creationId xmlns:a16="http://schemas.microsoft.com/office/drawing/2014/main" xmlns="" id="{00000000-0008-0000-0600-00005B010000}"/>
            </a:ext>
          </a:extLst>
        </xdr:cNvPr>
        <xdr:cNvCxnSpPr/>
      </xdr:nvCxnSpPr>
      <xdr:spPr>
        <a:xfrm flipV="1">
          <a:off x="7861300" y="10010717"/>
          <a:ext cx="889000" cy="6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16751</xdr:rowOff>
    </xdr:from>
    <xdr:to>
      <xdr:col>46</xdr:col>
      <xdr:colOff>38100</xdr:colOff>
      <xdr:row>58</xdr:row>
      <xdr:rowOff>118351</xdr:rowOff>
    </xdr:to>
    <xdr:sp macro="" textlink="">
      <xdr:nvSpPr>
        <xdr:cNvPr id="348" name="フローチャート: 判断 347">
          <a:extLst>
            <a:ext uri="{FF2B5EF4-FFF2-40B4-BE49-F238E27FC236}">
              <a16:creationId xmlns:a16="http://schemas.microsoft.com/office/drawing/2014/main" xmlns="" id="{00000000-0008-0000-0600-00005C010000}"/>
            </a:ext>
          </a:extLst>
        </xdr:cNvPr>
        <xdr:cNvSpPr/>
      </xdr:nvSpPr>
      <xdr:spPr>
        <a:xfrm>
          <a:off x="8699500" y="9960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109478</xdr:rowOff>
    </xdr:from>
    <xdr:ext cx="534377" cy="259045"/>
    <xdr:sp macro="" textlink="">
      <xdr:nvSpPr>
        <xdr:cNvPr id="349" name="テキスト ボックス 348">
          <a:extLst>
            <a:ext uri="{FF2B5EF4-FFF2-40B4-BE49-F238E27FC236}">
              <a16:creationId xmlns:a16="http://schemas.microsoft.com/office/drawing/2014/main" xmlns="" id="{00000000-0008-0000-0600-00005D010000}"/>
            </a:ext>
          </a:extLst>
        </xdr:cNvPr>
        <xdr:cNvSpPr txBox="1"/>
      </xdr:nvSpPr>
      <xdr:spPr>
        <a:xfrm>
          <a:off x="8483111" y="10053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60236</xdr:rowOff>
    </xdr:from>
    <xdr:to>
      <xdr:col>41</xdr:col>
      <xdr:colOff>50800</xdr:colOff>
      <xdr:row>58</xdr:row>
      <xdr:rowOff>72679</xdr:rowOff>
    </xdr:to>
    <xdr:cxnSp macro="">
      <xdr:nvCxnSpPr>
        <xdr:cNvPr id="350" name="直線コネクタ 349">
          <a:extLst>
            <a:ext uri="{FF2B5EF4-FFF2-40B4-BE49-F238E27FC236}">
              <a16:creationId xmlns:a16="http://schemas.microsoft.com/office/drawing/2014/main" xmlns="" id="{00000000-0008-0000-0600-00005E010000}"/>
            </a:ext>
          </a:extLst>
        </xdr:cNvPr>
        <xdr:cNvCxnSpPr/>
      </xdr:nvCxnSpPr>
      <xdr:spPr>
        <a:xfrm>
          <a:off x="6972300" y="10004336"/>
          <a:ext cx="889000" cy="12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163340</xdr:rowOff>
    </xdr:from>
    <xdr:to>
      <xdr:col>41</xdr:col>
      <xdr:colOff>101600</xdr:colOff>
      <xdr:row>58</xdr:row>
      <xdr:rowOff>93490</xdr:rowOff>
    </xdr:to>
    <xdr:sp macro="" textlink="">
      <xdr:nvSpPr>
        <xdr:cNvPr id="351" name="フローチャート: 判断 350">
          <a:extLst>
            <a:ext uri="{FF2B5EF4-FFF2-40B4-BE49-F238E27FC236}">
              <a16:creationId xmlns:a16="http://schemas.microsoft.com/office/drawing/2014/main" xmlns="" id="{00000000-0008-0000-0600-00005F010000}"/>
            </a:ext>
          </a:extLst>
        </xdr:cNvPr>
        <xdr:cNvSpPr/>
      </xdr:nvSpPr>
      <xdr:spPr>
        <a:xfrm>
          <a:off x="7810500" y="993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110017</xdr:rowOff>
    </xdr:from>
    <xdr:ext cx="599010" cy="259045"/>
    <xdr:sp macro="" textlink="">
      <xdr:nvSpPr>
        <xdr:cNvPr id="352" name="テキスト ボックス 351">
          <a:extLst>
            <a:ext uri="{FF2B5EF4-FFF2-40B4-BE49-F238E27FC236}">
              <a16:creationId xmlns:a16="http://schemas.microsoft.com/office/drawing/2014/main" xmlns="" id="{00000000-0008-0000-0600-000060010000}"/>
            </a:ext>
          </a:extLst>
        </xdr:cNvPr>
        <xdr:cNvSpPr txBox="1"/>
      </xdr:nvSpPr>
      <xdr:spPr>
        <a:xfrm>
          <a:off x="7561795" y="9711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8844</xdr:rowOff>
    </xdr:from>
    <xdr:to>
      <xdr:col>36</xdr:col>
      <xdr:colOff>165100</xdr:colOff>
      <xdr:row>58</xdr:row>
      <xdr:rowOff>110444</xdr:rowOff>
    </xdr:to>
    <xdr:sp macro="" textlink="">
      <xdr:nvSpPr>
        <xdr:cNvPr id="353" name="フローチャート: 判断 352">
          <a:extLst>
            <a:ext uri="{FF2B5EF4-FFF2-40B4-BE49-F238E27FC236}">
              <a16:creationId xmlns:a16="http://schemas.microsoft.com/office/drawing/2014/main" xmlns="" id="{00000000-0008-0000-0600-000061010000}"/>
            </a:ext>
          </a:extLst>
        </xdr:cNvPr>
        <xdr:cNvSpPr/>
      </xdr:nvSpPr>
      <xdr:spPr>
        <a:xfrm>
          <a:off x="6921500" y="995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126971</xdr:rowOff>
    </xdr:from>
    <xdr:ext cx="534377" cy="259045"/>
    <xdr:sp macro="" textlink="">
      <xdr:nvSpPr>
        <xdr:cNvPr id="354" name="テキスト ボックス 353">
          <a:extLst>
            <a:ext uri="{FF2B5EF4-FFF2-40B4-BE49-F238E27FC236}">
              <a16:creationId xmlns:a16="http://schemas.microsoft.com/office/drawing/2014/main" xmlns="" id="{00000000-0008-0000-0600-000062010000}"/>
            </a:ext>
          </a:extLst>
        </xdr:cNvPr>
        <xdr:cNvSpPr txBox="1"/>
      </xdr:nvSpPr>
      <xdr:spPr>
        <a:xfrm>
          <a:off x="6705111" y="9728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5" name="テキスト ボックス 354">
          <a:extLst>
            <a:ext uri="{FF2B5EF4-FFF2-40B4-BE49-F238E27FC236}">
              <a16:creationId xmlns:a16="http://schemas.microsoft.com/office/drawing/2014/main" xmlns="" id="{00000000-0008-0000-0600-00006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xmlns="" id="{00000000-0008-0000-0600-00006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xmlns="" id="{00000000-0008-0000-0600-00006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xmlns="" id="{00000000-0008-0000-0600-00006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xmlns="" id="{00000000-0008-0000-0600-00006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109010</xdr:rowOff>
    </xdr:from>
    <xdr:to>
      <xdr:col>55</xdr:col>
      <xdr:colOff>50800</xdr:colOff>
      <xdr:row>58</xdr:row>
      <xdr:rowOff>39160</xdr:rowOff>
    </xdr:to>
    <xdr:sp macro="" textlink="">
      <xdr:nvSpPr>
        <xdr:cNvPr id="360" name="楕円 359">
          <a:extLst>
            <a:ext uri="{FF2B5EF4-FFF2-40B4-BE49-F238E27FC236}">
              <a16:creationId xmlns:a16="http://schemas.microsoft.com/office/drawing/2014/main" xmlns="" id="{00000000-0008-0000-0600-000068010000}"/>
            </a:ext>
          </a:extLst>
        </xdr:cNvPr>
        <xdr:cNvSpPr/>
      </xdr:nvSpPr>
      <xdr:spPr>
        <a:xfrm>
          <a:off x="10426700" y="988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131887</xdr:rowOff>
    </xdr:from>
    <xdr:ext cx="599010" cy="259045"/>
    <xdr:sp macro="" textlink="">
      <xdr:nvSpPr>
        <xdr:cNvPr id="361" name="普通建設事業費該当値テキスト">
          <a:extLst>
            <a:ext uri="{FF2B5EF4-FFF2-40B4-BE49-F238E27FC236}">
              <a16:creationId xmlns:a16="http://schemas.microsoft.com/office/drawing/2014/main" xmlns="" id="{00000000-0008-0000-0600-000069010000}"/>
            </a:ext>
          </a:extLst>
        </xdr:cNvPr>
        <xdr:cNvSpPr txBox="1"/>
      </xdr:nvSpPr>
      <xdr:spPr>
        <a:xfrm>
          <a:off x="10528300" y="9733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128805</xdr:rowOff>
    </xdr:from>
    <xdr:to>
      <xdr:col>50</xdr:col>
      <xdr:colOff>165100</xdr:colOff>
      <xdr:row>58</xdr:row>
      <xdr:rowOff>58955</xdr:rowOff>
    </xdr:to>
    <xdr:sp macro="" textlink="">
      <xdr:nvSpPr>
        <xdr:cNvPr id="362" name="楕円 361">
          <a:extLst>
            <a:ext uri="{FF2B5EF4-FFF2-40B4-BE49-F238E27FC236}">
              <a16:creationId xmlns:a16="http://schemas.microsoft.com/office/drawing/2014/main" xmlns="" id="{00000000-0008-0000-0600-00006A010000}"/>
            </a:ext>
          </a:extLst>
        </xdr:cNvPr>
        <xdr:cNvSpPr/>
      </xdr:nvSpPr>
      <xdr:spPr>
        <a:xfrm>
          <a:off x="9588500" y="990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75482</xdr:rowOff>
    </xdr:from>
    <xdr:ext cx="599010" cy="259045"/>
    <xdr:sp macro="" textlink="">
      <xdr:nvSpPr>
        <xdr:cNvPr id="363" name="テキスト ボックス 362">
          <a:extLst>
            <a:ext uri="{FF2B5EF4-FFF2-40B4-BE49-F238E27FC236}">
              <a16:creationId xmlns:a16="http://schemas.microsoft.com/office/drawing/2014/main" xmlns="" id="{00000000-0008-0000-0600-00006B010000}"/>
            </a:ext>
          </a:extLst>
        </xdr:cNvPr>
        <xdr:cNvSpPr txBox="1"/>
      </xdr:nvSpPr>
      <xdr:spPr>
        <a:xfrm>
          <a:off x="9339795" y="9676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15817</xdr:rowOff>
    </xdr:from>
    <xdr:to>
      <xdr:col>46</xdr:col>
      <xdr:colOff>38100</xdr:colOff>
      <xdr:row>58</xdr:row>
      <xdr:rowOff>117417</xdr:rowOff>
    </xdr:to>
    <xdr:sp macro="" textlink="">
      <xdr:nvSpPr>
        <xdr:cNvPr id="364" name="楕円 363">
          <a:extLst>
            <a:ext uri="{FF2B5EF4-FFF2-40B4-BE49-F238E27FC236}">
              <a16:creationId xmlns:a16="http://schemas.microsoft.com/office/drawing/2014/main" xmlns="" id="{00000000-0008-0000-0600-00006C010000}"/>
            </a:ext>
          </a:extLst>
        </xdr:cNvPr>
        <xdr:cNvSpPr/>
      </xdr:nvSpPr>
      <xdr:spPr>
        <a:xfrm>
          <a:off x="8699500" y="9959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133944</xdr:rowOff>
    </xdr:from>
    <xdr:ext cx="534377" cy="259045"/>
    <xdr:sp macro="" textlink="">
      <xdr:nvSpPr>
        <xdr:cNvPr id="365" name="テキスト ボックス 364">
          <a:extLst>
            <a:ext uri="{FF2B5EF4-FFF2-40B4-BE49-F238E27FC236}">
              <a16:creationId xmlns:a16="http://schemas.microsoft.com/office/drawing/2014/main" xmlns="" id="{00000000-0008-0000-0600-00006D010000}"/>
            </a:ext>
          </a:extLst>
        </xdr:cNvPr>
        <xdr:cNvSpPr txBox="1"/>
      </xdr:nvSpPr>
      <xdr:spPr>
        <a:xfrm>
          <a:off x="8483111" y="9735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21879</xdr:rowOff>
    </xdr:from>
    <xdr:to>
      <xdr:col>41</xdr:col>
      <xdr:colOff>101600</xdr:colOff>
      <xdr:row>58</xdr:row>
      <xdr:rowOff>123479</xdr:rowOff>
    </xdr:to>
    <xdr:sp macro="" textlink="">
      <xdr:nvSpPr>
        <xdr:cNvPr id="366" name="楕円 365">
          <a:extLst>
            <a:ext uri="{FF2B5EF4-FFF2-40B4-BE49-F238E27FC236}">
              <a16:creationId xmlns:a16="http://schemas.microsoft.com/office/drawing/2014/main" xmlns="" id="{00000000-0008-0000-0600-00006E010000}"/>
            </a:ext>
          </a:extLst>
        </xdr:cNvPr>
        <xdr:cNvSpPr/>
      </xdr:nvSpPr>
      <xdr:spPr>
        <a:xfrm>
          <a:off x="7810500" y="9965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114606</xdr:rowOff>
    </xdr:from>
    <xdr:ext cx="534377" cy="259045"/>
    <xdr:sp macro="" textlink="">
      <xdr:nvSpPr>
        <xdr:cNvPr id="367" name="テキスト ボックス 366">
          <a:extLst>
            <a:ext uri="{FF2B5EF4-FFF2-40B4-BE49-F238E27FC236}">
              <a16:creationId xmlns:a16="http://schemas.microsoft.com/office/drawing/2014/main" xmlns="" id="{00000000-0008-0000-0600-00006F010000}"/>
            </a:ext>
          </a:extLst>
        </xdr:cNvPr>
        <xdr:cNvSpPr txBox="1"/>
      </xdr:nvSpPr>
      <xdr:spPr>
        <a:xfrm>
          <a:off x="7594111" y="10058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9436</xdr:rowOff>
    </xdr:from>
    <xdr:to>
      <xdr:col>36</xdr:col>
      <xdr:colOff>165100</xdr:colOff>
      <xdr:row>58</xdr:row>
      <xdr:rowOff>111036</xdr:rowOff>
    </xdr:to>
    <xdr:sp macro="" textlink="">
      <xdr:nvSpPr>
        <xdr:cNvPr id="368" name="楕円 367">
          <a:extLst>
            <a:ext uri="{FF2B5EF4-FFF2-40B4-BE49-F238E27FC236}">
              <a16:creationId xmlns:a16="http://schemas.microsoft.com/office/drawing/2014/main" xmlns="" id="{00000000-0008-0000-0600-000070010000}"/>
            </a:ext>
          </a:extLst>
        </xdr:cNvPr>
        <xdr:cNvSpPr/>
      </xdr:nvSpPr>
      <xdr:spPr>
        <a:xfrm>
          <a:off x="6921500" y="995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102163</xdr:rowOff>
    </xdr:from>
    <xdr:ext cx="534377" cy="259045"/>
    <xdr:sp macro="" textlink="">
      <xdr:nvSpPr>
        <xdr:cNvPr id="369" name="テキスト ボックス 368">
          <a:extLst>
            <a:ext uri="{FF2B5EF4-FFF2-40B4-BE49-F238E27FC236}">
              <a16:creationId xmlns:a16="http://schemas.microsoft.com/office/drawing/2014/main" xmlns="" id="{00000000-0008-0000-0600-000071010000}"/>
            </a:ext>
          </a:extLst>
        </xdr:cNvPr>
        <xdr:cNvSpPr txBox="1"/>
      </xdr:nvSpPr>
      <xdr:spPr>
        <a:xfrm>
          <a:off x="6705111" y="1004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0" name="正方形/長方形 369">
          <a:extLst>
            <a:ext uri="{FF2B5EF4-FFF2-40B4-BE49-F238E27FC236}">
              <a16:creationId xmlns:a16="http://schemas.microsoft.com/office/drawing/2014/main" xmlns="" id="{00000000-0008-0000-0600-00007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1" name="正方形/長方形 370">
          <a:extLst>
            <a:ext uri="{FF2B5EF4-FFF2-40B4-BE49-F238E27FC236}">
              <a16:creationId xmlns:a16="http://schemas.microsoft.com/office/drawing/2014/main" xmlns="" id="{00000000-0008-0000-0600-00007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2" name="正方形/長方形 371">
          <a:extLst>
            <a:ext uri="{FF2B5EF4-FFF2-40B4-BE49-F238E27FC236}">
              <a16:creationId xmlns:a16="http://schemas.microsoft.com/office/drawing/2014/main" xmlns="" id="{00000000-0008-0000-0600-00007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3" name="正方形/長方形 372">
          <a:extLst>
            <a:ext uri="{FF2B5EF4-FFF2-40B4-BE49-F238E27FC236}">
              <a16:creationId xmlns:a16="http://schemas.microsoft.com/office/drawing/2014/main" xmlns="" id="{00000000-0008-0000-0600-00007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4" name="正方形/長方形 373">
          <a:extLst>
            <a:ext uri="{FF2B5EF4-FFF2-40B4-BE49-F238E27FC236}">
              <a16:creationId xmlns:a16="http://schemas.microsoft.com/office/drawing/2014/main" xmlns="" id="{00000000-0008-0000-0600-00007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5" name="正方形/長方形 374">
          <a:extLst>
            <a:ext uri="{FF2B5EF4-FFF2-40B4-BE49-F238E27FC236}">
              <a16:creationId xmlns:a16="http://schemas.microsoft.com/office/drawing/2014/main" xmlns="" id="{00000000-0008-0000-0600-00007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6" name="正方形/長方形 375">
          <a:extLst>
            <a:ext uri="{FF2B5EF4-FFF2-40B4-BE49-F238E27FC236}">
              <a16:creationId xmlns:a16="http://schemas.microsoft.com/office/drawing/2014/main" xmlns="" id="{00000000-0008-0000-0600-00007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7" name="正方形/長方形 376">
          <a:extLst>
            <a:ext uri="{FF2B5EF4-FFF2-40B4-BE49-F238E27FC236}">
              <a16:creationId xmlns:a16="http://schemas.microsoft.com/office/drawing/2014/main" xmlns="" id="{00000000-0008-0000-0600-00007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8" name="テキスト ボックス 377">
          <a:extLst>
            <a:ext uri="{FF2B5EF4-FFF2-40B4-BE49-F238E27FC236}">
              <a16:creationId xmlns:a16="http://schemas.microsoft.com/office/drawing/2014/main" xmlns="" id="{00000000-0008-0000-0600-00007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9" name="直線コネクタ 378">
          <a:extLst>
            <a:ext uri="{FF2B5EF4-FFF2-40B4-BE49-F238E27FC236}">
              <a16:creationId xmlns:a16="http://schemas.microsoft.com/office/drawing/2014/main" xmlns="" id="{00000000-0008-0000-0600-00007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0" name="直線コネクタ 379">
          <a:extLst>
            <a:ext uri="{FF2B5EF4-FFF2-40B4-BE49-F238E27FC236}">
              <a16:creationId xmlns:a16="http://schemas.microsoft.com/office/drawing/2014/main" xmlns="" id="{00000000-0008-0000-0600-00007C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1" name="テキスト ボックス 380">
          <a:extLst>
            <a:ext uri="{FF2B5EF4-FFF2-40B4-BE49-F238E27FC236}">
              <a16:creationId xmlns:a16="http://schemas.microsoft.com/office/drawing/2014/main" xmlns="" id="{00000000-0008-0000-0600-00007D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2" name="直線コネクタ 381">
          <a:extLst>
            <a:ext uri="{FF2B5EF4-FFF2-40B4-BE49-F238E27FC236}">
              <a16:creationId xmlns:a16="http://schemas.microsoft.com/office/drawing/2014/main" xmlns="" id="{00000000-0008-0000-0600-00007E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3" name="テキスト ボックス 382">
          <a:extLst>
            <a:ext uri="{FF2B5EF4-FFF2-40B4-BE49-F238E27FC236}">
              <a16:creationId xmlns:a16="http://schemas.microsoft.com/office/drawing/2014/main" xmlns="" id="{00000000-0008-0000-0600-00007F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4" name="直線コネクタ 383">
          <a:extLst>
            <a:ext uri="{FF2B5EF4-FFF2-40B4-BE49-F238E27FC236}">
              <a16:creationId xmlns:a16="http://schemas.microsoft.com/office/drawing/2014/main" xmlns="" id="{00000000-0008-0000-0600-00008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5" name="テキスト ボックス 384">
          <a:extLst>
            <a:ext uri="{FF2B5EF4-FFF2-40B4-BE49-F238E27FC236}">
              <a16:creationId xmlns:a16="http://schemas.microsoft.com/office/drawing/2014/main" xmlns="" id="{00000000-0008-0000-0600-000081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6" name="直線コネクタ 385">
          <a:extLst>
            <a:ext uri="{FF2B5EF4-FFF2-40B4-BE49-F238E27FC236}">
              <a16:creationId xmlns:a16="http://schemas.microsoft.com/office/drawing/2014/main" xmlns="" id="{00000000-0008-0000-0600-000082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7" name="テキスト ボックス 386">
          <a:extLst>
            <a:ext uri="{FF2B5EF4-FFF2-40B4-BE49-F238E27FC236}">
              <a16:creationId xmlns:a16="http://schemas.microsoft.com/office/drawing/2014/main" xmlns="" id="{00000000-0008-0000-0600-000083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8" name="直線コネクタ 387">
          <a:extLst>
            <a:ext uri="{FF2B5EF4-FFF2-40B4-BE49-F238E27FC236}">
              <a16:creationId xmlns:a16="http://schemas.microsoft.com/office/drawing/2014/main" xmlns="" id="{00000000-0008-0000-0600-000084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89" name="テキスト ボックス 388">
          <a:extLst>
            <a:ext uri="{FF2B5EF4-FFF2-40B4-BE49-F238E27FC236}">
              <a16:creationId xmlns:a16="http://schemas.microsoft.com/office/drawing/2014/main" xmlns="" id="{00000000-0008-0000-0600-000085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a:extLst>
            <a:ext uri="{FF2B5EF4-FFF2-40B4-BE49-F238E27FC236}">
              <a16:creationId xmlns:a16="http://schemas.microsoft.com/office/drawing/2014/main" xmlns="" id="{00000000-0008-0000-0600-00008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1" name="テキスト ボックス 390">
          <a:extLst>
            <a:ext uri="{FF2B5EF4-FFF2-40B4-BE49-F238E27FC236}">
              <a16:creationId xmlns:a16="http://schemas.microsoft.com/office/drawing/2014/main" xmlns="" id="{00000000-0008-0000-0600-000087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普通建設事業費 （ うち新規整備　）グラフ枠">
          <a:extLst>
            <a:ext uri="{FF2B5EF4-FFF2-40B4-BE49-F238E27FC236}">
              <a16:creationId xmlns:a16="http://schemas.microsoft.com/office/drawing/2014/main" xmlns="" id="{00000000-0008-0000-0600-00008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116695</xdr:rowOff>
    </xdr:from>
    <xdr:to>
      <xdr:col>54</xdr:col>
      <xdr:colOff>189865</xdr:colOff>
      <xdr:row>79</xdr:row>
      <xdr:rowOff>44450</xdr:rowOff>
    </xdr:to>
    <xdr:cxnSp macro="">
      <xdr:nvCxnSpPr>
        <xdr:cNvPr id="393" name="直線コネクタ 392">
          <a:extLst>
            <a:ext uri="{FF2B5EF4-FFF2-40B4-BE49-F238E27FC236}">
              <a16:creationId xmlns:a16="http://schemas.microsoft.com/office/drawing/2014/main" xmlns="" id="{00000000-0008-0000-0600-000089010000}"/>
            </a:ext>
          </a:extLst>
        </xdr:cNvPr>
        <xdr:cNvCxnSpPr/>
      </xdr:nvCxnSpPr>
      <xdr:spPr>
        <a:xfrm flipV="1">
          <a:off x="10475595" y="12118195"/>
          <a:ext cx="1270" cy="1470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4" name="普通建設事業費 （ うち新規整備　）最小値テキスト">
          <a:extLst>
            <a:ext uri="{FF2B5EF4-FFF2-40B4-BE49-F238E27FC236}">
              <a16:creationId xmlns:a16="http://schemas.microsoft.com/office/drawing/2014/main" xmlns="" id="{00000000-0008-0000-0600-00008A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5" name="直線コネクタ 394">
          <a:extLst>
            <a:ext uri="{FF2B5EF4-FFF2-40B4-BE49-F238E27FC236}">
              <a16:creationId xmlns:a16="http://schemas.microsoft.com/office/drawing/2014/main" xmlns="" id="{00000000-0008-0000-0600-00008B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63372</xdr:rowOff>
    </xdr:from>
    <xdr:ext cx="599010" cy="259045"/>
    <xdr:sp macro="" textlink="">
      <xdr:nvSpPr>
        <xdr:cNvPr id="396" name="普通建設事業費 （ うち新規整備　）最大値テキスト">
          <a:extLst>
            <a:ext uri="{FF2B5EF4-FFF2-40B4-BE49-F238E27FC236}">
              <a16:creationId xmlns:a16="http://schemas.microsoft.com/office/drawing/2014/main" xmlns="" id="{00000000-0008-0000-0600-00008C010000}"/>
            </a:ext>
          </a:extLst>
        </xdr:cNvPr>
        <xdr:cNvSpPr txBox="1"/>
      </xdr:nvSpPr>
      <xdr:spPr>
        <a:xfrm>
          <a:off x="10528300" y="11893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116695</xdr:rowOff>
    </xdr:from>
    <xdr:to>
      <xdr:col>55</xdr:col>
      <xdr:colOff>88900</xdr:colOff>
      <xdr:row>70</xdr:row>
      <xdr:rowOff>116695</xdr:rowOff>
    </xdr:to>
    <xdr:cxnSp macro="">
      <xdr:nvCxnSpPr>
        <xdr:cNvPr id="397" name="直線コネクタ 396">
          <a:extLst>
            <a:ext uri="{FF2B5EF4-FFF2-40B4-BE49-F238E27FC236}">
              <a16:creationId xmlns:a16="http://schemas.microsoft.com/office/drawing/2014/main" xmlns="" id="{00000000-0008-0000-0600-00008D010000}"/>
            </a:ext>
          </a:extLst>
        </xdr:cNvPr>
        <xdr:cNvCxnSpPr/>
      </xdr:nvCxnSpPr>
      <xdr:spPr>
        <a:xfrm>
          <a:off x="10388600" y="12118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28966</xdr:rowOff>
    </xdr:from>
    <xdr:to>
      <xdr:col>55</xdr:col>
      <xdr:colOff>0</xdr:colOff>
      <xdr:row>79</xdr:row>
      <xdr:rowOff>44100</xdr:rowOff>
    </xdr:to>
    <xdr:cxnSp macro="">
      <xdr:nvCxnSpPr>
        <xdr:cNvPr id="398" name="直線コネクタ 397">
          <a:extLst>
            <a:ext uri="{FF2B5EF4-FFF2-40B4-BE49-F238E27FC236}">
              <a16:creationId xmlns:a16="http://schemas.microsoft.com/office/drawing/2014/main" xmlns="" id="{00000000-0008-0000-0600-00008E010000}"/>
            </a:ext>
          </a:extLst>
        </xdr:cNvPr>
        <xdr:cNvCxnSpPr/>
      </xdr:nvCxnSpPr>
      <xdr:spPr>
        <a:xfrm flipV="1">
          <a:off x="9639300" y="13573516"/>
          <a:ext cx="838200" cy="15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63820</xdr:rowOff>
    </xdr:from>
    <xdr:ext cx="534377" cy="259045"/>
    <xdr:sp macro="" textlink="">
      <xdr:nvSpPr>
        <xdr:cNvPr id="399" name="普通建設事業費 （ うち新規整備　）平均値テキスト">
          <a:extLst>
            <a:ext uri="{FF2B5EF4-FFF2-40B4-BE49-F238E27FC236}">
              <a16:creationId xmlns:a16="http://schemas.microsoft.com/office/drawing/2014/main" xmlns="" id="{00000000-0008-0000-0600-00008F010000}"/>
            </a:ext>
          </a:extLst>
        </xdr:cNvPr>
        <xdr:cNvSpPr txBox="1"/>
      </xdr:nvSpPr>
      <xdr:spPr>
        <a:xfrm>
          <a:off x="10528300" y="132654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40943</xdr:rowOff>
    </xdr:from>
    <xdr:to>
      <xdr:col>55</xdr:col>
      <xdr:colOff>50800</xdr:colOff>
      <xdr:row>78</xdr:row>
      <xdr:rowOff>142543</xdr:rowOff>
    </xdr:to>
    <xdr:sp macro="" textlink="">
      <xdr:nvSpPr>
        <xdr:cNvPr id="400" name="フローチャート: 判断 399">
          <a:extLst>
            <a:ext uri="{FF2B5EF4-FFF2-40B4-BE49-F238E27FC236}">
              <a16:creationId xmlns:a16="http://schemas.microsoft.com/office/drawing/2014/main" xmlns="" id="{00000000-0008-0000-0600-000090010000}"/>
            </a:ext>
          </a:extLst>
        </xdr:cNvPr>
        <xdr:cNvSpPr/>
      </xdr:nvSpPr>
      <xdr:spPr>
        <a:xfrm>
          <a:off x="10426700" y="13414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164464</xdr:rowOff>
    </xdr:from>
    <xdr:to>
      <xdr:col>50</xdr:col>
      <xdr:colOff>114300</xdr:colOff>
      <xdr:row>79</xdr:row>
      <xdr:rowOff>44100</xdr:rowOff>
    </xdr:to>
    <xdr:cxnSp macro="">
      <xdr:nvCxnSpPr>
        <xdr:cNvPr id="401" name="直線コネクタ 400">
          <a:extLst>
            <a:ext uri="{FF2B5EF4-FFF2-40B4-BE49-F238E27FC236}">
              <a16:creationId xmlns:a16="http://schemas.microsoft.com/office/drawing/2014/main" xmlns="" id="{00000000-0008-0000-0600-000091010000}"/>
            </a:ext>
          </a:extLst>
        </xdr:cNvPr>
        <xdr:cNvCxnSpPr/>
      </xdr:nvCxnSpPr>
      <xdr:spPr>
        <a:xfrm>
          <a:off x="8750300" y="13537564"/>
          <a:ext cx="889000" cy="51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76392</xdr:rowOff>
    </xdr:from>
    <xdr:to>
      <xdr:col>50</xdr:col>
      <xdr:colOff>165100</xdr:colOff>
      <xdr:row>79</xdr:row>
      <xdr:rowOff>6542</xdr:rowOff>
    </xdr:to>
    <xdr:sp macro="" textlink="">
      <xdr:nvSpPr>
        <xdr:cNvPr id="402" name="フローチャート: 判断 401">
          <a:extLst>
            <a:ext uri="{FF2B5EF4-FFF2-40B4-BE49-F238E27FC236}">
              <a16:creationId xmlns:a16="http://schemas.microsoft.com/office/drawing/2014/main" xmlns="" id="{00000000-0008-0000-0600-000092010000}"/>
            </a:ext>
          </a:extLst>
        </xdr:cNvPr>
        <xdr:cNvSpPr/>
      </xdr:nvSpPr>
      <xdr:spPr>
        <a:xfrm>
          <a:off x="9588500" y="1344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23069</xdr:rowOff>
    </xdr:from>
    <xdr:ext cx="534377" cy="259045"/>
    <xdr:sp macro="" textlink="">
      <xdr:nvSpPr>
        <xdr:cNvPr id="403" name="テキスト ボックス 402">
          <a:extLst>
            <a:ext uri="{FF2B5EF4-FFF2-40B4-BE49-F238E27FC236}">
              <a16:creationId xmlns:a16="http://schemas.microsoft.com/office/drawing/2014/main" xmlns="" id="{00000000-0008-0000-0600-000093010000}"/>
            </a:ext>
          </a:extLst>
        </xdr:cNvPr>
        <xdr:cNvSpPr txBox="1"/>
      </xdr:nvSpPr>
      <xdr:spPr>
        <a:xfrm>
          <a:off x="9372111" y="13224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56680</xdr:rowOff>
    </xdr:from>
    <xdr:to>
      <xdr:col>45</xdr:col>
      <xdr:colOff>177800</xdr:colOff>
      <xdr:row>78</xdr:row>
      <xdr:rowOff>164464</xdr:rowOff>
    </xdr:to>
    <xdr:cxnSp macro="">
      <xdr:nvCxnSpPr>
        <xdr:cNvPr id="404" name="直線コネクタ 403">
          <a:extLst>
            <a:ext uri="{FF2B5EF4-FFF2-40B4-BE49-F238E27FC236}">
              <a16:creationId xmlns:a16="http://schemas.microsoft.com/office/drawing/2014/main" xmlns="" id="{00000000-0008-0000-0600-000094010000}"/>
            </a:ext>
          </a:extLst>
        </xdr:cNvPr>
        <xdr:cNvCxnSpPr/>
      </xdr:nvCxnSpPr>
      <xdr:spPr>
        <a:xfrm>
          <a:off x="7861300" y="13429780"/>
          <a:ext cx="889000" cy="107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68452</xdr:rowOff>
    </xdr:from>
    <xdr:to>
      <xdr:col>46</xdr:col>
      <xdr:colOff>38100</xdr:colOff>
      <xdr:row>78</xdr:row>
      <xdr:rowOff>170052</xdr:rowOff>
    </xdr:to>
    <xdr:sp macro="" textlink="">
      <xdr:nvSpPr>
        <xdr:cNvPr id="405" name="フローチャート: 判断 404">
          <a:extLst>
            <a:ext uri="{FF2B5EF4-FFF2-40B4-BE49-F238E27FC236}">
              <a16:creationId xmlns:a16="http://schemas.microsoft.com/office/drawing/2014/main" xmlns="" id="{00000000-0008-0000-0600-000095010000}"/>
            </a:ext>
          </a:extLst>
        </xdr:cNvPr>
        <xdr:cNvSpPr/>
      </xdr:nvSpPr>
      <xdr:spPr>
        <a:xfrm>
          <a:off x="8699500" y="1344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15129</xdr:rowOff>
    </xdr:from>
    <xdr:ext cx="534377" cy="259045"/>
    <xdr:sp macro="" textlink="">
      <xdr:nvSpPr>
        <xdr:cNvPr id="406" name="テキスト ボックス 405">
          <a:extLst>
            <a:ext uri="{FF2B5EF4-FFF2-40B4-BE49-F238E27FC236}">
              <a16:creationId xmlns:a16="http://schemas.microsoft.com/office/drawing/2014/main" xmlns="" id="{00000000-0008-0000-0600-000096010000}"/>
            </a:ext>
          </a:extLst>
        </xdr:cNvPr>
        <xdr:cNvSpPr txBox="1"/>
      </xdr:nvSpPr>
      <xdr:spPr>
        <a:xfrm>
          <a:off x="8483111" y="13216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56680</xdr:rowOff>
    </xdr:from>
    <xdr:to>
      <xdr:col>41</xdr:col>
      <xdr:colOff>50800</xdr:colOff>
      <xdr:row>78</xdr:row>
      <xdr:rowOff>125554</xdr:rowOff>
    </xdr:to>
    <xdr:cxnSp macro="">
      <xdr:nvCxnSpPr>
        <xdr:cNvPr id="407" name="直線コネクタ 406">
          <a:extLst>
            <a:ext uri="{FF2B5EF4-FFF2-40B4-BE49-F238E27FC236}">
              <a16:creationId xmlns:a16="http://schemas.microsoft.com/office/drawing/2014/main" xmlns="" id="{00000000-0008-0000-0600-000097010000}"/>
            </a:ext>
          </a:extLst>
        </xdr:cNvPr>
        <xdr:cNvCxnSpPr/>
      </xdr:nvCxnSpPr>
      <xdr:spPr>
        <a:xfrm flipV="1">
          <a:off x="6972300" y="13429780"/>
          <a:ext cx="889000" cy="68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104891</xdr:rowOff>
    </xdr:from>
    <xdr:to>
      <xdr:col>41</xdr:col>
      <xdr:colOff>101600</xdr:colOff>
      <xdr:row>78</xdr:row>
      <xdr:rowOff>35041</xdr:rowOff>
    </xdr:to>
    <xdr:sp macro="" textlink="">
      <xdr:nvSpPr>
        <xdr:cNvPr id="408" name="フローチャート: 判断 407">
          <a:extLst>
            <a:ext uri="{FF2B5EF4-FFF2-40B4-BE49-F238E27FC236}">
              <a16:creationId xmlns:a16="http://schemas.microsoft.com/office/drawing/2014/main" xmlns="" id="{00000000-0008-0000-0600-000098010000}"/>
            </a:ext>
          </a:extLst>
        </xdr:cNvPr>
        <xdr:cNvSpPr/>
      </xdr:nvSpPr>
      <xdr:spPr>
        <a:xfrm>
          <a:off x="7810500" y="133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51568</xdr:rowOff>
    </xdr:from>
    <xdr:ext cx="534377" cy="259045"/>
    <xdr:sp macro="" textlink="">
      <xdr:nvSpPr>
        <xdr:cNvPr id="409" name="テキスト ボックス 408">
          <a:extLst>
            <a:ext uri="{FF2B5EF4-FFF2-40B4-BE49-F238E27FC236}">
              <a16:creationId xmlns:a16="http://schemas.microsoft.com/office/drawing/2014/main" xmlns="" id="{00000000-0008-0000-0600-000099010000}"/>
            </a:ext>
          </a:extLst>
        </xdr:cNvPr>
        <xdr:cNvSpPr txBox="1"/>
      </xdr:nvSpPr>
      <xdr:spPr>
        <a:xfrm>
          <a:off x="7594111" y="1308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1262</xdr:rowOff>
    </xdr:from>
    <xdr:to>
      <xdr:col>36</xdr:col>
      <xdr:colOff>165100</xdr:colOff>
      <xdr:row>78</xdr:row>
      <xdr:rowOff>102862</xdr:rowOff>
    </xdr:to>
    <xdr:sp macro="" textlink="">
      <xdr:nvSpPr>
        <xdr:cNvPr id="410" name="フローチャート: 判断 409">
          <a:extLst>
            <a:ext uri="{FF2B5EF4-FFF2-40B4-BE49-F238E27FC236}">
              <a16:creationId xmlns:a16="http://schemas.microsoft.com/office/drawing/2014/main" xmlns="" id="{00000000-0008-0000-0600-00009A010000}"/>
            </a:ext>
          </a:extLst>
        </xdr:cNvPr>
        <xdr:cNvSpPr/>
      </xdr:nvSpPr>
      <xdr:spPr>
        <a:xfrm>
          <a:off x="6921500" y="13374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119389</xdr:rowOff>
    </xdr:from>
    <xdr:ext cx="534377" cy="259045"/>
    <xdr:sp macro="" textlink="">
      <xdr:nvSpPr>
        <xdr:cNvPr id="411" name="テキスト ボックス 410">
          <a:extLst>
            <a:ext uri="{FF2B5EF4-FFF2-40B4-BE49-F238E27FC236}">
              <a16:creationId xmlns:a16="http://schemas.microsoft.com/office/drawing/2014/main" xmlns="" id="{00000000-0008-0000-0600-00009B010000}"/>
            </a:ext>
          </a:extLst>
        </xdr:cNvPr>
        <xdr:cNvSpPr txBox="1"/>
      </xdr:nvSpPr>
      <xdr:spPr>
        <a:xfrm>
          <a:off x="6705111" y="13149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a:extLst>
            <a:ext uri="{FF2B5EF4-FFF2-40B4-BE49-F238E27FC236}">
              <a16:creationId xmlns:a16="http://schemas.microsoft.com/office/drawing/2014/main" xmlns="" id="{00000000-0008-0000-0600-00009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xmlns="" id="{00000000-0008-0000-0600-00009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xmlns="" id="{00000000-0008-0000-0600-00009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xmlns="" id="{00000000-0008-0000-0600-00009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xmlns="" id="{00000000-0008-0000-0600-0000A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149616</xdr:rowOff>
    </xdr:from>
    <xdr:to>
      <xdr:col>55</xdr:col>
      <xdr:colOff>50800</xdr:colOff>
      <xdr:row>79</xdr:row>
      <xdr:rowOff>79766</xdr:rowOff>
    </xdr:to>
    <xdr:sp macro="" textlink="">
      <xdr:nvSpPr>
        <xdr:cNvPr id="417" name="楕円 416">
          <a:extLst>
            <a:ext uri="{FF2B5EF4-FFF2-40B4-BE49-F238E27FC236}">
              <a16:creationId xmlns:a16="http://schemas.microsoft.com/office/drawing/2014/main" xmlns="" id="{00000000-0008-0000-0600-0000A1010000}"/>
            </a:ext>
          </a:extLst>
        </xdr:cNvPr>
        <xdr:cNvSpPr/>
      </xdr:nvSpPr>
      <xdr:spPr>
        <a:xfrm>
          <a:off x="10426700" y="1352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64543</xdr:rowOff>
    </xdr:from>
    <xdr:ext cx="469744" cy="259045"/>
    <xdr:sp macro="" textlink="">
      <xdr:nvSpPr>
        <xdr:cNvPr id="418" name="普通建設事業費 （ うち新規整備　）該当値テキスト">
          <a:extLst>
            <a:ext uri="{FF2B5EF4-FFF2-40B4-BE49-F238E27FC236}">
              <a16:creationId xmlns:a16="http://schemas.microsoft.com/office/drawing/2014/main" xmlns="" id="{00000000-0008-0000-0600-0000A2010000}"/>
            </a:ext>
          </a:extLst>
        </xdr:cNvPr>
        <xdr:cNvSpPr txBox="1"/>
      </xdr:nvSpPr>
      <xdr:spPr>
        <a:xfrm>
          <a:off x="10528300" y="13437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164750</xdr:rowOff>
    </xdr:from>
    <xdr:to>
      <xdr:col>50</xdr:col>
      <xdr:colOff>165100</xdr:colOff>
      <xdr:row>79</xdr:row>
      <xdr:rowOff>94900</xdr:rowOff>
    </xdr:to>
    <xdr:sp macro="" textlink="">
      <xdr:nvSpPr>
        <xdr:cNvPr id="419" name="楕円 418">
          <a:extLst>
            <a:ext uri="{FF2B5EF4-FFF2-40B4-BE49-F238E27FC236}">
              <a16:creationId xmlns:a16="http://schemas.microsoft.com/office/drawing/2014/main" xmlns="" id="{00000000-0008-0000-0600-0000A3010000}"/>
            </a:ext>
          </a:extLst>
        </xdr:cNvPr>
        <xdr:cNvSpPr/>
      </xdr:nvSpPr>
      <xdr:spPr>
        <a:xfrm>
          <a:off x="9588500" y="1353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79</xdr:row>
      <xdr:rowOff>86027</xdr:rowOff>
    </xdr:from>
    <xdr:ext cx="313932" cy="259045"/>
    <xdr:sp macro="" textlink="">
      <xdr:nvSpPr>
        <xdr:cNvPr id="420" name="テキスト ボックス 419">
          <a:extLst>
            <a:ext uri="{FF2B5EF4-FFF2-40B4-BE49-F238E27FC236}">
              <a16:creationId xmlns:a16="http://schemas.microsoft.com/office/drawing/2014/main" xmlns="" id="{00000000-0008-0000-0600-0000A4010000}"/>
            </a:ext>
          </a:extLst>
        </xdr:cNvPr>
        <xdr:cNvSpPr txBox="1"/>
      </xdr:nvSpPr>
      <xdr:spPr>
        <a:xfrm>
          <a:off x="9482333" y="1363057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113664</xdr:rowOff>
    </xdr:from>
    <xdr:to>
      <xdr:col>46</xdr:col>
      <xdr:colOff>38100</xdr:colOff>
      <xdr:row>79</xdr:row>
      <xdr:rowOff>43814</xdr:rowOff>
    </xdr:to>
    <xdr:sp macro="" textlink="">
      <xdr:nvSpPr>
        <xdr:cNvPr id="421" name="楕円 420">
          <a:extLst>
            <a:ext uri="{FF2B5EF4-FFF2-40B4-BE49-F238E27FC236}">
              <a16:creationId xmlns:a16="http://schemas.microsoft.com/office/drawing/2014/main" xmlns="" id="{00000000-0008-0000-0600-0000A5010000}"/>
            </a:ext>
          </a:extLst>
        </xdr:cNvPr>
        <xdr:cNvSpPr/>
      </xdr:nvSpPr>
      <xdr:spPr>
        <a:xfrm>
          <a:off x="8699500" y="1348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34941</xdr:rowOff>
    </xdr:from>
    <xdr:ext cx="534377" cy="259045"/>
    <xdr:sp macro="" textlink="">
      <xdr:nvSpPr>
        <xdr:cNvPr id="422" name="テキスト ボックス 421">
          <a:extLst>
            <a:ext uri="{FF2B5EF4-FFF2-40B4-BE49-F238E27FC236}">
              <a16:creationId xmlns:a16="http://schemas.microsoft.com/office/drawing/2014/main" xmlns="" id="{00000000-0008-0000-0600-0000A6010000}"/>
            </a:ext>
          </a:extLst>
        </xdr:cNvPr>
        <xdr:cNvSpPr txBox="1"/>
      </xdr:nvSpPr>
      <xdr:spPr>
        <a:xfrm>
          <a:off x="8483111" y="13579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5880</xdr:rowOff>
    </xdr:from>
    <xdr:to>
      <xdr:col>41</xdr:col>
      <xdr:colOff>101600</xdr:colOff>
      <xdr:row>78</xdr:row>
      <xdr:rowOff>107480</xdr:rowOff>
    </xdr:to>
    <xdr:sp macro="" textlink="">
      <xdr:nvSpPr>
        <xdr:cNvPr id="423" name="楕円 422">
          <a:extLst>
            <a:ext uri="{FF2B5EF4-FFF2-40B4-BE49-F238E27FC236}">
              <a16:creationId xmlns:a16="http://schemas.microsoft.com/office/drawing/2014/main" xmlns="" id="{00000000-0008-0000-0600-0000A7010000}"/>
            </a:ext>
          </a:extLst>
        </xdr:cNvPr>
        <xdr:cNvSpPr/>
      </xdr:nvSpPr>
      <xdr:spPr>
        <a:xfrm>
          <a:off x="7810500" y="133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98607</xdr:rowOff>
    </xdr:from>
    <xdr:ext cx="534377" cy="259045"/>
    <xdr:sp macro="" textlink="">
      <xdr:nvSpPr>
        <xdr:cNvPr id="424" name="テキスト ボックス 423">
          <a:extLst>
            <a:ext uri="{FF2B5EF4-FFF2-40B4-BE49-F238E27FC236}">
              <a16:creationId xmlns:a16="http://schemas.microsoft.com/office/drawing/2014/main" xmlns="" id="{00000000-0008-0000-0600-0000A8010000}"/>
            </a:ext>
          </a:extLst>
        </xdr:cNvPr>
        <xdr:cNvSpPr txBox="1"/>
      </xdr:nvSpPr>
      <xdr:spPr>
        <a:xfrm>
          <a:off x="7594111" y="13471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74754</xdr:rowOff>
    </xdr:from>
    <xdr:to>
      <xdr:col>36</xdr:col>
      <xdr:colOff>165100</xdr:colOff>
      <xdr:row>79</xdr:row>
      <xdr:rowOff>4904</xdr:rowOff>
    </xdr:to>
    <xdr:sp macro="" textlink="">
      <xdr:nvSpPr>
        <xdr:cNvPr id="425" name="楕円 424">
          <a:extLst>
            <a:ext uri="{FF2B5EF4-FFF2-40B4-BE49-F238E27FC236}">
              <a16:creationId xmlns:a16="http://schemas.microsoft.com/office/drawing/2014/main" xmlns="" id="{00000000-0008-0000-0600-0000A9010000}"/>
            </a:ext>
          </a:extLst>
        </xdr:cNvPr>
        <xdr:cNvSpPr/>
      </xdr:nvSpPr>
      <xdr:spPr>
        <a:xfrm>
          <a:off x="6921500" y="13447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167481</xdr:rowOff>
    </xdr:from>
    <xdr:ext cx="534377" cy="259045"/>
    <xdr:sp macro="" textlink="">
      <xdr:nvSpPr>
        <xdr:cNvPr id="426" name="テキスト ボックス 425">
          <a:extLst>
            <a:ext uri="{FF2B5EF4-FFF2-40B4-BE49-F238E27FC236}">
              <a16:creationId xmlns:a16="http://schemas.microsoft.com/office/drawing/2014/main" xmlns="" id="{00000000-0008-0000-0600-0000AA010000}"/>
            </a:ext>
          </a:extLst>
        </xdr:cNvPr>
        <xdr:cNvSpPr txBox="1"/>
      </xdr:nvSpPr>
      <xdr:spPr>
        <a:xfrm>
          <a:off x="6705111" y="13540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a:extLst>
            <a:ext uri="{FF2B5EF4-FFF2-40B4-BE49-F238E27FC236}">
              <a16:creationId xmlns:a16="http://schemas.microsoft.com/office/drawing/2014/main" xmlns="" id="{00000000-0008-0000-0600-0000A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a:extLst>
            <a:ext uri="{FF2B5EF4-FFF2-40B4-BE49-F238E27FC236}">
              <a16:creationId xmlns:a16="http://schemas.microsoft.com/office/drawing/2014/main" xmlns="" id="{00000000-0008-0000-0600-0000A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a:extLst>
            <a:ext uri="{FF2B5EF4-FFF2-40B4-BE49-F238E27FC236}">
              <a16:creationId xmlns:a16="http://schemas.microsoft.com/office/drawing/2014/main" xmlns="" id="{00000000-0008-0000-0600-0000A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a:extLst>
            <a:ext uri="{FF2B5EF4-FFF2-40B4-BE49-F238E27FC236}">
              <a16:creationId xmlns:a16="http://schemas.microsoft.com/office/drawing/2014/main" xmlns="" id="{00000000-0008-0000-0600-0000A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a:extLst>
            <a:ext uri="{FF2B5EF4-FFF2-40B4-BE49-F238E27FC236}">
              <a16:creationId xmlns:a16="http://schemas.microsoft.com/office/drawing/2014/main" xmlns="" id="{00000000-0008-0000-0600-0000A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a:extLst>
            <a:ext uri="{FF2B5EF4-FFF2-40B4-BE49-F238E27FC236}">
              <a16:creationId xmlns:a16="http://schemas.microsoft.com/office/drawing/2014/main" xmlns="" id="{00000000-0008-0000-0600-0000B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a:extLst>
            <a:ext uri="{FF2B5EF4-FFF2-40B4-BE49-F238E27FC236}">
              <a16:creationId xmlns:a16="http://schemas.microsoft.com/office/drawing/2014/main" xmlns="" id="{00000000-0008-0000-0600-0000B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a:extLst>
            <a:ext uri="{FF2B5EF4-FFF2-40B4-BE49-F238E27FC236}">
              <a16:creationId xmlns:a16="http://schemas.microsoft.com/office/drawing/2014/main" xmlns="" id="{00000000-0008-0000-0600-0000B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a:extLst>
            <a:ext uri="{FF2B5EF4-FFF2-40B4-BE49-F238E27FC236}">
              <a16:creationId xmlns:a16="http://schemas.microsoft.com/office/drawing/2014/main" xmlns="" id="{00000000-0008-0000-0600-0000B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a:extLst>
            <a:ext uri="{FF2B5EF4-FFF2-40B4-BE49-F238E27FC236}">
              <a16:creationId xmlns:a16="http://schemas.microsoft.com/office/drawing/2014/main" xmlns="" id="{00000000-0008-0000-0600-0000B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37" name="直線コネクタ 436">
          <a:extLst>
            <a:ext uri="{FF2B5EF4-FFF2-40B4-BE49-F238E27FC236}">
              <a16:creationId xmlns:a16="http://schemas.microsoft.com/office/drawing/2014/main" xmlns="" id="{00000000-0008-0000-0600-0000B5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38" name="テキスト ボックス 437">
          <a:extLst>
            <a:ext uri="{FF2B5EF4-FFF2-40B4-BE49-F238E27FC236}">
              <a16:creationId xmlns:a16="http://schemas.microsoft.com/office/drawing/2014/main" xmlns="" id="{00000000-0008-0000-0600-0000B6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39" name="直線コネクタ 438">
          <a:extLst>
            <a:ext uri="{FF2B5EF4-FFF2-40B4-BE49-F238E27FC236}">
              <a16:creationId xmlns:a16="http://schemas.microsoft.com/office/drawing/2014/main" xmlns="" id="{00000000-0008-0000-0600-0000B7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0" name="テキスト ボックス 439">
          <a:extLst>
            <a:ext uri="{FF2B5EF4-FFF2-40B4-BE49-F238E27FC236}">
              <a16:creationId xmlns:a16="http://schemas.microsoft.com/office/drawing/2014/main" xmlns="" id="{00000000-0008-0000-0600-0000B8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1" name="直線コネクタ 440">
          <a:extLst>
            <a:ext uri="{FF2B5EF4-FFF2-40B4-BE49-F238E27FC236}">
              <a16:creationId xmlns:a16="http://schemas.microsoft.com/office/drawing/2014/main" xmlns="" id="{00000000-0008-0000-0600-0000B9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2" name="テキスト ボックス 441">
          <a:extLst>
            <a:ext uri="{FF2B5EF4-FFF2-40B4-BE49-F238E27FC236}">
              <a16:creationId xmlns:a16="http://schemas.microsoft.com/office/drawing/2014/main" xmlns="" id="{00000000-0008-0000-0600-0000BA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3" name="直線コネクタ 442">
          <a:extLst>
            <a:ext uri="{FF2B5EF4-FFF2-40B4-BE49-F238E27FC236}">
              <a16:creationId xmlns:a16="http://schemas.microsoft.com/office/drawing/2014/main" xmlns="" id="{00000000-0008-0000-0600-0000BB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4" name="テキスト ボックス 443">
          <a:extLst>
            <a:ext uri="{FF2B5EF4-FFF2-40B4-BE49-F238E27FC236}">
              <a16:creationId xmlns:a16="http://schemas.microsoft.com/office/drawing/2014/main" xmlns="" id="{00000000-0008-0000-0600-0000BC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5" name="直線コネクタ 444">
          <a:extLst>
            <a:ext uri="{FF2B5EF4-FFF2-40B4-BE49-F238E27FC236}">
              <a16:creationId xmlns:a16="http://schemas.microsoft.com/office/drawing/2014/main" xmlns="" id="{00000000-0008-0000-0600-0000BD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46" name="テキスト ボックス 445">
          <a:extLst>
            <a:ext uri="{FF2B5EF4-FFF2-40B4-BE49-F238E27FC236}">
              <a16:creationId xmlns:a16="http://schemas.microsoft.com/office/drawing/2014/main" xmlns="" id="{00000000-0008-0000-0600-0000BE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47" name="直線コネクタ 446">
          <a:extLst>
            <a:ext uri="{FF2B5EF4-FFF2-40B4-BE49-F238E27FC236}">
              <a16:creationId xmlns:a16="http://schemas.microsoft.com/office/drawing/2014/main" xmlns="" id="{00000000-0008-0000-0600-0000BF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48" name="テキスト ボックス 447">
          <a:extLst>
            <a:ext uri="{FF2B5EF4-FFF2-40B4-BE49-F238E27FC236}">
              <a16:creationId xmlns:a16="http://schemas.microsoft.com/office/drawing/2014/main" xmlns="" id="{00000000-0008-0000-0600-0000C0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xmlns=""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0" name="テキスト ボックス 449">
          <a:extLst>
            <a:ext uri="{FF2B5EF4-FFF2-40B4-BE49-F238E27FC236}">
              <a16:creationId xmlns:a16="http://schemas.microsoft.com/office/drawing/2014/main" xmlns="" id="{00000000-0008-0000-0600-0000C2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xmlns=""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47410</xdr:rowOff>
    </xdr:from>
    <xdr:to>
      <xdr:col>54</xdr:col>
      <xdr:colOff>189865</xdr:colOff>
      <xdr:row>99</xdr:row>
      <xdr:rowOff>94224</xdr:rowOff>
    </xdr:to>
    <xdr:cxnSp macro="">
      <xdr:nvCxnSpPr>
        <xdr:cNvPr id="452" name="直線コネクタ 451">
          <a:extLst>
            <a:ext uri="{FF2B5EF4-FFF2-40B4-BE49-F238E27FC236}">
              <a16:creationId xmlns:a16="http://schemas.microsoft.com/office/drawing/2014/main" xmlns="" id="{00000000-0008-0000-0600-0000C4010000}"/>
            </a:ext>
          </a:extLst>
        </xdr:cNvPr>
        <xdr:cNvCxnSpPr/>
      </xdr:nvCxnSpPr>
      <xdr:spPr>
        <a:xfrm flipV="1">
          <a:off x="10475595" y="15477910"/>
          <a:ext cx="1270" cy="1589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98051</xdr:rowOff>
    </xdr:from>
    <xdr:ext cx="469744" cy="259045"/>
    <xdr:sp macro="" textlink="">
      <xdr:nvSpPr>
        <xdr:cNvPr id="453" name="普通建設事業費 （ うち更新整備　）最小値テキスト">
          <a:extLst>
            <a:ext uri="{FF2B5EF4-FFF2-40B4-BE49-F238E27FC236}">
              <a16:creationId xmlns:a16="http://schemas.microsoft.com/office/drawing/2014/main" xmlns="" id="{00000000-0008-0000-0600-0000C5010000}"/>
            </a:ext>
          </a:extLst>
        </xdr:cNvPr>
        <xdr:cNvSpPr txBox="1"/>
      </xdr:nvSpPr>
      <xdr:spPr>
        <a:xfrm>
          <a:off x="10528300" y="17071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94224</xdr:rowOff>
    </xdr:from>
    <xdr:to>
      <xdr:col>55</xdr:col>
      <xdr:colOff>88900</xdr:colOff>
      <xdr:row>99</xdr:row>
      <xdr:rowOff>94224</xdr:rowOff>
    </xdr:to>
    <xdr:cxnSp macro="">
      <xdr:nvCxnSpPr>
        <xdr:cNvPr id="454" name="直線コネクタ 453">
          <a:extLst>
            <a:ext uri="{FF2B5EF4-FFF2-40B4-BE49-F238E27FC236}">
              <a16:creationId xmlns:a16="http://schemas.microsoft.com/office/drawing/2014/main" xmlns="" id="{00000000-0008-0000-0600-0000C6010000}"/>
            </a:ext>
          </a:extLst>
        </xdr:cNvPr>
        <xdr:cNvCxnSpPr/>
      </xdr:nvCxnSpPr>
      <xdr:spPr>
        <a:xfrm>
          <a:off x="10388600" y="17067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165537</xdr:rowOff>
    </xdr:from>
    <xdr:ext cx="599010" cy="259045"/>
    <xdr:sp macro="" textlink="">
      <xdr:nvSpPr>
        <xdr:cNvPr id="455" name="普通建設事業費 （ うち更新整備　）最大値テキスト">
          <a:extLst>
            <a:ext uri="{FF2B5EF4-FFF2-40B4-BE49-F238E27FC236}">
              <a16:creationId xmlns:a16="http://schemas.microsoft.com/office/drawing/2014/main" xmlns="" id="{00000000-0008-0000-0600-0000C7010000}"/>
            </a:ext>
          </a:extLst>
        </xdr:cNvPr>
        <xdr:cNvSpPr txBox="1"/>
      </xdr:nvSpPr>
      <xdr:spPr>
        <a:xfrm>
          <a:off x="10528300" y="15253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47410</xdr:rowOff>
    </xdr:from>
    <xdr:to>
      <xdr:col>55</xdr:col>
      <xdr:colOff>88900</xdr:colOff>
      <xdr:row>90</xdr:row>
      <xdr:rowOff>47410</xdr:rowOff>
    </xdr:to>
    <xdr:cxnSp macro="">
      <xdr:nvCxnSpPr>
        <xdr:cNvPr id="456" name="直線コネクタ 455">
          <a:extLst>
            <a:ext uri="{FF2B5EF4-FFF2-40B4-BE49-F238E27FC236}">
              <a16:creationId xmlns:a16="http://schemas.microsoft.com/office/drawing/2014/main" xmlns="" id="{00000000-0008-0000-0600-0000C8010000}"/>
            </a:ext>
          </a:extLst>
        </xdr:cNvPr>
        <xdr:cNvCxnSpPr/>
      </xdr:nvCxnSpPr>
      <xdr:spPr>
        <a:xfrm>
          <a:off x="10388600" y="15477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31959</xdr:rowOff>
    </xdr:from>
    <xdr:to>
      <xdr:col>55</xdr:col>
      <xdr:colOff>0</xdr:colOff>
      <xdr:row>98</xdr:row>
      <xdr:rowOff>75744</xdr:rowOff>
    </xdr:to>
    <xdr:cxnSp macro="">
      <xdr:nvCxnSpPr>
        <xdr:cNvPr id="457" name="直線コネクタ 456">
          <a:extLst>
            <a:ext uri="{FF2B5EF4-FFF2-40B4-BE49-F238E27FC236}">
              <a16:creationId xmlns:a16="http://schemas.microsoft.com/office/drawing/2014/main" xmlns="" id="{00000000-0008-0000-0600-0000C9010000}"/>
            </a:ext>
          </a:extLst>
        </xdr:cNvPr>
        <xdr:cNvCxnSpPr/>
      </xdr:nvCxnSpPr>
      <xdr:spPr>
        <a:xfrm flipV="1">
          <a:off x="9639300" y="16834059"/>
          <a:ext cx="838200" cy="43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93865</xdr:rowOff>
    </xdr:from>
    <xdr:ext cx="534377" cy="259045"/>
    <xdr:sp macro="" textlink="">
      <xdr:nvSpPr>
        <xdr:cNvPr id="458" name="普通建設事業費 （ うち更新整備　）平均値テキスト">
          <a:extLst>
            <a:ext uri="{FF2B5EF4-FFF2-40B4-BE49-F238E27FC236}">
              <a16:creationId xmlns:a16="http://schemas.microsoft.com/office/drawing/2014/main" xmlns="" id="{00000000-0008-0000-0600-0000CA010000}"/>
            </a:ext>
          </a:extLst>
        </xdr:cNvPr>
        <xdr:cNvSpPr txBox="1"/>
      </xdr:nvSpPr>
      <xdr:spPr>
        <a:xfrm>
          <a:off x="10528300" y="168959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115438</xdr:rowOff>
    </xdr:from>
    <xdr:to>
      <xdr:col>55</xdr:col>
      <xdr:colOff>50800</xdr:colOff>
      <xdr:row>99</xdr:row>
      <xdr:rowOff>45588</xdr:rowOff>
    </xdr:to>
    <xdr:sp macro="" textlink="">
      <xdr:nvSpPr>
        <xdr:cNvPr id="459" name="フローチャート: 判断 458">
          <a:extLst>
            <a:ext uri="{FF2B5EF4-FFF2-40B4-BE49-F238E27FC236}">
              <a16:creationId xmlns:a16="http://schemas.microsoft.com/office/drawing/2014/main" xmlns="" id="{00000000-0008-0000-0600-0000CB010000}"/>
            </a:ext>
          </a:extLst>
        </xdr:cNvPr>
        <xdr:cNvSpPr/>
      </xdr:nvSpPr>
      <xdr:spPr>
        <a:xfrm>
          <a:off x="10426700" y="16917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75744</xdr:rowOff>
    </xdr:from>
    <xdr:to>
      <xdr:col>50</xdr:col>
      <xdr:colOff>114300</xdr:colOff>
      <xdr:row>99</xdr:row>
      <xdr:rowOff>16221</xdr:rowOff>
    </xdr:to>
    <xdr:cxnSp macro="">
      <xdr:nvCxnSpPr>
        <xdr:cNvPr id="460" name="直線コネクタ 459">
          <a:extLst>
            <a:ext uri="{FF2B5EF4-FFF2-40B4-BE49-F238E27FC236}">
              <a16:creationId xmlns:a16="http://schemas.microsoft.com/office/drawing/2014/main" xmlns="" id="{00000000-0008-0000-0600-0000CC010000}"/>
            </a:ext>
          </a:extLst>
        </xdr:cNvPr>
        <xdr:cNvCxnSpPr/>
      </xdr:nvCxnSpPr>
      <xdr:spPr>
        <a:xfrm flipV="1">
          <a:off x="8750300" y="16877844"/>
          <a:ext cx="889000" cy="111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139840</xdr:rowOff>
    </xdr:from>
    <xdr:to>
      <xdr:col>50</xdr:col>
      <xdr:colOff>165100</xdr:colOff>
      <xdr:row>99</xdr:row>
      <xdr:rowOff>69990</xdr:rowOff>
    </xdr:to>
    <xdr:sp macro="" textlink="">
      <xdr:nvSpPr>
        <xdr:cNvPr id="461" name="フローチャート: 判断 460">
          <a:extLst>
            <a:ext uri="{FF2B5EF4-FFF2-40B4-BE49-F238E27FC236}">
              <a16:creationId xmlns:a16="http://schemas.microsoft.com/office/drawing/2014/main" xmlns="" id="{00000000-0008-0000-0600-0000CD010000}"/>
            </a:ext>
          </a:extLst>
        </xdr:cNvPr>
        <xdr:cNvSpPr/>
      </xdr:nvSpPr>
      <xdr:spPr>
        <a:xfrm>
          <a:off x="9588500" y="1694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61117</xdr:rowOff>
    </xdr:from>
    <xdr:ext cx="534377" cy="259045"/>
    <xdr:sp macro="" textlink="">
      <xdr:nvSpPr>
        <xdr:cNvPr id="462" name="テキスト ボックス 461">
          <a:extLst>
            <a:ext uri="{FF2B5EF4-FFF2-40B4-BE49-F238E27FC236}">
              <a16:creationId xmlns:a16="http://schemas.microsoft.com/office/drawing/2014/main" xmlns="" id="{00000000-0008-0000-0600-0000CE010000}"/>
            </a:ext>
          </a:extLst>
        </xdr:cNvPr>
        <xdr:cNvSpPr txBox="1"/>
      </xdr:nvSpPr>
      <xdr:spPr>
        <a:xfrm>
          <a:off x="9372111" y="1703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16221</xdr:rowOff>
    </xdr:from>
    <xdr:to>
      <xdr:col>45</xdr:col>
      <xdr:colOff>177800</xdr:colOff>
      <xdr:row>99</xdr:row>
      <xdr:rowOff>60595</xdr:rowOff>
    </xdr:to>
    <xdr:cxnSp macro="">
      <xdr:nvCxnSpPr>
        <xdr:cNvPr id="463" name="直線コネクタ 462">
          <a:extLst>
            <a:ext uri="{FF2B5EF4-FFF2-40B4-BE49-F238E27FC236}">
              <a16:creationId xmlns:a16="http://schemas.microsoft.com/office/drawing/2014/main" xmlns="" id="{00000000-0008-0000-0600-0000CF010000}"/>
            </a:ext>
          </a:extLst>
        </xdr:cNvPr>
        <xdr:cNvCxnSpPr/>
      </xdr:nvCxnSpPr>
      <xdr:spPr>
        <a:xfrm flipV="1">
          <a:off x="7861300" y="16989771"/>
          <a:ext cx="889000" cy="44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147603</xdr:rowOff>
    </xdr:from>
    <xdr:to>
      <xdr:col>46</xdr:col>
      <xdr:colOff>38100</xdr:colOff>
      <xdr:row>99</xdr:row>
      <xdr:rowOff>77753</xdr:rowOff>
    </xdr:to>
    <xdr:sp macro="" textlink="">
      <xdr:nvSpPr>
        <xdr:cNvPr id="464" name="フローチャート: 判断 463">
          <a:extLst>
            <a:ext uri="{FF2B5EF4-FFF2-40B4-BE49-F238E27FC236}">
              <a16:creationId xmlns:a16="http://schemas.microsoft.com/office/drawing/2014/main" xmlns="" id="{00000000-0008-0000-0600-0000D0010000}"/>
            </a:ext>
          </a:extLst>
        </xdr:cNvPr>
        <xdr:cNvSpPr/>
      </xdr:nvSpPr>
      <xdr:spPr>
        <a:xfrm>
          <a:off x="8699500" y="16949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68880</xdr:rowOff>
    </xdr:from>
    <xdr:ext cx="534377" cy="259045"/>
    <xdr:sp macro="" textlink="">
      <xdr:nvSpPr>
        <xdr:cNvPr id="465" name="テキスト ボックス 464">
          <a:extLst>
            <a:ext uri="{FF2B5EF4-FFF2-40B4-BE49-F238E27FC236}">
              <a16:creationId xmlns:a16="http://schemas.microsoft.com/office/drawing/2014/main" xmlns="" id="{00000000-0008-0000-0600-0000D1010000}"/>
            </a:ext>
          </a:extLst>
        </xdr:cNvPr>
        <xdr:cNvSpPr txBox="1"/>
      </xdr:nvSpPr>
      <xdr:spPr>
        <a:xfrm>
          <a:off x="8483111" y="17042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24279</xdr:rowOff>
    </xdr:from>
    <xdr:to>
      <xdr:col>41</xdr:col>
      <xdr:colOff>50800</xdr:colOff>
      <xdr:row>99</xdr:row>
      <xdr:rowOff>60595</xdr:rowOff>
    </xdr:to>
    <xdr:cxnSp macro="">
      <xdr:nvCxnSpPr>
        <xdr:cNvPr id="466" name="直線コネクタ 465">
          <a:extLst>
            <a:ext uri="{FF2B5EF4-FFF2-40B4-BE49-F238E27FC236}">
              <a16:creationId xmlns:a16="http://schemas.microsoft.com/office/drawing/2014/main" xmlns="" id="{00000000-0008-0000-0600-0000D2010000}"/>
            </a:ext>
          </a:extLst>
        </xdr:cNvPr>
        <xdr:cNvCxnSpPr/>
      </xdr:nvCxnSpPr>
      <xdr:spPr>
        <a:xfrm>
          <a:off x="6972300" y="16997829"/>
          <a:ext cx="889000" cy="36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166545</xdr:rowOff>
    </xdr:from>
    <xdr:to>
      <xdr:col>41</xdr:col>
      <xdr:colOff>101600</xdr:colOff>
      <xdr:row>99</xdr:row>
      <xdr:rowOff>96695</xdr:rowOff>
    </xdr:to>
    <xdr:sp macro="" textlink="">
      <xdr:nvSpPr>
        <xdr:cNvPr id="467" name="フローチャート: 判断 466">
          <a:extLst>
            <a:ext uri="{FF2B5EF4-FFF2-40B4-BE49-F238E27FC236}">
              <a16:creationId xmlns:a16="http://schemas.microsoft.com/office/drawing/2014/main" xmlns="" id="{00000000-0008-0000-0600-0000D3010000}"/>
            </a:ext>
          </a:extLst>
        </xdr:cNvPr>
        <xdr:cNvSpPr/>
      </xdr:nvSpPr>
      <xdr:spPr>
        <a:xfrm>
          <a:off x="7810500" y="16968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113222</xdr:rowOff>
    </xdr:from>
    <xdr:ext cx="534377" cy="259045"/>
    <xdr:sp macro="" textlink="">
      <xdr:nvSpPr>
        <xdr:cNvPr id="468" name="テキスト ボックス 467">
          <a:extLst>
            <a:ext uri="{FF2B5EF4-FFF2-40B4-BE49-F238E27FC236}">
              <a16:creationId xmlns:a16="http://schemas.microsoft.com/office/drawing/2014/main" xmlns="" id="{00000000-0008-0000-0600-0000D4010000}"/>
            </a:ext>
          </a:extLst>
        </xdr:cNvPr>
        <xdr:cNvSpPr txBox="1"/>
      </xdr:nvSpPr>
      <xdr:spPr>
        <a:xfrm>
          <a:off x="7594111" y="16743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171382</xdr:rowOff>
    </xdr:from>
    <xdr:to>
      <xdr:col>36</xdr:col>
      <xdr:colOff>165100</xdr:colOff>
      <xdr:row>99</xdr:row>
      <xdr:rowOff>101532</xdr:rowOff>
    </xdr:to>
    <xdr:sp macro="" textlink="">
      <xdr:nvSpPr>
        <xdr:cNvPr id="469" name="フローチャート: 判断 468">
          <a:extLst>
            <a:ext uri="{FF2B5EF4-FFF2-40B4-BE49-F238E27FC236}">
              <a16:creationId xmlns:a16="http://schemas.microsoft.com/office/drawing/2014/main" xmlns="" id="{00000000-0008-0000-0600-0000D5010000}"/>
            </a:ext>
          </a:extLst>
        </xdr:cNvPr>
        <xdr:cNvSpPr/>
      </xdr:nvSpPr>
      <xdr:spPr>
        <a:xfrm>
          <a:off x="6921500" y="16973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92659</xdr:rowOff>
    </xdr:from>
    <xdr:ext cx="534377" cy="259045"/>
    <xdr:sp macro="" textlink="">
      <xdr:nvSpPr>
        <xdr:cNvPr id="470" name="テキスト ボックス 469">
          <a:extLst>
            <a:ext uri="{FF2B5EF4-FFF2-40B4-BE49-F238E27FC236}">
              <a16:creationId xmlns:a16="http://schemas.microsoft.com/office/drawing/2014/main" xmlns="" id="{00000000-0008-0000-0600-0000D6010000}"/>
            </a:ext>
          </a:extLst>
        </xdr:cNvPr>
        <xdr:cNvSpPr txBox="1"/>
      </xdr:nvSpPr>
      <xdr:spPr>
        <a:xfrm>
          <a:off x="6705111" y="17066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xmlns=""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xmlns=""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xmlns=""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xmlns=""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xmlns=""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152609</xdr:rowOff>
    </xdr:from>
    <xdr:to>
      <xdr:col>55</xdr:col>
      <xdr:colOff>50800</xdr:colOff>
      <xdr:row>98</xdr:row>
      <xdr:rowOff>82759</xdr:rowOff>
    </xdr:to>
    <xdr:sp macro="" textlink="">
      <xdr:nvSpPr>
        <xdr:cNvPr id="476" name="楕円 475">
          <a:extLst>
            <a:ext uri="{FF2B5EF4-FFF2-40B4-BE49-F238E27FC236}">
              <a16:creationId xmlns:a16="http://schemas.microsoft.com/office/drawing/2014/main" xmlns="" id="{00000000-0008-0000-0600-0000DC010000}"/>
            </a:ext>
          </a:extLst>
        </xdr:cNvPr>
        <xdr:cNvSpPr/>
      </xdr:nvSpPr>
      <xdr:spPr>
        <a:xfrm>
          <a:off x="10426700" y="16783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4036</xdr:rowOff>
    </xdr:from>
    <xdr:ext cx="599010" cy="259045"/>
    <xdr:sp macro="" textlink="">
      <xdr:nvSpPr>
        <xdr:cNvPr id="477" name="普通建設事業費 （ うち更新整備　）該当値テキスト">
          <a:extLst>
            <a:ext uri="{FF2B5EF4-FFF2-40B4-BE49-F238E27FC236}">
              <a16:creationId xmlns:a16="http://schemas.microsoft.com/office/drawing/2014/main" xmlns="" id="{00000000-0008-0000-0600-0000DD010000}"/>
            </a:ext>
          </a:extLst>
        </xdr:cNvPr>
        <xdr:cNvSpPr txBox="1"/>
      </xdr:nvSpPr>
      <xdr:spPr>
        <a:xfrm>
          <a:off x="10528300" y="16634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24944</xdr:rowOff>
    </xdr:from>
    <xdr:to>
      <xdr:col>50</xdr:col>
      <xdr:colOff>165100</xdr:colOff>
      <xdr:row>98</xdr:row>
      <xdr:rowOff>126544</xdr:rowOff>
    </xdr:to>
    <xdr:sp macro="" textlink="">
      <xdr:nvSpPr>
        <xdr:cNvPr id="478" name="楕円 477">
          <a:extLst>
            <a:ext uri="{FF2B5EF4-FFF2-40B4-BE49-F238E27FC236}">
              <a16:creationId xmlns:a16="http://schemas.microsoft.com/office/drawing/2014/main" xmlns="" id="{00000000-0008-0000-0600-0000DE010000}"/>
            </a:ext>
          </a:extLst>
        </xdr:cNvPr>
        <xdr:cNvSpPr/>
      </xdr:nvSpPr>
      <xdr:spPr>
        <a:xfrm>
          <a:off x="9588500" y="16827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143071</xdr:rowOff>
    </xdr:from>
    <xdr:ext cx="599010" cy="259045"/>
    <xdr:sp macro="" textlink="">
      <xdr:nvSpPr>
        <xdr:cNvPr id="479" name="テキスト ボックス 478">
          <a:extLst>
            <a:ext uri="{FF2B5EF4-FFF2-40B4-BE49-F238E27FC236}">
              <a16:creationId xmlns:a16="http://schemas.microsoft.com/office/drawing/2014/main" xmlns="" id="{00000000-0008-0000-0600-0000DF010000}"/>
            </a:ext>
          </a:extLst>
        </xdr:cNvPr>
        <xdr:cNvSpPr txBox="1"/>
      </xdr:nvSpPr>
      <xdr:spPr>
        <a:xfrm>
          <a:off x="9339795" y="16602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136871</xdr:rowOff>
    </xdr:from>
    <xdr:to>
      <xdr:col>46</xdr:col>
      <xdr:colOff>38100</xdr:colOff>
      <xdr:row>99</xdr:row>
      <xdr:rowOff>67021</xdr:rowOff>
    </xdr:to>
    <xdr:sp macro="" textlink="">
      <xdr:nvSpPr>
        <xdr:cNvPr id="480" name="楕円 479">
          <a:extLst>
            <a:ext uri="{FF2B5EF4-FFF2-40B4-BE49-F238E27FC236}">
              <a16:creationId xmlns:a16="http://schemas.microsoft.com/office/drawing/2014/main" xmlns="" id="{00000000-0008-0000-0600-0000E0010000}"/>
            </a:ext>
          </a:extLst>
        </xdr:cNvPr>
        <xdr:cNvSpPr/>
      </xdr:nvSpPr>
      <xdr:spPr>
        <a:xfrm>
          <a:off x="8699500" y="16938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83548</xdr:rowOff>
    </xdr:from>
    <xdr:ext cx="534377" cy="259045"/>
    <xdr:sp macro="" textlink="">
      <xdr:nvSpPr>
        <xdr:cNvPr id="481" name="テキスト ボックス 480">
          <a:extLst>
            <a:ext uri="{FF2B5EF4-FFF2-40B4-BE49-F238E27FC236}">
              <a16:creationId xmlns:a16="http://schemas.microsoft.com/office/drawing/2014/main" xmlns="" id="{00000000-0008-0000-0600-0000E1010000}"/>
            </a:ext>
          </a:extLst>
        </xdr:cNvPr>
        <xdr:cNvSpPr txBox="1"/>
      </xdr:nvSpPr>
      <xdr:spPr>
        <a:xfrm>
          <a:off x="8483111" y="16714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99</xdr:row>
      <xdr:rowOff>9795</xdr:rowOff>
    </xdr:from>
    <xdr:to>
      <xdr:col>41</xdr:col>
      <xdr:colOff>101600</xdr:colOff>
      <xdr:row>99</xdr:row>
      <xdr:rowOff>111395</xdr:rowOff>
    </xdr:to>
    <xdr:sp macro="" textlink="">
      <xdr:nvSpPr>
        <xdr:cNvPr id="482" name="楕円 481">
          <a:extLst>
            <a:ext uri="{FF2B5EF4-FFF2-40B4-BE49-F238E27FC236}">
              <a16:creationId xmlns:a16="http://schemas.microsoft.com/office/drawing/2014/main" xmlns="" id="{00000000-0008-0000-0600-0000E2010000}"/>
            </a:ext>
          </a:extLst>
        </xdr:cNvPr>
        <xdr:cNvSpPr/>
      </xdr:nvSpPr>
      <xdr:spPr>
        <a:xfrm>
          <a:off x="7810500" y="1698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102522</xdr:rowOff>
    </xdr:from>
    <xdr:ext cx="534377" cy="259045"/>
    <xdr:sp macro="" textlink="">
      <xdr:nvSpPr>
        <xdr:cNvPr id="483" name="テキスト ボックス 482">
          <a:extLst>
            <a:ext uri="{FF2B5EF4-FFF2-40B4-BE49-F238E27FC236}">
              <a16:creationId xmlns:a16="http://schemas.microsoft.com/office/drawing/2014/main" xmlns="" id="{00000000-0008-0000-0600-0000E3010000}"/>
            </a:ext>
          </a:extLst>
        </xdr:cNvPr>
        <xdr:cNvSpPr txBox="1"/>
      </xdr:nvSpPr>
      <xdr:spPr>
        <a:xfrm>
          <a:off x="7594111" y="17076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144929</xdr:rowOff>
    </xdr:from>
    <xdr:to>
      <xdr:col>36</xdr:col>
      <xdr:colOff>165100</xdr:colOff>
      <xdr:row>99</xdr:row>
      <xdr:rowOff>75079</xdr:rowOff>
    </xdr:to>
    <xdr:sp macro="" textlink="">
      <xdr:nvSpPr>
        <xdr:cNvPr id="484" name="楕円 483">
          <a:extLst>
            <a:ext uri="{FF2B5EF4-FFF2-40B4-BE49-F238E27FC236}">
              <a16:creationId xmlns:a16="http://schemas.microsoft.com/office/drawing/2014/main" xmlns="" id="{00000000-0008-0000-0600-0000E4010000}"/>
            </a:ext>
          </a:extLst>
        </xdr:cNvPr>
        <xdr:cNvSpPr/>
      </xdr:nvSpPr>
      <xdr:spPr>
        <a:xfrm>
          <a:off x="6921500" y="16947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91606</xdr:rowOff>
    </xdr:from>
    <xdr:ext cx="534377" cy="259045"/>
    <xdr:sp macro="" textlink="">
      <xdr:nvSpPr>
        <xdr:cNvPr id="485" name="テキスト ボックス 484">
          <a:extLst>
            <a:ext uri="{FF2B5EF4-FFF2-40B4-BE49-F238E27FC236}">
              <a16:creationId xmlns:a16="http://schemas.microsoft.com/office/drawing/2014/main" xmlns="" id="{00000000-0008-0000-0600-0000E5010000}"/>
            </a:ext>
          </a:extLst>
        </xdr:cNvPr>
        <xdr:cNvSpPr txBox="1"/>
      </xdr:nvSpPr>
      <xdr:spPr>
        <a:xfrm>
          <a:off x="6705111" y="16722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xmlns=""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xmlns=""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xmlns=""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xmlns=""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xmlns=""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xmlns=""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xmlns=""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xmlns=""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xmlns=""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xmlns=""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6" name="直線コネクタ 495">
          <a:extLst>
            <a:ext uri="{FF2B5EF4-FFF2-40B4-BE49-F238E27FC236}">
              <a16:creationId xmlns:a16="http://schemas.microsoft.com/office/drawing/2014/main" xmlns="" id="{00000000-0008-0000-0600-0000F0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7" name="テキスト ボックス 496">
          <a:extLst>
            <a:ext uri="{FF2B5EF4-FFF2-40B4-BE49-F238E27FC236}">
              <a16:creationId xmlns:a16="http://schemas.microsoft.com/office/drawing/2014/main" xmlns="" id="{00000000-0008-0000-0600-0000F1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8" name="直線コネクタ 497">
          <a:extLst>
            <a:ext uri="{FF2B5EF4-FFF2-40B4-BE49-F238E27FC236}">
              <a16:creationId xmlns:a16="http://schemas.microsoft.com/office/drawing/2014/main" xmlns="" id="{00000000-0008-0000-0600-0000F2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9" name="テキスト ボックス 498">
          <a:extLst>
            <a:ext uri="{FF2B5EF4-FFF2-40B4-BE49-F238E27FC236}">
              <a16:creationId xmlns:a16="http://schemas.microsoft.com/office/drawing/2014/main" xmlns="" id="{00000000-0008-0000-0600-0000F3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0" name="直線コネクタ 499">
          <a:extLst>
            <a:ext uri="{FF2B5EF4-FFF2-40B4-BE49-F238E27FC236}">
              <a16:creationId xmlns:a16="http://schemas.microsoft.com/office/drawing/2014/main" xmlns="" id="{00000000-0008-0000-0600-0000F4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1" name="テキスト ボックス 500">
          <a:extLst>
            <a:ext uri="{FF2B5EF4-FFF2-40B4-BE49-F238E27FC236}">
              <a16:creationId xmlns:a16="http://schemas.microsoft.com/office/drawing/2014/main" xmlns="" id="{00000000-0008-0000-0600-0000F5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2" name="直線コネクタ 501">
          <a:extLst>
            <a:ext uri="{FF2B5EF4-FFF2-40B4-BE49-F238E27FC236}">
              <a16:creationId xmlns:a16="http://schemas.microsoft.com/office/drawing/2014/main" xmlns="" id="{00000000-0008-0000-0600-0000F6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3" name="テキスト ボックス 502">
          <a:extLst>
            <a:ext uri="{FF2B5EF4-FFF2-40B4-BE49-F238E27FC236}">
              <a16:creationId xmlns:a16="http://schemas.microsoft.com/office/drawing/2014/main" xmlns="" id="{00000000-0008-0000-0600-0000F7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4" name="直線コネクタ 503">
          <a:extLst>
            <a:ext uri="{FF2B5EF4-FFF2-40B4-BE49-F238E27FC236}">
              <a16:creationId xmlns:a16="http://schemas.microsoft.com/office/drawing/2014/main" xmlns="" id="{00000000-0008-0000-0600-0000F8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5" name="テキスト ボックス 504">
          <a:extLst>
            <a:ext uri="{FF2B5EF4-FFF2-40B4-BE49-F238E27FC236}">
              <a16:creationId xmlns:a16="http://schemas.microsoft.com/office/drawing/2014/main" xmlns="" id="{00000000-0008-0000-0600-0000F9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6" name="直線コネクタ 505">
          <a:extLst>
            <a:ext uri="{FF2B5EF4-FFF2-40B4-BE49-F238E27FC236}">
              <a16:creationId xmlns:a16="http://schemas.microsoft.com/office/drawing/2014/main" xmlns="" id="{00000000-0008-0000-0600-0000FA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7" name="テキスト ボックス 506">
          <a:extLst>
            <a:ext uri="{FF2B5EF4-FFF2-40B4-BE49-F238E27FC236}">
              <a16:creationId xmlns:a16="http://schemas.microsoft.com/office/drawing/2014/main" xmlns="" id="{00000000-0008-0000-0600-0000FB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xmlns=""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xmlns=""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xmlns=""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52462</xdr:rowOff>
    </xdr:from>
    <xdr:to>
      <xdr:col>85</xdr:col>
      <xdr:colOff>126364</xdr:colOff>
      <xdr:row>39</xdr:row>
      <xdr:rowOff>98878</xdr:rowOff>
    </xdr:to>
    <xdr:cxnSp macro="">
      <xdr:nvCxnSpPr>
        <xdr:cNvPr id="511" name="直線コネクタ 510">
          <a:extLst>
            <a:ext uri="{FF2B5EF4-FFF2-40B4-BE49-F238E27FC236}">
              <a16:creationId xmlns:a16="http://schemas.microsoft.com/office/drawing/2014/main" xmlns="" id="{00000000-0008-0000-0600-0000FF010000}"/>
            </a:ext>
          </a:extLst>
        </xdr:cNvPr>
        <xdr:cNvCxnSpPr/>
      </xdr:nvCxnSpPr>
      <xdr:spPr>
        <a:xfrm flipV="1">
          <a:off x="16317595" y="5195962"/>
          <a:ext cx="1269" cy="1589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2" name="災害復旧事業費最小値テキスト">
          <a:extLst>
            <a:ext uri="{FF2B5EF4-FFF2-40B4-BE49-F238E27FC236}">
              <a16:creationId xmlns:a16="http://schemas.microsoft.com/office/drawing/2014/main" xmlns="" id="{00000000-0008-0000-0600-000000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3" name="直線コネクタ 512">
          <a:extLst>
            <a:ext uri="{FF2B5EF4-FFF2-40B4-BE49-F238E27FC236}">
              <a16:creationId xmlns:a16="http://schemas.microsoft.com/office/drawing/2014/main" xmlns="" id="{00000000-0008-0000-0600-000001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170589</xdr:rowOff>
    </xdr:from>
    <xdr:ext cx="599010" cy="259045"/>
    <xdr:sp macro="" textlink="">
      <xdr:nvSpPr>
        <xdr:cNvPr id="514" name="災害復旧事業費最大値テキスト">
          <a:extLst>
            <a:ext uri="{FF2B5EF4-FFF2-40B4-BE49-F238E27FC236}">
              <a16:creationId xmlns:a16="http://schemas.microsoft.com/office/drawing/2014/main" xmlns="" id="{00000000-0008-0000-0600-000002020000}"/>
            </a:ext>
          </a:extLst>
        </xdr:cNvPr>
        <xdr:cNvSpPr txBox="1"/>
      </xdr:nvSpPr>
      <xdr:spPr>
        <a:xfrm>
          <a:off x="16370300" y="4971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52462</xdr:rowOff>
    </xdr:from>
    <xdr:to>
      <xdr:col>86</xdr:col>
      <xdr:colOff>25400</xdr:colOff>
      <xdr:row>30</xdr:row>
      <xdr:rowOff>52462</xdr:rowOff>
    </xdr:to>
    <xdr:cxnSp macro="">
      <xdr:nvCxnSpPr>
        <xdr:cNvPr id="515" name="直線コネクタ 514">
          <a:extLst>
            <a:ext uri="{FF2B5EF4-FFF2-40B4-BE49-F238E27FC236}">
              <a16:creationId xmlns:a16="http://schemas.microsoft.com/office/drawing/2014/main" xmlns="" id="{00000000-0008-0000-0600-000003020000}"/>
            </a:ext>
          </a:extLst>
        </xdr:cNvPr>
        <xdr:cNvCxnSpPr/>
      </xdr:nvCxnSpPr>
      <xdr:spPr>
        <a:xfrm>
          <a:off x="16230600" y="51959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85990</xdr:rowOff>
    </xdr:from>
    <xdr:to>
      <xdr:col>85</xdr:col>
      <xdr:colOff>127000</xdr:colOff>
      <xdr:row>39</xdr:row>
      <xdr:rowOff>86306</xdr:rowOff>
    </xdr:to>
    <xdr:cxnSp macro="">
      <xdr:nvCxnSpPr>
        <xdr:cNvPr id="516" name="直線コネクタ 515">
          <a:extLst>
            <a:ext uri="{FF2B5EF4-FFF2-40B4-BE49-F238E27FC236}">
              <a16:creationId xmlns:a16="http://schemas.microsoft.com/office/drawing/2014/main" xmlns="" id="{00000000-0008-0000-0600-000004020000}"/>
            </a:ext>
          </a:extLst>
        </xdr:cNvPr>
        <xdr:cNvCxnSpPr/>
      </xdr:nvCxnSpPr>
      <xdr:spPr>
        <a:xfrm flipV="1">
          <a:off x="15481300" y="6772540"/>
          <a:ext cx="838200" cy="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141691</xdr:rowOff>
    </xdr:from>
    <xdr:ext cx="469744" cy="259045"/>
    <xdr:sp macro="" textlink="">
      <xdr:nvSpPr>
        <xdr:cNvPr id="517" name="災害復旧事業費平均値テキスト">
          <a:extLst>
            <a:ext uri="{FF2B5EF4-FFF2-40B4-BE49-F238E27FC236}">
              <a16:creationId xmlns:a16="http://schemas.microsoft.com/office/drawing/2014/main" xmlns="" id="{00000000-0008-0000-0600-000005020000}"/>
            </a:ext>
          </a:extLst>
        </xdr:cNvPr>
        <xdr:cNvSpPr txBox="1"/>
      </xdr:nvSpPr>
      <xdr:spPr>
        <a:xfrm>
          <a:off x="16370300" y="64853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118814</xdr:rowOff>
    </xdr:from>
    <xdr:to>
      <xdr:col>85</xdr:col>
      <xdr:colOff>177800</xdr:colOff>
      <xdr:row>39</xdr:row>
      <xdr:rowOff>48964</xdr:rowOff>
    </xdr:to>
    <xdr:sp macro="" textlink="">
      <xdr:nvSpPr>
        <xdr:cNvPr id="518" name="フローチャート: 判断 517">
          <a:extLst>
            <a:ext uri="{FF2B5EF4-FFF2-40B4-BE49-F238E27FC236}">
              <a16:creationId xmlns:a16="http://schemas.microsoft.com/office/drawing/2014/main" xmlns="" id="{00000000-0008-0000-0600-000006020000}"/>
            </a:ext>
          </a:extLst>
        </xdr:cNvPr>
        <xdr:cNvSpPr/>
      </xdr:nvSpPr>
      <xdr:spPr>
        <a:xfrm>
          <a:off x="16268700" y="663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46355</xdr:rowOff>
    </xdr:from>
    <xdr:to>
      <xdr:col>81</xdr:col>
      <xdr:colOff>50800</xdr:colOff>
      <xdr:row>39</xdr:row>
      <xdr:rowOff>86306</xdr:rowOff>
    </xdr:to>
    <xdr:cxnSp macro="">
      <xdr:nvCxnSpPr>
        <xdr:cNvPr id="519" name="直線コネクタ 518">
          <a:extLst>
            <a:ext uri="{FF2B5EF4-FFF2-40B4-BE49-F238E27FC236}">
              <a16:creationId xmlns:a16="http://schemas.microsoft.com/office/drawing/2014/main" xmlns="" id="{00000000-0008-0000-0600-000007020000}"/>
            </a:ext>
          </a:extLst>
        </xdr:cNvPr>
        <xdr:cNvCxnSpPr/>
      </xdr:nvCxnSpPr>
      <xdr:spPr>
        <a:xfrm>
          <a:off x="14592300" y="6732905"/>
          <a:ext cx="889000" cy="39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167103</xdr:rowOff>
    </xdr:from>
    <xdr:to>
      <xdr:col>81</xdr:col>
      <xdr:colOff>101600</xdr:colOff>
      <xdr:row>39</xdr:row>
      <xdr:rowOff>97253</xdr:rowOff>
    </xdr:to>
    <xdr:sp macro="" textlink="">
      <xdr:nvSpPr>
        <xdr:cNvPr id="520" name="フローチャート: 判断 519">
          <a:extLst>
            <a:ext uri="{FF2B5EF4-FFF2-40B4-BE49-F238E27FC236}">
              <a16:creationId xmlns:a16="http://schemas.microsoft.com/office/drawing/2014/main" xmlns="" id="{00000000-0008-0000-0600-000008020000}"/>
            </a:ext>
          </a:extLst>
        </xdr:cNvPr>
        <xdr:cNvSpPr/>
      </xdr:nvSpPr>
      <xdr:spPr>
        <a:xfrm>
          <a:off x="15430500" y="6682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113780</xdr:rowOff>
    </xdr:from>
    <xdr:ext cx="469744" cy="259045"/>
    <xdr:sp macro="" textlink="">
      <xdr:nvSpPr>
        <xdr:cNvPr id="521" name="テキスト ボックス 520">
          <a:extLst>
            <a:ext uri="{FF2B5EF4-FFF2-40B4-BE49-F238E27FC236}">
              <a16:creationId xmlns:a16="http://schemas.microsoft.com/office/drawing/2014/main" xmlns="" id="{00000000-0008-0000-0600-000009020000}"/>
            </a:ext>
          </a:extLst>
        </xdr:cNvPr>
        <xdr:cNvSpPr txBox="1"/>
      </xdr:nvSpPr>
      <xdr:spPr>
        <a:xfrm>
          <a:off x="15246428" y="6457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46246</xdr:rowOff>
    </xdr:from>
    <xdr:to>
      <xdr:col>76</xdr:col>
      <xdr:colOff>114300</xdr:colOff>
      <xdr:row>39</xdr:row>
      <xdr:rowOff>46355</xdr:rowOff>
    </xdr:to>
    <xdr:cxnSp macro="">
      <xdr:nvCxnSpPr>
        <xdr:cNvPr id="522" name="直線コネクタ 521">
          <a:extLst>
            <a:ext uri="{FF2B5EF4-FFF2-40B4-BE49-F238E27FC236}">
              <a16:creationId xmlns:a16="http://schemas.microsoft.com/office/drawing/2014/main" xmlns="" id="{00000000-0008-0000-0600-00000A020000}"/>
            </a:ext>
          </a:extLst>
        </xdr:cNvPr>
        <xdr:cNvCxnSpPr/>
      </xdr:nvCxnSpPr>
      <xdr:spPr>
        <a:xfrm>
          <a:off x="13703300" y="6561346"/>
          <a:ext cx="889000" cy="171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157252</xdr:rowOff>
    </xdr:from>
    <xdr:to>
      <xdr:col>76</xdr:col>
      <xdr:colOff>165100</xdr:colOff>
      <xdr:row>39</xdr:row>
      <xdr:rowOff>87402</xdr:rowOff>
    </xdr:to>
    <xdr:sp macro="" textlink="">
      <xdr:nvSpPr>
        <xdr:cNvPr id="523" name="フローチャート: 判断 522">
          <a:extLst>
            <a:ext uri="{FF2B5EF4-FFF2-40B4-BE49-F238E27FC236}">
              <a16:creationId xmlns:a16="http://schemas.microsoft.com/office/drawing/2014/main" xmlns="" id="{00000000-0008-0000-0600-00000B020000}"/>
            </a:ext>
          </a:extLst>
        </xdr:cNvPr>
        <xdr:cNvSpPr/>
      </xdr:nvSpPr>
      <xdr:spPr>
        <a:xfrm>
          <a:off x="14541500" y="6672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103928</xdr:rowOff>
    </xdr:from>
    <xdr:ext cx="469744" cy="259045"/>
    <xdr:sp macro="" textlink="">
      <xdr:nvSpPr>
        <xdr:cNvPr id="524" name="テキスト ボックス 523">
          <a:extLst>
            <a:ext uri="{FF2B5EF4-FFF2-40B4-BE49-F238E27FC236}">
              <a16:creationId xmlns:a16="http://schemas.microsoft.com/office/drawing/2014/main" xmlns="" id="{00000000-0008-0000-0600-00000C020000}"/>
            </a:ext>
          </a:extLst>
        </xdr:cNvPr>
        <xdr:cNvSpPr txBox="1"/>
      </xdr:nvSpPr>
      <xdr:spPr>
        <a:xfrm>
          <a:off x="14357428" y="6447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81625</xdr:rowOff>
    </xdr:from>
    <xdr:to>
      <xdr:col>71</xdr:col>
      <xdr:colOff>177800</xdr:colOff>
      <xdr:row>38</xdr:row>
      <xdr:rowOff>46246</xdr:rowOff>
    </xdr:to>
    <xdr:cxnSp macro="">
      <xdr:nvCxnSpPr>
        <xdr:cNvPr id="525" name="直線コネクタ 524">
          <a:extLst>
            <a:ext uri="{FF2B5EF4-FFF2-40B4-BE49-F238E27FC236}">
              <a16:creationId xmlns:a16="http://schemas.microsoft.com/office/drawing/2014/main" xmlns="" id="{00000000-0008-0000-0600-00000D020000}"/>
            </a:ext>
          </a:extLst>
        </xdr:cNvPr>
        <xdr:cNvCxnSpPr/>
      </xdr:nvCxnSpPr>
      <xdr:spPr>
        <a:xfrm>
          <a:off x="12814300" y="6253825"/>
          <a:ext cx="889000" cy="307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137701</xdr:rowOff>
    </xdr:from>
    <xdr:to>
      <xdr:col>72</xdr:col>
      <xdr:colOff>38100</xdr:colOff>
      <xdr:row>39</xdr:row>
      <xdr:rowOff>67851</xdr:rowOff>
    </xdr:to>
    <xdr:sp macro="" textlink="">
      <xdr:nvSpPr>
        <xdr:cNvPr id="526" name="フローチャート: 判断 525">
          <a:extLst>
            <a:ext uri="{FF2B5EF4-FFF2-40B4-BE49-F238E27FC236}">
              <a16:creationId xmlns:a16="http://schemas.microsoft.com/office/drawing/2014/main" xmlns="" id="{00000000-0008-0000-0600-00000E020000}"/>
            </a:ext>
          </a:extLst>
        </xdr:cNvPr>
        <xdr:cNvSpPr/>
      </xdr:nvSpPr>
      <xdr:spPr>
        <a:xfrm>
          <a:off x="13652500" y="665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58978</xdr:rowOff>
    </xdr:from>
    <xdr:ext cx="469744" cy="259045"/>
    <xdr:sp macro="" textlink="">
      <xdr:nvSpPr>
        <xdr:cNvPr id="527" name="テキスト ボックス 526">
          <a:extLst>
            <a:ext uri="{FF2B5EF4-FFF2-40B4-BE49-F238E27FC236}">
              <a16:creationId xmlns:a16="http://schemas.microsoft.com/office/drawing/2014/main" xmlns="" id="{00000000-0008-0000-0600-00000F020000}"/>
            </a:ext>
          </a:extLst>
        </xdr:cNvPr>
        <xdr:cNvSpPr txBox="1"/>
      </xdr:nvSpPr>
      <xdr:spPr>
        <a:xfrm>
          <a:off x="13468428" y="6745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149327</xdr:rowOff>
    </xdr:from>
    <xdr:to>
      <xdr:col>67</xdr:col>
      <xdr:colOff>101600</xdr:colOff>
      <xdr:row>39</xdr:row>
      <xdr:rowOff>79477</xdr:rowOff>
    </xdr:to>
    <xdr:sp macro="" textlink="">
      <xdr:nvSpPr>
        <xdr:cNvPr id="528" name="フローチャート: 判断 527">
          <a:extLst>
            <a:ext uri="{FF2B5EF4-FFF2-40B4-BE49-F238E27FC236}">
              <a16:creationId xmlns:a16="http://schemas.microsoft.com/office/drawing/2014/main" xmlns="" id="{00000000-0008-0000-0600-000010020000}"/>
            </a:ext>
          </a:extLst>
        </xdr:cNvPr>
        <xdr:cNvSpPr/>
      </xdr:nvSpPr>
      <xdr:spPr>
        <a:xfrm>
          <a:off x="12763500" y="6664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70604</xdr:rowOff>
    </xdr:from>
    <xdr:ext cx="469744" cy="259045"/>
    <xdr:sp macro="" textlink="">
      <xdr:nvSpPr>
        <xdr:cNvPr id="529" name="テキスト ボックス 528">
          <a:extLst>
            <a:ext uri="{FF2B5EF4-FFF2-40B4-BE49-F238E27FC236}">
              <a16:creationId xmlns:a16="http://schemas.microsoft.com/office/drawing/2014/main" xmlns="" id="{00000000-0008-0000-0600-000011020000}"/>
            </a:ext>
          </a:extLst>
        </xdr:cNvPr>
        <xdr:cNvSpPr txBox="1"/>
      </xdr:nvSpPr>
      <xdr:spPr>
        <a:xfrm>
          <a:off x="12579428" y="6757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xmlns=""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xmlns=""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xmlns=""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xmlns=""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xmlns=""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35190</xdr:rowOff>
    </xdr:from>
    <xdr:to>
      <xdr:col>85</xdr:col>
      <xdr:colOff>177800</xdr:colOff>
      <xdr:row>39</xdr:row>
      <xdr:rowOff>136790</xdr:rowOff>
    </xdr:to>
    <xdr:sp macro="" textlink="">
      <xdr:nvSpPr>
        <xdr:cNvPr id="535" name="楕円 534">
          <a:extLst>
            <a:ext uri="{FF2B5EF4-FFF2-40B4-BE49-F238E27FC236}">
              <a16:creationId xmlns:a16="http://schemas.microsoft.com/office/drawing/2014/main" xmlns="" id="{00000000-0008-0000-0600-000017020000}"/>
            </a:ext>
          </a:extLst>
        </xdr:cNvPr>
        <xdr:cNvSpPr/>
      </xdr:nvSpPr>
      <xdr:spPr>
        <a:xfrm>
          <a:off x="16268700" y="672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121567</xdr:rowOff>
    </xdr:from>
    <xdr:ext cx="469744" cy="259045"/>
    <xdr:sp macro="" textlink="">
      <xdr:nvSpPr>
        <xdr:cNvPr id="536" name="災害復旧事業費該当値テキスト">
          <a:extLst>
            <a:ext uri="{FF2B5EF4-FFF2-40B4-BE49-F238E27FC236}">
              <a16:creationId xmlns:a16="http://schemas.microsoft.com/office/drawing/2014/main" xmlns="" id="{00000000-0008-0000-0600-000018020000}"/>
            </a:ext>
          </a:extLst>
        </xdr:cNvPr>
        <xdr:cNvSpPr txBox="1"/>
      </xdr:nvSpPr>
      <xdr:spPr>
        <a:xfrm>
          <a:off x="16370300" y="663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35506</xdr:rowOff>
    </xdr:from>
    <xdr:to>
      <xdr:col>81</xdr:col>
      <xdr:colOff>101600</xdr:colOff>
      <xdr:row>39</xdr:row>
      <xdr:rowOff>137106</xdr:rowOff>
    </xdr:to>
    <xdr:sp macro="" textlink="">
      <xdr:nvSpPr>
        <xdr:cNvPr id="537" name="楕円 536">
          <a:extLst>
            <a:ext uri="{FF2B5EF4-FFF2-40B4-BE49-F238E27FC236}">
              <a16:creationId xmlns:a16="http://schemas.microsoft.com/office/drawing/2014/main" xmlns="" id="{00000000-0008-0000-0600-000019020000}"/>
            </a:ext>
          </a:extLst>
        </xdr:cNvPr>
        <xdr:cNvSpPr/>
      </xdr:nvSpPr>
      <xdr:spPr>
        <a:xfrm>
          <a:off x="15430500" y="6722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128233</xdr:rowOff>
    </xdr:from>
    <xdr:ext cx="469744" cy="259045"/>
    <xdr:sp macro="" textlink="">
      <xdr:nvSpPr>
        <xdr:cNvPr id="538" name="テキスト ボックス 537">
          <a:extLst>
            <a:ext uri="{FF2B5EF4-FFF2-40B4-BE49-F238E27FC236}">
              <a16:creationId xmlns:a16="http://schemas.microsoft.com/office/drawing/2014/main" xmlns="" id="{00000000-0008-0000-0600-00001A020000}"/>
            </a:ext>
          </a:extLst>
        </xdr:cNvPr>
        <xdr:cNvSpPr txBox="1"/>
      </xdr:nvSpPr>
      <xdr:spPr>
        <a:xfrm>
          <a:off x="15246428" y="6814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167005</xdr:rowOff>
    </xdr:from>
    <xdr:to>
      <xdr:col>76</xdr:col>
      <xdr:colOff>165100</xdr:colOff>
      <xdr:row>39</xdr:row>
      <xdr:rowOff>97155</xdr:rowOff>
    </xdr:to>
    <xdr:sp macro="" textlink="">
      <xdr:nvSpPr>
        <xdr:cNvPr id="539" name="楕円 538">
          <a:extLst>
            <a:ext uri="{FF2B5EF4-FFF2-40B4-BE49-F238E27FC236}">
              <a16:creationId xmlns:a16="http://schemas.microsoft.com/office/drawing/2014/main" xmlns="" id="{00000000-0008-0000-0600-00001B020000}"/>
            </a:ext>
          </a:extLst>
        </xdr:cNvPr>
        <xdr:cNvSpPr/>
      </xdr:nvSpPr>
      <xdr:spPr>
        <a:xfrm>
          <a:off x="14541500" y="6682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88282</xdr:rowOff>
    </xdr:from>
    <xdr:ext cx="469744" cy="259045"/>
    <xdr:sp macro="" textlink="">
      <xdr:nvSpPr>
        <xdr:cNvPr id="540" name="テキスト ボックス 539">
          <a:extLst>
            <a:ext uri="{FF2B5EF4-FFF2-40B4-BE49-F238E27FC236}">
              <a16:creationId xmlns:a16="http://schemas.microsoft.com/office/drawing/2014/main" xmlns="" id="{00000000-0008-0000-0600-00001C020000}"/>
            </a:ext>
          </a:extLst>
        </xdr:cNvPr>
        <xdr:cNvSpPr txBox="1"/>
      </xdr:nvSpPr>
      <xdr:spPr>
        <a:xfrm>
          <a:off x="14357428" y="6774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166896</xdr:rowOff>
    </xdr:from>
    <xdr:to>
      <xdr:col>72</xdr:col>
      <xdr:colOff>38100</xdr:colOff>
      <xdr:row>38</xdr:row>
      <xdr:rowOff>97046</xdr:rowOff>
    </xdr:to>
    <xdr:sp macro="" textlink="">
      <xdr:nvSpPr>
        <xdr:cNvPr id="541" name="楕円 540">
          <a:extLst>
            <a:ext uri="{FF2B5EF4-FFF2-40B4-BE49-F238E27FC236}">
              <a16:creationId xmlns:a16="http://schemas.microsoft.com/office/drawing/2014/main" xmlns="" id="{00000000-0008-0000-0600-00001D020000}"/>
            </a:ext>
          </a:extLst>
        </xdr:cNvPr>
        <xdr:cNvSpPr/>
      </xdr:nvSpPr>
      <xdr:spPr>
        <a:xfrm>
          <a:off x="13652500" y="6510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113573</xdr:rowOff>
    </xdr:from>
    <xdr:ext cx="534377" cy="259045"/>
    <xdr:sp macro="" textlink="">
      <xdr:nvSpPr>
        <xdr:cNvPr id="542" name="テキスト ボックス 541">
          <a:extLst>
            <a:ext uri="{FF2B5EF4-FFF2-40B4-BE49-F238E27FC236}">
              <a16:creationId xmlns:a16="http://schemas.microsoft.com/office/drawing/2014/main" xmlns="" id="{00000000-0008-0000-0600-00001E020000}"/>
            </a:ext>
          </a:extLst>
        </xdr:cNvPr>
        <xdr:cNvSpPr txBox="1"/>
      </xdr:nvSpPr>
      <xdr:spPr>
        <a:xfrm>
          <a:off x="13436111" y="628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30825</xdr:rowOff>
    </xdr:from>
    <xdr:to>
      <xdr:col>67</xdr:col>
      <xdr:colOff>101600</xdr:colOff>
      <xdr:row>36</xdr:row>
      <xdr:rowOff>132425</xdr:rowOff>
    </xdr:to>
    <xdr:sp macro="" textlink="">
      <xdr:nvSpPr>
        <xdr:cNvPr id="543" name="楕円 542">
          <a:extLst>
            <a:ext uri="{FF2B5EF4-FFF2-40B4-BE49-F238E27FC236}">
              <a16:creationId xmlns:a16="http://schemas.microsoft.com/office/drawing/2014/main" xmlns="" id="{00000000-0008-0000-0600-00001F020000}"/>
            </a:ext>
          </a:extLst>
        </xdr:cNvPr>
        <xdr:cNvSpPr/>
      </xdr:nvSpPr>
      <xdr:spPr>
        <a:xfrm>
          <a:off x="12763500" y="620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148952</xdr:rowOff>
    </xdr:from>
    <xdr:ext cx="534377" cy="259045"/>
    <xdr:sp macro="" textlink="">
      <xdr:nvSpPr>
        <xdr:cNvPr id="544" name="テキスト ボックス 543">
          <a:extLst>
            <a:ext uri="{FF2B5EF4-FFF2-40B4-BE49-F238E27FC236}">
              <a16:creationId xmlns:a16="http://schemas.microsoft.com/office/drawing/2014/main" xmlns="" id="{00000000-0008-0000-0600-000020020000}"/>
            </a:ext>
          </a:extLst>
        </xdr:cNvPr>
        <xdr:cNvSpPr txBox="1"/>
      </xdr:nvSpPr>
      <xdr:spPr>
        <a:xfrm>
          <a:off x="12547111" y="5978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xmlns=""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xmlns=""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xmlns=""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xmlns=""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xmlns=""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xmlns=""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xmlns=""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xmlns=""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xmlns=""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xmlns=""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xmlns=""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xmlns=""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xmlns=""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xmlns=""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xmlns=""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xmlns=""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xmlns=""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xmlns=""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xmlns=""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xmlns=""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xmlns=""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xmlns=""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xmlns=""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xmlns=""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xmlns=""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xmlns=""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xmlns=""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xmlns=""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xmlns=""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xmlns=""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xmlns=""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xmlns=""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xmlns=""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xmlns=""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xmlns=""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xmlns=""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xmlns=""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xmlns=""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xmlns=""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xmlns=""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xmlns=""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xmlns=""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xmlns=""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xmlns=""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xmlns=""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xmlns=""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xmlns=""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xmlns=""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xmlns=""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xmlns=""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xmlns=""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xmlns=""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xmlns=""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xmlns=""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xmlns=""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xmlns=""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xmlns=""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xmlns=""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xmlns=""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xmlns=""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xmlns=""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xmlns=""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xmlns=""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xmlns=""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xmlns=""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xmlns=""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xmlns="" id="{00000000-0008-0000-06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xmlns=""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xmlns=""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xmlns=""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xmlns=""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xmlns=""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86169</xdr:rowOff>
    </xdr:from>
    <xdr:to>
      <xdr:col>85</xdr:col>
      <xdr:colOff>126364</xdr:colOff>
      <xdr:row>78</xdr:row>
      <xdr:rowOff>24752</xdr:rowOff>
    </xdr:to>
    <xdr:cxnSp macro="">
      <xdr:nvCxnSpPr>
        <xdr:cNvPr id="617" name="直線コネクタ 616">
          <a:extLst>
            <a:ext uri="{FF2B5EF4-FFF2-40B4-BE49-F238E27FC236}">
              <a16:creationId xmlns:a16="http://schemas.microsoft.com/office/drawing/2014/main" xmlns="" id="{00000000-0008-0000-0600-000069020000}"/>
            </a:ext>
          </a:extLst>
        </xdr:cNvPr>
        <xdr:cNvCxnSpPr/>
      </xdr:nvCxnSpPr>
      <xdr:spPr>
        <a:xfrm flipV="1">
          <a:off x="16317595" y="12087669"/>
          <a:ext cx="1269" cy="1310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28579</xdr:rowOff>
    </xdr:from>
    <xdr:ext cx="534377" cy="259045"/>
    <xdr:sp macro="" textlink="">
      <xdr:nvSpPr>
        <xdr:cNvPr id="618" name="公債費最小値テキスト">
          <a:extLst>
            <a:ext uri="{FF2B5EF4-FFF2-40B4-BE49-F238E27FC236}">
              <a16:creationId xmlns:a16="http://schemas.microsoft.com/office/drawing/2014/main" xmlns="" id="{00000000-0008-0000-0600-00006A020000}"/>
            </a:ext>
          </a:extLst>
        </xdr:cNvPr>
        <xdr:cNvSpPr txBox="1"/>
      </xdr:nvSpPr>
      <xdr:spPr>
        <a:xfrm>
          <a:off x="16370300" y="13401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24752</xdr:rowOff>
    </xdr:from>
    <xdr:to>
      <xdr:col>86</xdr:col>
      <xdr:colOff>25400</xdr:colOff>
      <xdr:row>78</xdr:row>
      <xdr:rowOff>24752</xdr:rowOff>
    </xdr:to>
    <xdr:cxnSp macro="">
      <xdr:nvCxnSpPr>
        <xdr:cNvPr id="619" name="直線コネクタ 618">
          <a:extLst>
            <a:ext uri="{FF2B5EF4-FFF2-40B4-BE49-F238E27FC236}">
              <a16:creationId xmlns:a16="http://schemas.microsoft.com/office/drawing/2014/main" xmlns="" id="{00000000-0008-0000-0600-00006B020000}"/>
            </a:ext>
          </a:extLst>
        </xdr:cNvPr>
        <xdr:cNvCxnSpPr/>
      </xdr:nvCxnSpPr>
      <xdr:spPr>
        <a:xfrm>
          <a:off x="16230600" y="13397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32846</xdr:rowOff>
    </xdr:from>
    <xdr:ext cx="599010" cy="259045"/>
    <xdr:sp macro="" textlink="">
      <xdr:nvSpPr>
        <xdr:cNvPr id="620" name="公債費最大値テキスト">
          <a:extLst>
            <a:ext uri="{FF2B5EF4-FFF2-40B4-BE49-F238E27FC236}">
              <a16:creationId xmlns:a16="http://schemas.microsoft.com/office/drawing/2014/main" xmlns="" id="{00000000-0008-0000-0600-00006C020000}"/>
            </a:ext>
          </a:extLst>
        </xdr:cNvPr>
        <xdr:cNvSpPr txBox="1"/>
      </xdr:nvSpPr>
      <xdr:spPr>
        <a:xfrm>
          <a:off x="16370300" y="11862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86169</xdr:rowOff>
    </xdr:from>
    <xdr:to>
      <xdr:col>86</xdr:col>
      <xdr:colOff>25400</xdr:colOff>
      <xdr:row>70</xdr:row>
      <xdr:rowOff>86169</xdr:rowOff>
    </xdr:to>
    <xdr:cxnSp macro="">
      <xdr:nvCxnSpPr>
        <xdr:cNvPr id="621" name="直線コネクタ 620">
          <a:extLst>
            <a:ext uri="{FF2B5EF4-FFF2-40B4-BE49-F238E27FC236}">
              <a16:creationId xmlns:a16="http://schemas.microsoft.com/office/drawing/2014/main" xmlns="" id="{00000000-0008-0000-0600-00006D020000}"/>
            </a:ext>
          </a:extLst>
        </xdr:cNvPr>
        <xdr:cNvCxnSpPr/>
      </xdr:nvCxnSpPr>
      <xdr:spPr>
        <a:xfrm>
          <a:off x="16230600" y="12087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60003</xdr:rowOff>
    </xdr:from>
    <xdr:to>
      <xdr:col>85</xdr:col>
      <xdr:colOff>127000</xdr:colOff>
      <xdr:row>76</xdr:row>
      <xdr:rowOff>71402</xdr:rowOff>
    </xdr:to>
    <xdr:cxnSp macro="">
      <xdr:nvCxnSpPr>
        <xdr:cNvPr id="622" name="直線コネクタ 621">
          <a:extLst>
            <a:ext uri="{FF2B5EF4-FFF2-40B4-BE49-F238E27FC236}">
              <a16:creationId xmlns:a16="http://schemas.microsoft.com/office/drawing/2014/main" xmlns="" id="{00000000-0008-0000-0600-00006E020000}"/>
            </a:ext>
          </a:extLst>
        </xdr:cNvPr>
        <xdr:cNvCxnSpPr/>
      </xdr:nvCxnSpPr>
      <xdr:spPr>
        <a:xfrm flipV="1">
          <a:off x="15481300" y="13090203"/>
          <a:ext cx="838200" cy="11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55980</xdr:rowOff>
    </xdr:from>
    <xdr:ext cx="534377" cy="259045"/>
    <xdr:sp macro="" textlink="">
      <xdr:nvSpPr>
        <xdr:cNvPr id="623" name="公債費平均値テキスト">
          <a:extLst>
            <a:ext uri="{FF2B5EF4-FFF2-40B4-BE49-F238E27FC236}">
              <a16:creationId xmlns:a16="http://schemas.microsoft.com/office/drawing/2014/main" xmlns="" id="{00000000-0008-0000-0600-00006F020000}"/>
            </a:ext>
          </a:extLst>
        </xdr:cNvPr>
        <xdr:cNvSpPr txBox="1"/>
      </xdr:nvSpPr>
      <xdr:spPr>
        <a:xfrm>
          <a:off x="16370300" y="130861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77553</xdr:rowOff>
    </xdr:from>
    <xdr:to>
      <xdr:col>85</xdr:col>
      <xdr:colOff>177800</xdr:colOff>
      <xdr:row>77</xdr:row>
      <xdr:rowOff>7703</xdr:rowOff>
    </xdr:to>
    <xdr:sp macro="" textlink="">
      <xdr:nvSpPr>
        <xdr:cNvPr id="624" name="フローチャート: 判断 623">
          <a:extLst>
            <a:ext uri="{FF2B5EF4-FFF2-40B4-BE49-F238E27FC236}">
              <a16:creationId xmlns:a16="http://schemas.microsoft.com/office/drawing/2014/main" xmlns="" id="{00000000-0008-0000-0600-000070020000}"/>
            </a:ext>
          </a:extLst>
        </xdr:cNvPr>
        <xdr:cNvSpPr/>
      </xdr:nvSpPr>
      <xdr:spPr>
        <a:xfrm>
          <a:off x="16268700" y="1310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71402</xdr:rowOff>
    </xdr:from>
    <xdr:to>
      <xdr:col>81</xdr:col>
      <xdr:colOff>50800</xdr:colOff>
      <xdr:row>76</xdr:row>
      <xdr:rowOff>130426</xdr:rowOff>
    </xdr:to>
    <xdr:cxnSp macro="">
      <xdr:nvCxnSpPr>
        <xdr:cNvPr id="625" name="直線コネクタ 624">
          <a:extLst>
            <a:ext uri="{FF2B5EF4-FFF2-40B4-BE49-F238E27FC236}">
              <a16:creationId xmlns:a16="http://schemas.microsoft.com/office/drawing/2014/main" xmlns="" id="{00000000-0008-0000-0600-000071020000}"/>
            </a:ext>
          </a:extLst>
        </xdr:cNvPr>
        <xdr:cNvCxnSpPr/>
      </xdr:nvCxnSpPr>
      <xdr:spPr>
        <a:xfrm flipV="1">
          <a:off x="14592300" y="13101602"/>
          <a:ext cx="889000" cy="59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65027</xdr:rowOff>
    </xdr:from>
    <xdr:to>
      <xdr:col>81</xdr:col>
      <xdr:colOff>101600</xdr:colOff>
      <xdr:row>76</xdr:row>
      <xdr:rowOff>166627</xdr:rowOff>
    </xdr:to>
    <xdr:sp macro="" textlink="">
      <xdr:nvSpPr>
        <xdr:cNvPr id="626" name="フローチャート: 判断 625">
          <a:extLst>
            <a:ext uri="{FF2B5EF4-FFF2-40B4-BE49-F238E27FC236}">
              <a16:creationId xmlns:a16="http://schemas.microsoft.com/office/drawing/2014/main" xmlns="" id="{00000000-0008-0000-0600-000072020000}"/>
            </a:ext>
          </a:extLst>
        </xdr:cNvPr>
        <xdr:cNvSpPr/>
      </xdr:nvSpPr>
      <xdr:spPr>
        <a:xfrm>
          <a:off x="15430500" y="1309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157754</xdr:rowOff>
    </xdr:from>
    <xdr:ext cx="534377" cy="259045"/>
    <xdr:sp macro="" textlink="">
      <xdr:nvSpPr>
        <xdr:cNvPr id="627" name="テキスト ボックス 626">
          <a:extLst>
            <a:ext uri="{FF2B5EF4-FFF2-40B4-BE49-F238E27FC236}">
              <a16:creationId xmlns:a16="http://schemas.microsoft.com/office/drawing/2014/main" xmlns="" id="{00000000-0008-0000-0600-000073020000}"/>
            </a:ext>
          </a:extLst>
        </xdr:cNvPr>
        <xdr:cNvSpPr txBox="1"/>
      </xdr:nvSpPr>
      <xdr:spPr>
        <a:xfrm>
          <a:off x="15214111" y="13187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130426</xdr:rowOff>
    </xdr:from>
    <xdr:to>
      <xdr:col>76</xdr:col>
      <xdr:colOff>114300</xdr:colOff>
      <xdr:row>76</xdr:row>
      <xdr:rowOff>155375</xdr:rowOff>
    </xdr:to>
    <xdr:cxnSp macro="">
      <xdr:nvCxnSpPr>
        <xdr:cNvPr id="628" name="直線コネクタ 627">
          <a:extLst>
            <a:ext uri="{FF2B5EF4-FFF2-40B4-BE49-F238E27FC236}">
              <a16:creationId xmlns:a16="http://schemas.microsoft.com/office/drawing/2014/main" xmlns="" id="{00000000-0008-0000-0600-000074020000}"/>
            </a:ext>
          </a:extLst>
        </xdr:cNvPr>
        <xdr:cNvCxnSpPr/>
      </xdr:nvCxnSpPr>
      <xdr:spPr>
        <a:xfrm flipV="1">
          <a:off x="13703300" y="13160626"/>
          <a:ext cx="889000" cy="24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46357</xdr:rowOff>
    </xdr:from>
    <xdr:to>
      <xdr:col>76</xdr:col>
      <xdr:colOff>165100</xdr:colOff>
      <xdr:row>76</xdr:row>
      <xdr:rowOff>147957</xdr:rowOff>
    </xdr:to>
    <xdr:sp macro="" textlink="">
      <xdr:nvSpPr>
        <xdr:cNvPr id="629" name="フローチャート: 判断 628">
          <a:extLst>
            <a:ext uri="{FF2B5EF4-FFF2-40B4-BE49-F238E27FC236}">
              <a16:creationId xmlns:a16="http://schemas.microsoft.com/office/drawing/2014/main" xmlns="" id="{00000000-0008-0000-0600-000075020000}"/>
            </a:ext>
          </a:extLst>
        </xdr:cNvPr>
        <xdr:cNvSpPr/>
      </xdr:nvSpPr>
      <xdr:spPr>
        <a:xfrm>
          <a:off x="14541500" y="1307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164485</xdr:rowOff>
    </xdr:from>
    <xdr:ext cx="534377" cy="259045"/>
    <xdr:sp macro="" textlink="">
      <xdr:nvSpPr>
        <xdr:cNvPr id="630" name="テキスト ボックス 629">
          <a:extLst>
            <a:ext uri="{FF2B5EF4-FFF2-40B4-BE49-F238E27FC236}">
              <a16:creationId xmlns:a16="http://schemas.microsoft.com/office/drawing/2014/main" xmlns="" id="{00000000-0008-0000-0600-000076020000}"/>
            </a:ext>
          </a:extLst>
        </xdr:cNvPr>
        <xdr:cNvSpPr txBox="1"/>
      </xdr:nvSpPr>
      <xdr:spPr>
        <a:xfrm>
          <a:off x="14325111" y="12851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110637</xdr:rowOff>
    </xdr:from>
    <xdr:to>
      <xdr:col>71</xdr:col>
      <xdr:colOff>177800</xdr:colOff>
      <xdr:row>76</xdr:row>
      <xdr:rowOff>155375</xdr:rowOff>
    </xdr:to>
    <xdr:cxnSp macro="">
      <xdr:nvCxnSpPr>
        <xdr:cNvPr id="631" name="直線コネクタ 630">
          <a:extLst>
            <a:ext uri="{FF2B5EF4-FFF2-40B4-BE49-F238E27FC236}">
              <a16:creationId xmlns:a16="http://schemas.microsoft.com/office/drawing/2014/main" xmlns="" id="{00000000-0008-0000-0600-000077020000}"/>
            </a:ext>
          </a:extLst>
        </xdr:cNvPr>
        <xdr:cNvCxnSpPr/>
      </xdr:nvCxnSpPr>
      <xdr:spPr>
        <a:xfrm>
          <a:off x="12814300" y="13140837"/>
          <a:ext cx="889000" cy="44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76288</xdr:rowOff>
    </xdr:from>
    <xdr:to>
      <xdr:col>72</xdr:col>
      <xdr:colOff>38100</xdr:colOff>
      <xdr:row>77</xdr:row>
      <xdr:rowOff>6438</xdr:rowOff>
    </xdr:to>
    <xdr:sp macro="" textlink="">
      <xdr:nvSpPr>
        <xdr:cNvPr id="632" name="フローチャート: 判断 631">
          <a:extLst>
            <a:ext uri="{FF2B5EF4-FFF2-40B4-BE49-F238E27FC236}">
              <a16:creationId xmlns:a16="http://schemas.microsoft.com/office/drawing/2014/main" xmlns="" id="{00000000-0008-0000-0600-000078020000}"/>
            </a:ext>
          </a:extLst>
        </xdr:cNvPr>
        <xdr:cNvSpPr/>
      </xdr:nvSpPr>
      <xdr:spPr>
        <a:xfrm>
          <a:off x="13652500" y="13106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22966</xdr:rowOff>
    </xdr:from>
    <xdr:ext cx="534377" cy="259045"/>
    <xdr:sp macro="" textlink="">
      <xdr:nvSpPr>
        <xdr:cNvPr id="633" name="テキスト ボックス 632">
          <a:extLst>
            <a:ext uri="{FF2B5EF4-FFF2-40B4-BE49-F238E27FC236}">
              <a16:creationId xmlns:a16="http://schemas.microsoft.com/office/drawing/2014/main" xmlns="" id="{00000000-0008-0000-0600-000079020000}"/>
            </a:ext>
          </a:extLst>
        </xdr:cNvPr>
        <xdr:cNvSpPr txBox="1"/>
      </xdr:nvSpPr>
      <xdr:spPr>
        <a:xfrm>
          <a:off x="13436111" y="1288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135268</xdr:rowOff>
    </xdr:from>
    <xdr:to>
      <xdr:col>67</xdr:col>
      <xdr:colOff>101600</xdr:colOff>
      <xdr:row>77</xdr:row>
      <xdr:rowOff>65418</xdr:rowOff>
    </xdr:to>
    <xdr:sp macro="" textlink="">
      <xdr:nvSpPr>
        <xdr:cNvPr id="634" name="フローチャート: 判断 633">
          <a:extLst>
            <a:ext uri="{FF2B5EF4-FFF2-40B4-BE49-F238E27FC236}">
              <a16:creationId xmlns:a16="http://schemas.microsoft.com/office/drawing/2014/main" xmlns="" id="{00000000-0008-0000-0600-00007A020000}"/>
            </a:ext>
          </a:extLst>
        </xdr:cNvPr>
        <xdr:cNvSpPr/>
      </xdr:nvSpPr>
      <xdr:spPr>
        <a:xfrm>
          <a:off x="12763500" y="1316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56545</xdr:rowOff>
    </xdr:from>
    <xdr:ext cx="534377" cy="259045"/>
    <xdr:sp macro="" textlink="">
      <xdr:nvSpPr>
        <xdr:cNvPr id="635" name="テキスト ボックス 634">
          <a:extLst>
            <a:ext uri="{FF2B5EF4-FFF2-40B4-BE49-F238E27FC236}">
              <a16:creationId xmlns:a16="http://schemas.microsoft.com/office/drawing/2014/main" xmlns="" id="{00000000-0008-0000-0600-00007B020000}"/>
            </a:ext>
          </a:extLst>
        </xdr:cNvPr>
        <xdr:cNvSpPr txBox="1"/>
      </xdr:nvSpPr>
      <xdr:spPr>
        <a:xfrm>
          <a:off x="12547111" y="13258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xmlns=""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xmlns=""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xmlns=""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xmlns=""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xmlns=""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9203</xdr:rowOff>
    </xdr:from>
    <xdr:to>
      <xdr:col>85</xdr:col>
      <xdr:colOff>177800</xdr:colOff>
      <xdr:row>76</xdr:row>
      <xdr:rowOff>110803</xdr:rowOff>
    </xdr:to>
    <xdr:sp macro="" textlink="">
      <xdr:nvSpPr>
        <xdr:cNvPr id="641" name="楕円 640">
          <a:extLst>
            <a:ext uri="{FF2B5EF4-FFF2-40B4-BE49-F238E27FC236}">
              <a16:creationId xmlns:a16="http://schemas.microsoft.com/office/drawing/2014/main" xmlns="" id="{00000000-0008-0000-0600-000081020000}"/>
            </a:ext>
          </a:extLst>
        </xdr:cNvPr>
        <xdr:cNvSpPr/>
      </xdr:nvSpPr>
      <xdr:spPr>
        <a:xfrm>
          <a:off x="16268700" y="13039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32080</xdr:rowOff>
    </xdr:from>
    <xdr:ext cx="534377" cy="259045"/>
    <xdr:sp macro="" textlink="">
      <xdr:nvSpPr>
        <xdr:cNvPr id="642" name="公債費該当値テキスト">
          <a:extLst>
            <a:ext uri="{FF2B5EF4-FFF2-40B4-BE49-F238E27FC236}">
              <a16:creationId xmlns:a16="http://schemas.microsoft.com/office/drawing/2014/main" xmlns="" id="{00000000-0008-0000-0600-000082020000}"/>
            </a:ext>
          </a:extLst>
        </xdr:cNvPr>
        <xdr:cNvSpPr txBox="1"/>
      </xdr:nvSpPr>
      <xdr:spPr>
        <a:xfrm>
          <a:off x="16370300" y="12890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20602</xdr:rowOff>
    </xdr:from>
    <xdr:to>
      <xdr:col>81</xdr:col>
      <xdr:colOff>101600</xdr:colOff>
      <xdr:row>76</xdr:row>
      <xdr:rowOff>122202</xdr:rowOff>
    </xdr:to>
    <xdr:sp macro="" textlink="">
      <xdr:nvSpPr>
        <xdr:cNvPr id="643" name="楕円 642">
          <a:extLst>
            <a:ext uri="{FF2B5EF4-FFF2-40B4-BE49-F238E27FC236}">
              <a16:creationId xmlns:a16="http://schemas.microsoft.com/office/drawing/2014/main" xmlns="" id="{00000000-0008-0000-0600-000083020000}"/>
            </a:ext>
          </a:extLst>
        </xdr:cNvPr>
        <xdr:cNvSpPr/>
      </xdr:nvSpPr>
      <xdr:spPr>
        <a:xfrm>
          <a:off x="15430500" y="13050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138729</xdr:rowOff>
    </xdr:from>
    <xdr:ext cx="534377" cy="259045"/>
    <xdr:sp macro="" textlink="">
      <xdr:nvSpPr>
        <xdr:cNvPr id="644" name="テキスト ボックス 643">
          <a:extLst>
            <a:ext uri="{FF2B5EF4-FFF2-40B4-BE49-F238E27FC236}">
              <a16:creationId xmlns:a16="http://schemas.microsoft.com/office/drawing/2014/main" xmlns="" id="{00000000-0008-0000-0600-000084020000}"/>
            </a:ext>
          </a:extLst>
        </xdr:cNvPr>
        <xdr:cNvSpPr txBox="1"/>
      </xdr:nvSpPr>
      <xdr:spPr>
        <a:xfrm>
          <a:off x="15214111" y="12826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79626</xdr:rowOff>
    </xdr:from>
    <xdr:to>
      <xdr:col>76</xdr:col>
      <xdr:colOff>165100</xdr:colOff>
      <xdr:row>77</xdr:row>
      <xdr:rowOff>9776</xdr:rowOff>
    </xdr:to>
    <xdr:sp macro="" textlink="">
      <xdr:nvSpPr>
        <xdr:cNvPr id="645" name="楕円 644">
          <a:extLst>
            <a:ext uri="{FF2B5EF4-FFF2-40B4-BE49-F238E27FC236}">
              <a16:creationId xmlns:a16="http://schemas.microsoft.com/office/drawing/2014/main" xmlns="" id="{00000000-0008-0000-0600-000085020000}"/>
            </a:ext>
          </a:extLst>
        </xdr:cNvPr>
        <xdr:cNvSpPr/>
      </xdr:nvSpPr>
      <xdr:spPr>
        <a:xfrm>
          <a:off x="14541500" y="13109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903</xdr:rowOff>
    </xdr:from>
    <xdr:ext cx="534377" cy="259045"/>
    <xdr:sp macro="" textlink="">
      <xdr:nvSpPr>
        <xdr:cNvPr id="646" name="テキスト ボックス 645">
          <a:extLst>
            <a:ext uri="{FF2B5EF4-FFF2-40B4-BE49-F238E27FC236}">
              <a16:creationId xmlns:a16="http://schemas.microsoft.com/office/drawing/2014/main" xmlns="" id="{00000000-0008-0000-0600-000086020000}"/>
            </a:ext>
          </a:extLst>
        </xdr:cNvPr>
        <xdr:cNvSpPr txBox="1"/>
      </xdr:nvSpPr>
      <xdr:spPr>
        <a:xfrm>
          <a:off x="14325111" y="1320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104575</xdr:rowOff>
    </xdr:from>
    <xdr:to>
      <xdr:col>72</xdr:col>
      <xdr:colOff>38100</xdr:colOff>
      <xdr:row>77</xdr:row>
      <xdr:rowOff>34725</xdr:rowOff>
    </xdr:to>
    <xdr:sp macro="" textlink="">
      <xdr:nvSpPr>
        <xdr:cNvPr id="647" name="楕円 646">
          <a:extLst>
            <a:ext uri="{FF2B5EF4-FFF2-40B4-BE49-F238E27FC236}">
              <a16:creationId xmlns:a16="http://schemas.microsoft.com/office/drawing/2014/main" xmlns="" id="{00000000-0008-0000-0600-000087020000}"/>
            </a:ext>
          </a:extLst>
        </xdr:cNvPr>
        <xdr:cNvSpPr/>
      </xdr:nvSpPr>
      <xdr:spPr>
        <a:xfrm>
          <a:off x="13652500" y="1313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25852</xdr:rowOff>
    </xdr:from>
    <xdr:ext cx="534377" cy="259045"/>
    <xdr:sp macro="" textlink="">
      <xdr:nvSpPr>
        <xdr:cNvPr id="648" name="テキスト ボックス 647">
          <a:extLst>
            <a:ext uri="{FF2B5EF4-FFF2-40B4-BE49-F238E27FC236}">
              <a16:creationId xmlns:a16="http://schemas.microsoft.com/office/drawing/2014/main" xmlns="" id="{00000000-0008-0000-0600-000088020000}"/>
            </a:ext>
          </a:extLst>
        </xdr:cNvPr>
        <xdr:cNvSpPr txBox="1"/>
      </xdr:nvSpPr>
      <xdr:spPr>
        <a:xfrm>
          <a:off x="13436111" y="13227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59837</xdr:rowOff>
    </xdr:from>
    <xdr:to>
      <xdr:col>67</xdr:col>
      <xdr:colOff>101600</xdr:colOff>
      <xdr:row>76</xdr:row>
      <xdr:rowOff>161437</xdr:rowOff>
    </xdr:to>
    <xdr:sp macro="" textlink="">
      <xdr:nvSpPr>
        <xdr:cNvPr id="649" name="楕円 648">
          <a:extLst>
            <a:ext uri="{FF2B5EF4-FFF2-40B4-BE49-F238E27FC236}">
              <a16:creationId xmlns:a16="http://schemas.microsoft.com/office/drawing/2014/main" xmlns="" id="{00000000-0008-0000-0600-000089020000}"/>
            </a:ext>
          </a:extLst>
        </xdr:cNvPr>
        <xdr:cNvSpPr/>
      </xdr:nvSpPr>
      <xdr:spPr>
        <a:xfrm>
          <a:off x="12763500" y="13090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6514</xdr:rowOff>
    </xdr:from>
    <xdr:ext cx="534377" cy="259045"/>
    <xdr:sp macro="" textlink="">
      <xdr:nvSpPr>
        <xdr:cNvPr id="650" name="テキスト ボックス 649">
          <a:extLst>
            <a:ext uri="{FF2B5EF4-FFF2-40B4-BE49-F238E27FC236}">
              <a16:creationId xmlns:a16="http://schemas.microsoft.com/office/drawing/2014/main" xmlns="" id="{00000000-0008-0000-0600-00008A020000}"/>
            </a:ext>
          </a:extLst>
        </xdr:cNvPr>
        <xdr:cNvSpPr txBox="1"/>
      </xdr:nvSpPr>
      <xdr:spPr>
        <a:xfrm>
          <a:off x="12547111" y="12865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xmlns=""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xmlns=""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xmlns=""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xmlns=""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xmlns=""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xmlns=""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xmlns=""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xmlns=""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xmlns=""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xmlns=""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xmlns=""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xmlns=""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xmlns=""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4" name="テキスト ボックス 663">
          <a:extLst>
            <a:ext uri="{FF2B5EF4-FFF2-40B4-BE49-F238E27FC236}">
              <a16:creationId xmlns:a16="http://schemas.microsoft.com/office/drawing/2014/main" xmlns="" id="{00000000-0008-0000-0600-00009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xmlns=""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xmlns=""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xmlns=""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xmlns=""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xmlns=""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xmlns=""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xmlns=""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xmlns="" id="{00000000-0008-0000-06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xmlns=""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140272</xdr:rowOff>
    </xdr:from>
    <xdr:to>
      <xdr:col>85</xdr:col>
      <xdr:colOff>126364</xdr:colOff>
      <xdr:row>99</xdr:row>
      <xdr:rowOff>44405</xdr:rowOff>
    </xdr:to>
    <xdr:cxnSp macro="">
      <xdr:nvCxnSpPr>
        <xdr:cNvPr id="674" name="直線コネクタ 673">
          <a:extLst>
            <a:ext uri="{FF2B5EF4-FFF2-40B4-BE49-F238E27FC236}">
              <a16:creationId xmlns:a16="http://schemas.microsoft.com/office/drawing/2014/main" xmlns="" id="{00000000-0008-0000-0600-0000A2020000}"/>
            </a:ext>
          </a:extLst>
        </xdr:cNvPr>
        <xdr:cNvCxnSpPr/>
      </xdr:nvCxnSpPr>
      <xdr:spPr>
        <a:xfrm flipV="1">
          <a:off x="16317595" y="15742222"/>
          <a:ext cx="1269" cy="1275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48232</xdr:rowOff>
    </xdr:from>
    <xdr:ext cx="249299" cy="259045"/>
    <xdr:sp macro="" textlink="">
      <xdr:nvSpPr>
        <xdr:cNvPr id="675" name="積立金最小値テキスト">
          <a:extLst>
            <a:ext uri="{FF2B5EF4-FFF2-40B4-BE49-F238E27FC236}">
              <a16:creationId xmlns:a16="http://schemas.microsoft.com/office/drawing/2014/main" xmlns="" id="{00000000-0008-0000-0600-0000A3020000}"/>
            </a:ext>
          </a:extLst>
        </xdr:cNvPr>
        <xdr:cNvSpPr txBox="1"/>
      </xdr:nvSpPr>
      <xdr:spPr>
        <a:xfrm>
          <a:off x="16370300" y="170217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44405</xdr:rowOff>
    </xdr:from>
    <xdr:to>
      <xdr:col>86</xdr:col>
      <xdr:colOff>25400</xdr:colOff>
      <xdr:row>99</xdr:row>
      <xdr:rowOff>44405</xdr:rowOff>
    </xdr:to>
    <xdr:cxnSp macro="">
      <xdr:nvCxnSpPr>
        <xdr:cNvPr id="676" name="直線コネクタ 675">
          <a:extLst>
            <a:ext uri="{FF2B5EF4-FFF2-40B4-BE49-F238E27FC236}">
              <a16:creationId xmlns:a16="http://schemas.microsoft.com/office/drawing/2014/main" xmlns="" id="{00000000-0008-0000-0600-0000A4020000}"/>
            </a:ext>
          </a:extLst>
        </xdr:cNvPr>
        <xdr:cNvCxnSpPr/>
      </xdr:nvCxnSpPr>
      <xdr:spPr>
        <a:xfrm>
          <a:off x="16230600" y="17017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86949</xdr:rowOff>
    </xdr:from>
    <xdr:ext cx="599010" cy="259045"/>
    <xdr:sp macro="" textlink="">
      <xdr:nvSpPr>
        <xdr:cNvPr id="677" name="積立金最大値テキスト">
          <a:extLst>
            <a:ext uri="{FF2B5EF4-FFF2-40B4-BE49-F238E27FC236}">
              <a16:creationId xmlns:a16="http://schemas.microsoft.com/office/drawing/2014/main" xmlns="" id="{00000000-0008-0000-0600-0000A5020000}"/>
            </a:ext>
          </a:extLst>
        </xdr:cNvPr>
        <xdr:cNvSpPr txBox="1"/>
      </xdr:nvSpPr>
      <xdr:spPr>
        <a:xfrm>
          <a:off x="16370300" y="15517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140272</xdr:rowOff>
    </xdr:from>
    <xdr:to>
      <xdr:col>86</xdr:col>
      <xdr:colOff>25400</xdr:colOff>
      <xdr:row>91</xdr:row>
      <xdr:rowOff>140272</xdr:rowOff>
    </xdr:to>
    <xdr:cxnSp macro="">
      <xdr:nvCxnSpPr>
        <xdr:cNvPr id="678" name="直線コネクタ 677">
          <a:extLst>
            <a:ext uri="{FF2B5EF4-FFF2-40B4-BE49-F238E27FC236}">
              <a16:creationId xmlns:a16="http://schemas.microsoft.com/office/drawing/2014/main" xmlns="" id="{00000000-0008-0000-0600-0000A6020000}"/>
            </a:ext>
          </a:extLst>
        </xdr:cNvPr>
        <xdr:cNvCxnSpPr/>
      </xdr:nvCxnSpPr>
      <xdr:spPr>
        <a:xfrm>
          <a:off x="16230600" y="15742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101440</xdr:rowOff>
    </xdr:from>
    <xdr:to>
      <xdr:col>85</xdr:col>
      <xdr:colOff>127000</xdr:colOff>
      <xdr:row>98</xdr:row>
      <xdr:rowOff>107269</xdr:rowOff>
    </xdr:to>
    <xdr:cxnSp macro="">
      <xdr:nvCxnSpPr>
        <xdr:cNvPr id="679" name="直線コネクタ 678">
          <a:extLst>
            <a:ext uri="{FF2B5EF4-FFF2-40B4-BE49-F238E27FC236}">
              <a16:creationId xmlns:a16="http://schemas.microsoft.com/office/drawing/2014/main" xmlns="" id="{00000000-0008-0000-0600-0000A7020000}"/>
            </a:ext>
          </a:extLst>
        </xdr:cNvPr>
        <xdr:cNvCxnSpPr/>
      </xdr:nvCxnSpPr>
      <xdr:spPr>
        <a:xfrm flipV="1">
          <a:off x="15481300" y="16903540"/>
          <a:ext cx="838200" cy="5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166070</xdr:rowOff>
    </xdr:from>
    <xdr:ext cx="534377" cy="259045"/>
    <xdr:sp macro="" textlink="">
      <xdr:nvSpPr>
        <xdr:cNvPr id="680" name="積立金平均値テキスト">
          <a:extLst>
            <a:ext uri="{FF2B5EF4-FFF2-40B4-BE49-F238E27FC236}">
              <a16:creationId xmlns:a16="http://schemas.microsoft.com/office/drawing/2014/main" xmlns="" id="{00000000-0008-0000-0600-0000A8020000}"/>
            </a:ext>
          </a:extLst>
        </xdr:cNvPr>
        <xdr:cNvSpPr txBox="1"/>
      </xdr:nvSpPr>
      <xdr:spPr>
        <a:xfrm>
          <a:off x="16370300" y="166252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143193</xdr:rowOff>
    </xdr:from>
    <xdr:to>
      <xdr:col>85</xdr:col>
      <xdr:colOff>177800</xdr:colOff>
      <xdr:row>98</xdr:row>
      <xdr:rowOff>73343</xdr:rowOff>
    </xdr:to>
    <xdr:sp macro="" textlink="">
      <xdr:nvSpPr>
        <xdr:cNvPr id="681" name="フローチャート: 判断 680">
          <a:extLst>
            <a:ext uri="{FF2B5EF4-FFF2-40B4-BE49-F238E27FC236}">
              <a16:creationId xmlns:a16="http://schemas.microsoft.com/office/drawing/2014/main" xmlns="" id="{00000000-0008-0000-0600-0000A9020000}"/>
            </a:ext>
          </a:extLst>
        </xdr:cNvPr>
        <xdr:cNvSpPr/>
      </xdr:nvSpPr>
      <xdr:spPr>
        <a:xfrm>
          <a:off x="16268700" y="16773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79555</xdr:rowOff>
    </xdr:from>
    <xdr:to>
      <xdr:col>81</xdr:col>
      <xdr:colOff>50800</xdr:colOff>
      <xdr:row>98</xdr:row>
      <xdr:rowOff>107269</xdr:rowOff>
    </xdr:to>
    <xdr:cxnSp macro="">
      <xdr:nvCxnSpPr>
        <xdr:cNvPr id="682" name="直線コネクタ 681">
          <a:extLst>
            <a:ext uri="{FF2B5EF4-FFF2-40B4-BE49-F238E27FC236}">
              <a16:creationId xmlns:a16="http://schemas.microsoft.com/office/drawing/2014/main" xmlns="" id="{00000000-0008-0000-0600-0000AA020000}"/>
            </a:ext>
          </a:extLst>
        </xdr:cNvPr>
        <xdr:cNvCxnSpPr/>
      </xdr:nvCxnSpPr>
      <xdr:spPr>
        <a:xfrm>
          <a:off x="14592300" y="16710205"/>
          <a:ext cx="889000" cy="19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152268</xdr:rowOff>
    </xdr:from>
    <xdr:to>
      <xdr:col>81</xdr:col>
      <xdr:colOff>101600</xdr:colOff>
      <xdr:row>98</xdr:row>
      <xdr:rowOff>82418</xdr:rowOff>
    </xdr:to>
    <xdr:sp macro="" textlink="">
      <xdr:nvSpPr>
        <xdr:cNvPr id="683" name="フローチャート: 判断 682">
          <a:extLst>
            <a:ext uri="{FF2B5EF4-FFF2-40B4-BE49-F238E27FC236}">
              <a16:creationId xmlns:a16="http://schemas.microsoft.com/office/drawing/2014/main" xmlns="" id="{00000000-0008-0000-0600-0000AB020000}"/>
            </a:ext>
          </a:extLst>
        </xdr:cNvPr>
        <xdr:cNvSpPr/>
      </xdr:nvSpPr>
      <xdr:spPr>
        <a:xfrm>
          <a:off x="15430500" y="16782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98945</xdr:rowOff>
    </xdr:from>
    <xdr:ext cx="534377" cy="259045"/>
    <xdr:sp macro="" textlink="">
      <xdr:nvSpPr>
        <xdr:cNvPr id="684" name="テキスト ボックス 683">
          <a:extLst>
            <a:ext uri="{FF2B5EF4-FFF2-40B4-BE49-F238E27FC236}">
              <a16:creationId xmlns:a16="http://schemas.microsoft.com/office/drawing/2014/main" xmlns="" id="{00000000-0008-0000-0600-0000AC020000}"/>
            </a:ext>
          </a:extLst>
        </xdr:cNvPr>
        <xdr:cNvSpPr txBox="1"/>
      </xdr:nvSpPr>
      <xdr:spPr>
        <a:xfrm>
          <a:off x="15214111" y="16558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79555</xdr:rowOff>
    </xdr:from>
    <xdr:to>
      <xdr:col>76</xdr:col>
      <xdr:colOff>114300</xdr:colOff>
      <xdr:row>97</xdr:row>
      <xdr:rowOff>128102</xdr:rowOff>
    </xdr:to>
    <xdr:cxnSp macro="">
      <xdr:nvCxnSpPr>
        <xdr:cNvPr id="685" name="直線コネクタ 684">
          <a:extLst>
            <a:ext uri="{FF2B5EF4-FFF2-40B4-BE49-F238E27FC236}">
              <a16:creationId xmlns:a16="http://schemas.microsoft.com/office/drawing/2014/main" xmlns="" id="{00000000-0008-0000-0600-0000AD020000}"/>
            </a:ext>
          </a:extLst>
        </xdr:cNvPr>
        <xdr:cNvCxnSpPr/>
      </xdr:nvCxnSpPr>
      <xdr:spPr>
        <a:xfrm flipV="1">
          <a:off x="13703300" y="16710205"/>
          <a:ext cx="889000" cy="48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160474</xdr:rowOff>
    </xdr:from>
    <xdr:to>
      <xdr:col>76</xdr:col>
      <xdr:colOff>165100</xdr:colOff>
      <xdr:row>98</xdr:row>
      <xdr:rowOff>90624</xdr:rowOff>
    </xdr:to>
    <xdr:sp macro="" textlink="">
      <xdr:nvSpPr>
        <xdr:cNvPr id="686" name="フローチャート: 判断 685">
          <a:extLst>
            <a:ext uri="{FF2B5EF4-FFF2-40B4-BE49-F238E27FC236}">
              <a16:creationId xmlns:a16="http://schemas.microsoft.com/office/drawing/2014/main" xmlns="" id="{00000000-0008-0000-0600-0000AE020000}"/>
            </a:ext>
          </a:extLst>
        </xdr:cNvPr>
        <xdr:cNvSpPr/>
      </xdr:nvSpPr>
      <xdr:spPr>
        <a:xfrm>
          <a:off x="14541500" y="1679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81751</xdr:rowOff>
    </xdr:from>
    <xdr:ext cx="534377" cy="259045"/>
    <xdr:sp macro="" textlink="">
      <xdr:nvSpPr>
        <xdr:cNvPr id="687" name="テキスト ボックス 686">
          <a:extLst>
            <a:ext uri="{FF2B5EF4-FFF2-40B4-BE49-F238E27FC236}">
              <a16:creationId xmlns:a16="http://schemas.microsoft.com/office/drawing/2014/main" xmlns="" id="{00000000-0008-0000-0600-0000AF020000}"/>
            </a:ext>
          </a:extLst>
        </xdr:cNvPr>
        <xdr:cNvSpPr txBox="1"/>
      </xdr:nvSpPr>
      <xdr:spPr>
        <a:xfrm>
          <a:off x="14325111" y="1688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128102</xdr:rowOff>
    </xdr:from>
    <xdr:to>
      <xdr:col>71</xdr:col>
      <xdr:colOff>177800</xdr:colOff>
      <xdr:row>98</xdr:row>
      <xdr:rowOff>16294</xdr:rowOff>
    </xdr:to>
    <xdr:cxnSp macro="">
      <xdr:nvCxnSpPr>
        <xdr:cNvPr id="688" name="直線コネクタ 687">
          <a:extLst>
            <a:ext uri="{FF2B5EF4-FFF2-40B4-BE49-F238E27FC236}">
              <a16:creationId xmlns:a16="http://schemas.microsoft.com/office/drawing/2014/main" xmlns="" id="{00000000-0008-0000-0600-0000B0020000}"/>
            </a:ext>
          </a:extLst>
        </xdr:cNvPr>
        <xdr:cNvCxnSpPr/>
      </xdr:nvCxnSpPr>
      <xdr:spPr>
        <a:xfrm flipV="1">
          <a:off x="12814300" y="16758752"/>
          <a:ext cx="889000" cy="59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87415</xdr:rowOff>
    </xdr:from>
    <xdr:to>
      <xdr:col>72</xdr:col>
      <xdr:colOff>38100</xdr:colOff>
      <xdr:row>97</xdr:row>
      <xdr:rowOff>17565</xdr:rowOff>
    </xdr:to>
    <xdr:sp macro="" textlink="">
      <xdr:nvSpPr>
        <xdr:cNvPr id="689" name="フローチャート: 判断 688">
          <a:extLst>
            <a:ext uri="{FF2B5EF4-FFF2-40B4-BE49-F238E27FC236}">
              <a16:creationId xmlns:a16="http://schemas.microsoft.com/office/drawing/2014/main" xmlns="" id="{00000000-0008-0000-0600-0000B1020000}"/>
            </a:ext>
          </a:extLst>
        </xdr:cNvPr>
        <xdr:cNvSpPr/>
      </xdr:nvSpPr>
      <xdr:spPr>
        <a:xfrm>
          <a:off x="13652500" y="1654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34092</xdr:rowOff>
    </xdr:from>
    <xdr:ext cx="534377" cy="259045"/>
    <xdr:sp macro="" textlink="">
      <xdr:nvSpPr>
        <xdr:cNvPr id="690" name="テキスト ボックス 689">
          <a:extLst>
            <a:ext uri="{FF2B5EF4-FFF2-40B4-BE49-F238E27FC236}">
              <a16:creationId xmlns:a16="http://schemas.microsoft.com/office/drawing/2014/main" xmlns="" id="{00000000-0008-0000-0600-0000B2020000}"/>
            </a:ext>
          </a:extLst>
        </xdr:cNvPr>
        <xdr:cNvSpPr txBox="1"/>
      </xdr:nvSpPr>
      <xdr:spPr>
        <a:xfrm>
          <a:off x="13436111" y="16321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9942</xdr:rowOff>
    </xdr:from>
    <xdr:to>
      <xdr:col>67</xdr:col>
      <xdr:colOff>101600</xdr:colOff>
      <xdr:row>98</xdr:row>
      <xdr:rowOff>111542</xdr:rowOff>
    </xdr:to>
    <xdr:sp macro="" textlink="">
      <xdr:nvSpPr>
        <xdr:cNvPr id="691" name="フローチャート: 判断 690">
          <a:extLst>
            <a:ext uri="{FF2B5EF4-FFF2-40B4-BE49-F238E27FC236}">
              <a16:creationId xmlns:a16="http://schemas.microsoft.com/office/drawing/2014/main" xmlns="" id="{00000000-0008-0000-0600-0000B3020000}"/>
            </a:ext>
          </a:extLst>
        </xdr:cNvPr>
        <xdr:cNvSpPr/>
      </xdr:nvSpPr>
      <xdr:spPr>
        <a:xfrm>
          <a:off x="12763500" y="16812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102669</xdr:rowOff>
    </xdr:from>
    <xdr:ext cx="534377" cy="259045"/>
    <xdr:sp macro="" textlink="">
      <xdr:nvSpPr>
        <xdr:cNvPr id="692" name="テキスト ボックス 691">
          <a:extLst>
            <a:ext uri="{FF2B5EF4-FFF2-40B4-BE49-F238E27FC236}">
              <a16:creationId xmlns:a16="http://schemas.microsoft.com/office/drawing/2014/main" xmlns="" id="{00000000-0008-0000-0600-0000B4020000}"/>
            </a:ext>
          </a:extLst>
        </xdr:cNvPr>
        <xdr:cNvSpPr txBox="1"/>
      </xdr:nvSpPr>
      <xdr:spPr>
        <a:xfrm>
          <a:off x="12547111" y="16904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xmlns=""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xmlns=""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xmlns=""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xmlns=""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xmlns=""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50640</xdr:rowOff>
    </xdr:from>
    <xdr:to>
      <xdr:col>85</xdr:col>
      <xdr:colOff>177800</xdr:colOff>
      <xdr:row>98</xdr:row>
      <xdr:rowOff>152240</xdr:rowOff>
    </xdr:to>
    <xdr:sp macro="" textlink="">
      <xdr:nvSpPr>
        <xdr:cNvPr id="698" name="楕円 697">
          <a:extLst>
            <a:ext uri="{FF2B5EF4-FFF2-40B4-BE49-F238E27FC236}">
              <a16:creationId xmlns:a16="http://schemas.microsoft.com/office/drawing/2014/main" xmlns="" id="{00000000-0008-0000-0600-0000BA020000}"/>
            </a:ext>
          </a:extLst>
        </xdr:cNvPr>
        <xdr:cNvSpPr/>
      </xdr:nvSpPr>
      <xdr:spPr>
        <a:xfrm>
          <a:off x="16268700" y="1685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137017</xdr:rowOff>
    </xdr:from>
    <xdr:ext cx="534377" cy="259045"/>
    <xdr:sp macro="" textlink="">
      <xdr:nvSpPr>
        <xdr:cNvPr id="699" name="積立金該当値テキスト">
          <a:extLst>
            <a:ext uri="{FF2B5EF4-FFF2-40B4-BE49-F238E27FC236}">
              <a16:creationId xmlns:a16="http://schemas.microsoft.com/office/drawing/2014/main" xmlns="" id="{00000000-0008-0000-0600-0000BB020000}"/>
            </a:ext>
          </a:extLst>
        </xdr:cNvPr>
        <xdr:cNvSpPr txBox="1"/>
      </xdr:nvSpPr>
      <xdr:spPr>
        <a:xfrm>
          <a:off x="16370300" y="16767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56469</xdr:rowOff>
    </xdr:from>
    <xdr:to>
      <xdr:col>81</xdr:col>
      <xdr:colOff>101600</xdr:colOff>
      <xdr:row>98</xdr:row>
      <xdr:rowOff>158069</xdr:rowOff>
    </xdr:to>
    <xdr:sp macro="" textlink="">
      <xdr:nvSpPr>
        <xdr:cNvPr id="700" name="楕円 699">
          <a:extLst>
            <a:ext uri="{FF2B5EF4-FFF2-40B4-BE49-F238E27FC236}">
              <a16:creationId xmlns:a16="http://schemas.microsoft.com/office/drawing/2014/main" xmlns="" id="{00000000-0008-0000-0600-0000BC020000}"/>
            </a:ext>
          </a:extLst>
        </xdr:cNvPr>
        <xdr:cNvSpPr/>
      </xdr:nvSpPr>
      <xdr:spPr>
        <a:xfrm>
          <a:off x="15430500" y="16858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149196</xdr:rowOff>
    </xdr:from>
    <xdr:ext cx="534377" cy="259045"/>
    <xdr:sp macro="" textlink="">
      <xdr:nvSpPr>
        <xdr:cNvPr id="701" name="テキスト ボックス 700">
          <a:extLst>
            <a:ext uri="{FF2B5EF4-FFF2-40B4-BE49-F238E27FC236}">
              <a16:creationId xmlns:a16="http://schemas.microsoft.com/office/drawing/2014/main" xmlns="" id="{00000000-0008-0000-0600-0000BD020000}"/>
            </a:ext>
          </a:extLst>
        </xdr:cNvPr>
        <xdr:cNvSpPr txBox="1"/>
      </xdr:nvSpPr>
      <xdr:spPr>
        <a:xfrm>
          <a:off x="15214111" y="16951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28755</xdr:rowOff>
    </xdr:from>
    <xdr:to>
      <xdr:col>76</xdr:col>
      <xdr:colOff>165100</xdr:colOff>
      <xdr:row>97</xdr:row>
      <xdr:rowOff>130355</xdr:rowOff>
    </xdr:to>
    <xdr:sp macro="" textlink="">
      <xdr:nvSpPr>
        <xdr:cNvPr id="702" name="楕円 701">
          <a:extLst>
            <a:ext uri="{FF2B5EF4-FFF2-40B4-BE49-F238E27FC236}">
              <a16:creationId xmlns:a16="http://schemas.microsoft.com/office/drawing/2014/main" xmlns="" id="{00000000-0008-0000-0600-0000BE020000}"/>
            </a:ext>
          </a:extLst>
        </xdr:cNvPr>
        <xdr:cNvSpPr/>
      </xdr:nvSpPr>
      <xdr:spPr>
        <a:xfrm>
          <a:off x="14541500" y="16659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146882</xdr:rowOff>
    </xdr:from>
    <xdr:ext cx="534377" cy="259045"/>
    <xdr:sp macro="" textlink="">
      <xdr:nvSpPr>
        <xdr:cNvPr id="703" name="テキスト ボックス 702">
          <a:extLst>
            <a:ext uri="{FF2B5EF4-FFF2-40B4-BE49-F238E27FC236}">
              <a16:creationId xmlns:a16="http://schemas.microsoft.com/office/drawing/2014/main" xmlns="" id="{00000000-0008-0000-0600-0000BF020000}"/>
            </a:ext>
          </a:extLst>
        </xdr:cNvPr>
        <xdr:cNvSpPr txBox="1"/>
      </xdr:nvSpPr>
      <xdr:spPr>
        <a:xfrm>
          <a:off x="14325111" y="16434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77302</xdr:rowOff>
    </xdr:from>
    <xdr:to>
      <xdr:col>72</xdr:col>
      <xdr:colOff>38100</xdr:colOff>
      <xdr:row>98</xdr:row>
      <xdr:rowOff>7452</xdr:rowOff>
    </xdr:to>
    <xdr:sp macro="" textlink="">
      <xdr:nvSpPr>
        <xdr:cNvPr id="704" name="楕円 703">
          <a:extLst>
            <a:ext uri="{FF2B5EF4-FFF2-40B4-BE49-F238E27FC236}">
              <a16:creationId xmlns:a16="http://schemas.microsoft.com/office/drawing/2014/main" xmlns="" id="{00000000-0008-0000-0600-0000C0020000}"/>
            </a:ext>
          </a:extLst>
        </xdr:cNvPr>
        <xdr:cNvSpPr/>
      </xdr:nvSpPr>
      <xdr:spPr>
        <a:xfrm>
          <a:off x="13652500" y="1670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170029</xdr:rowOff>
    </xdr:from>
    <xdr:ext cx="534377" cy="259045"/>
    <xdr:sp macro="" textlink="">
      <xdr:nvSpPr>
        <xdr:cNvPr id="705" name="テキスト ボックス 704">
          <a:extLst>
            <a:ext uri="{FF2B5EF4-FFF2-40B4-BE49-F238E27FC236}">
              <a16:creationId xmlns:a16="http://schemas.microsoft.com/office/drawing/2014/main" xmlns="" id="{00000000-0008-0000-0600-0000C1020000}"/>
            </a:ext>
          </a:extLst>
        </xdr:cNvPr>
        <xdr:cNvSpPr txBox="1"/>
      </xdr:nvSpPr>
      <xdr:spPr>
        <a:xfrm>
          <a:off x="13436111" y="1680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136944</xdr:rowOff>
    </xdr:from>
    <xdr:to>
      <xdr:col>67</xdr:col>
      <xdr:colOff>101600</xdr:colOff>
      <xdr:row>98</xdr:row>
      <xdr:rowOff>67094</xdr:rowOff>
    </xdr:to>
    <xdr:sp macro="" textlink="">
      <xdr:nvSpPr>
        <xdr:cNvPr id="706" name="楕円 705">
          <a:extLst>
            <a:ext uri="{FF2B5EF4-FFF2-40B4-BE49-F238E27FC236}">
              <a16:creationId xmlns:a16="http://schemas.microsoft.com/office/drawing/2014/main" xmlns="" id="{00000000-0008-0000-0600-0000C2020000}"/>
            </a:ext>
          </a:extLst>
        </xdr:cNvPr>
        <xdr:cNvSpPr/>
      </xdr:nvSpPr>
      <xdr:spPr>
        <a:xfrm>
          <a:off x="12763500" y="16767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83621</xdr:rowOff>
    </xdr:from>
    <xdr:ext cx="534377" cy="259045"/>
    <xdr:sp macro="" textlink="">
      <xdr:nvSpPr>
        <xdr:cNvPr id="707" name="テキスト ボックス 706">
          <a:extLst>
            <a:ext uri="{FF2B5EF4-FFF2-40B4-BE49-F238E27FC236}">
              <a16:creationId xmlns:a16="http://schemas.microsoft.com/office/drawing/2014/main" xmlns="" id="{00000000-0008-0000-0600-0000C3020000}"/>
            </a:ext>
          </a:extLst>
        </xdr:cNvPr>
        <xdr:cNvSpPr txBox="1"/>
      </xdr:nvSpPr>
      <xdr:spPr>
        <a:xfrm>
          <a:off x="12547111" y="16542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xmlns=""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xmlns=""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xmlns=""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xmlns=""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xmlns=""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xmlns=""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xmlns=""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xmlns=""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xmlns=""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xmlns=""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8" name="直線コネクタ 717">
          <a:extLst>
            <a:ext uri="{FF2B5EF4-FFF2-40B4-BE49-F238E27FC236}">
              <a16:creationId xmlns:a16="http://schemas.microsoft.com/office/drawing/2014/main" xmlns="" id="{00000000-0008-0000-0600-0000CE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9" name="テキスト ボックス 718">
          <a:extLst>
            <a:ext uri="{FF2B5EF4-FFF2-40B4-BE49-F238E27FC236}">
              <a16:creationId xmlns:a16="http://schemas.microsoft.com/office/drawing/2014/main" xmlns="" id="{00000000-0008-0000-0600-0000CF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0" name="直線コネクタ 719">
          <a:extLst>
            <a:ext uri="{FF2B5EF4-FFF2-40B4-BE49-F238E27FC236}">
              <a16:creationId xmlns:a16="http://schemas.microsoft.com/office/drawing/2014/main" xmlns="" id="{00000000-0008-0000-0600-0000D0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1" name="テキスト ボックス 720">
          <a:extLst>
            <a:ext uri="{FF2B5EF4-FFF2-40B4-BE49-F238E27FC236}">
              <a16:creationId xmlns:a16="http://schemas.microsoft.com/office/drawing/2014/main" xmlns="" id="{00000000-0008-0000-0600-0000D1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2" name="直線コネクタ 721">
          <a:extLst>
            <a:ext uri="{FF2B5EF4-FFF2-40B4-BE49-F238E27FC236}">
              <a16:creationId xmlns:a16="http://schemas.microsoft.com/office/drawing/2014/main" xmlns="" id="{00000000-0008-0000-0600-0000D2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3" name="テキスト ボックス 722">
          <a:extLst>
            <a:ext uri="{FF2B5EF4-FFF2-40B4-BE49-F238E27FC236}">
              <a16:creationId xmlns:a16="http://schemas.microsoft.com/office/drawing/2014/main" xmlns="" id="{00000000-0008-0000-0600-0000D3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4" name="直線コネクタ 723">
          <a:extLst>
            <a:ext uri="{FF2B5EF4-FFF2-40B4-BE49-F238E27FC236}">
              <a16:creationId xmlns:a16="http://schemas.microsoft.com/office/drawing/2014/main" xmlns="" id="{00000000-0008-0000-0600-0000D4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5" name="テキスト ボックス 724">
          <a:extLst>
            <a:ext uri="{FF2B5EF4-FFF2-40B4-BE49-F238E27FC236}">
              <a16:creationId xmlns:a16="http://schemas.microsoft.com/office/drawing/2014/main" xmlns="" id="{00000000-0008-0000-0600-0000D5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6" name="直線コネクタ 725">
          <a:extLst>
            <a:ext uri="{FF2B5EF4-FFF2-40B4-BE49-F238E27FC236}">
              <a16:creationId xmlns:a16="http://schemas.microsoft.com/office/drawing/2014/main" xmlns="" id="{00000000-0008-0000-0600-0000D6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7" name="テキスト ボックス 726">
          <a:extLst>
            <a:ext uri="{FF2B5EF4-FFF2-40B4-BE49-F238E27FC236}">
              <a16:creationId xmlns:a16="http://schemas.microsoft.com/office/drawing/2014/main" xmlns="" id="{00000000-0008-0000-0600-0000D7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xmlns="" id="{00000000-0008-0000-06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9" name="テキスト ボックス 728">
          <a:extLst>
            <a:ext uri="{FF2B5EF4-FFF2-40B4-BE49-F238E27FC236}">
              <a16:creationId xmlns:a16="http://schemas.microsoft.com/office/drawing/2014/main" xmlns="" id="{00000000-0008-0000-0600-0000D9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投資及び出資金グラフ枠">
          <a:extLst>
            <a:ext uri="{FF2B5EF4-FFF2-40B4-BE49-F238E27FC236}">
              <a16:creationId xmlns:a16="http://schemas.microsoft.com/office/drawing/2014/main" xmlns="" id="{00000000-0008-0000-06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132804</xdr:rowOff>
    </xdr:from>
    <xdr:to>
      <xdr:col>116</xdr:col>
      <xdr:colOff>62864</xdr:colOff>
      <xdr:row>39</xdr:row>
      <xdr:rowOff>44450</xdr:rowOff>
    </xdr:to>
    <xdr:cxnSp macro="">
      <xdr:nvCxnSpPr>
        <xdr:cNvPr id="731" name="直線コネクタ 730">
          <a:extLst>
            <a:ext uri="{FF2B5EF4-FFF2-40B4-BE49-F238E27FC236}">
              <a16:creationId xmlns:a16="http://schemas.microsoft.com/office/drawing/2014/main" xmlns="" id="{00000000-0008-0000-0600-0000DB020000}"/>
            </a:ext>
          </a:extLst>
        </xdr:cNvPr>
        <xdr:cNvCxnSpPr/>
      </xdr:nvCxnSpPr>
      <xdr:spPr>
        <a:xfrm flipV="1">
          <a:off x="22159595" y="5276304"/>
          <a:ext cx="1269" cy="1454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53167</xdr:rowOff>
    </xdr:from>
    <xdr:ext cx="249299" cy="259045"/>
    <xdr:sp macro="" textlink="">
      <xdr:nvSpPr>
        <xdr:cNvPr id="732" name="投資及び出資金最小値テキスト">
          <a:extLst>
            <a:ext uri="{FF2B5EF4-FFF2-40B4-BE49-F238E27FC236}">
              <a16:creationId xmlns:a16="http://schemas.microsoft.com/office/drawing/2014/main" xmlns="" id="{00000000-0008-0000-0600-0000DC020000}"/>
            </a:ext>
          </a:extLst>
        </xdr:cNvPr>
        <xdr:cNvSpPr txBox="1"/>
      </xdr:nvSpPr>
      <xdr:spPr>
        <a:xfrm>
          <a:off x="22212300" y="67397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3" name="直線コネクタ 732">
          <a:extLst>
            <a:ext uri="{FF2B5EF4-FFF2-40B4-BE49-F238E27FC236}">
              <a16:creationId xmlns:a16="http://schemas.microsoft.com/office/drawing/2014/main" xmlns="" id="{00000000-0008-0000-0600-0000DD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79481</xdr:rowOff>
    </xdr:from>
    <xdr:ext cx="534377" cy="259045"/>
    <xdr:sp macro="" textlink="">
      <xdr:nvSpPr>
        <xdr:cNvPr id="734" name="投資及び出資金最大値テキスト">
          <a:extLst>
            <a:ext uri="{FF2B5EF4-FFF2-40B4-BE49-F238E27FC236}">
              <a16:creationId xmlns:a16="http://schemas.microsoft.com/office/drawing/2014/main" xmlns="" id="{00000000-0008-0000-0600-0000DE020000}"/>
            </a:ext>
          </a:extLst>
        </xdr:cNvPr>
        <xdr:cNvSpPr txBox="1"/>
      </xdr:nvSpPr>
      <xdr:spPr>
        <a:xfrm>
          <a:off x="22212300" y="5051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132804</xdr:rowOff>
    </xdr:from>
    <xdr:to>
      <xdr:col>116</xdr:col>
      <xdr:colOff>152400</xdr:colOff>
      <xdr:row>30</xdr:row>
      <xdr:rowOff>132804</xdr:rowOff>
    </xdr:to>
    <xdr:cxnSp macro="">
      <xdr:nvCxnSpPr>
        <xdr:cNvPr id="735" name="直線コネクタ 734">
          <a:extLst>
            <a:ext uri="{FF2B5EF4-FFF2-40B4-BE49-F238E27FC236}">
              <a16:creationId xmlns:a16="http://schemas.microsoft.com/office/drawing/2014/main" xmlns="" id="{00000000-0008-0000-0600-0000DF020000}"/>
            </a:ext>
          </a:extLst>
        </xdr:cNvPr>
        <xdr:cNvCxnSpPr/>
      </xdr:nvCxnSpPr>
      <xdr:spPr>
        <a:xfrm>
          <a:off x="22072600" y="5276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28925</xdr:rowOff>
    </xdr:from>
    <xdr:to>
      <xdr:col>116</xdr:col>
      <xdr:colOff>63500</xdr:colOff>
      <xdr:row>39</xdr:row>
      <xdr:rowOff>29629</xdr:rowOff>
    </xdr:to>
    <xdr:cxnSp macro="">
      <xdr:nvCxnSpPr>
        <xdr:cNvPr id="736" name="直線コネクタ 735">
          <a:extLst>
            <a:ext uri="{FF2B5EF4-FFF2-40B4-BE49-F238E27FC236}">
              <a16:creationId xmlns:a16="http://schemas.microsoft.com/office/drawing/2014/main" xmlns="" id="{00000000-0008-0000-0600-0000E0020000}"/>
            </a:ext>
          </a:extLst>
        </xdr:cNvPr>
        <xdr:cNvCxnSpPr/>
      </xdr:nvCxnSpPr>
      <xdr:spPr>
        <a:xfrm flipV="1">
          <a:off x="21323300" y="6715475"/>
          <a:ext cx="838200" cy="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142067</xdr:rowOff>
    </xdr:from>
    <xdr:ext cx="469744" cy="259045"/>
    <xdr:sp macro="" textlink="">
      <xdr:nvSpPr>
        <xdr:cNvPr id="737" name="投資及び出資金平均値テキスト">
          <a:extLst>
            <a:ext uri="{FF2B5EF4-FFF2-40B4-BE49-F238E27FC236}">
              <a16:creationId xmlns:a16="http://schemas.microsoft.com/office/drawing/2014/main" xmlns="" id="{00000000-0008-0000-0600-0000E1020000}"/>
            </a:ext>
          </a:extLst>
        </xdr:cNvPr>
        <xdr:cNvSpPr txBox="1"/>
      </xdr:nvSpPr>
      <xdr:spPr>
        <a:xfrm>
          <a:off x="22212300" y="6485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119190</xdr:rowOff>
    </xdr:from>
    <xdr:to>
      <xdr:col>116</xdr:col>
      <xdr:colOff>114300</xdr:colOff>
      <xdr:row>39</xdr:row>
      <xdr:rowOff>49340</xdr:rowOff>
    </xdr:to>
    <xdr:sp macro="" textlink="">
      <xdr:nvSpPr>
        <xdr:cNvPr id="738" name="フローチャート: 判断 737">
          <a:extLst>
            <a:ext uri="{FF2B5EF4-FFF2-40B4-BE49-F238E27FC236}">
              <a16:creationId xmlns:a16="http://schemas.microsoft.com/office/drawing/2014/main" xmlns="" id="{00000000-0008-0000-0600-0000E2020000}"/>
            </a:ext>
          </a:extLst>
        </xdr:cNvPr>
        <xdr:cNvSpPr/>
      </xdr:nvSpPr>
      <xdr:spPr>
        <a:xfrm>
          <a:off x="22110700" y="663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29458</xdr:rowOff>
    </xdr:from>
    <xdr:to>
      <xdr:col>111</xdr:col>
      <xdr:colOff>177800</xdr:colOff>
      <xdr:row>39</xdr:row>
      <xdr:rowOff>29629</xdr:rowOff>
    </xdr:to>
    <xdr:cxnSp macro="">
      <xdr:nvCxnSpPr>
        <xdr:cNvPr id="739" name="直線コネクタ 738">
          <a:extLst>
            <a:ext uri="{FF2B5EF4-FFF2-40B4-BE49-F238E27FC236}">
              <a16:creationId xmlns:a16="http://schemas.microsoft.com/office/drawing/2014/main" xmlns="" id="{00000000-0008-0000-0600-0000E3020000}"/>
            </a:ext>
          </a:extLst>
        </xdr:cNvPr>
        <xdr:cNvCxnSpPr/>
      </xdr:nvCxnSpPr>
      <xdr:spPr>
        <a:xfrm>
          <a:off x="20434300" y="6716008"/>
          <a:ext cx="889000" cy="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123590</xdr:rowOff>
    </xdr:from>
    <xdr:to>
      <xdr:col>112</xdr:col>
      <xdr:colOff>38100</xdr:colOff>
      <xdr:row>39</xdr:row>
      <xdr:rowOff>53740</xdr:rowOff>
    </xdr:to>
    <xdr:sp macro="" textlink="">
      <xdr:nvSpPr>
        <xdr:cNvPr id="740" name="フローチャート: 判断 739">
          <a:extLst>
            <a:ext uri="{FF2B5EF4-FFF2-40B4-BE49-F238E27FC236}">
              <a16:creationId xmlns:a16="http://schemas.microsoft.com/office/drawing/2014/main" xmlns="" id="{00000000-0008-0000-0600-0000E4020000}"/>
            </a:ext>
          </a:extLst>
        </xdr:cNvPr>
        <xdr:cNvSpPr/>
      </xdr:nvSpPr>
      <xdr:spPr>
        <a:xfrm>
          <a:off x="21272500" y="663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70267</xdr:rowOff>
    </xdr:from>
    <xdr:ext cx="469744" cy="259045"/>
    <xdr:sp macro="" textlink="">
      <xdr:nvSpPr>
        <xdr:cNvPr id="741" name="テキスト ボックス 740">
          <a:extLst>
            <a:ext uri="{FF2B5EF4-FFF2-40B4-BE49-F238E27FC236}">
              <a16:creationId xmlns:a16="http://schemas.microsoft.com/office/drawing/2014/main" xmlns="" id="{00000000-0008-0000-0600-0000E5020000}"/>
            </a:ext>
          </a:extLst>
        </xdr:cNvPr>
        <xdr:cNvSpPr txBox="1"/>
      </xdr:nvSpPr>
      <xdr:spPr>
        <a:xfrm>
          <a:off x="21088428" y="6413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29458</xdr:rowOff>
    </xdr:from>
    <xdr:to>
      <xdr:col>107</xdr:col>
      <xdr:colOff>50800</xdr:colOff>
      <xdr:row>39</xdr:row>
      <xdr:rowOff>30143</xdr:rowOff>
    </xdr:to>
    <xdr:cxnSp macro="">
      <xdr:nvCxnSpPr>
        <xdr:cNvPr id="742" name="直線コネクタ 741">
          <a:extLst>
            <a:ext uri="{FF2B5EF4-FFF2-40B4-BE49-F238E27FC236}">
              <a16:creationId xmlns:a16="http://schemas.microsoft.com/office/drawing/2014/main" xmlns="" id="{00000000-0008-0000-0600-0000E6020000}"/>
            </a:ext>
          </a:extLst>
        </xdr:cNvPr>
        <xdr:cNvCxnSpPr/>
      </xdr:nvCxnSpPr>
      <xdr:spPr>
        <a:xfrm flipV="1">
          <a:off x="19545300" y="6716008"/>
          <a:ext cx="889000"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112293</xdr:rowOff>
    </xdr:from>
    <xdr:to>
      <xdr:col>107</xdr:col>
      <xdr:colOff>101600</xdr:colOff>
      <xdr:row>39</xdr:row>
      <xdr:rowOff>42443</xdr:rowOff>
    </xdr:to>
    <xdr:sp macro="" textlink="">
      <xdr:nvSpPr>
        <xdr:cNvPr id="743" name="フローチャート: 判断 742">
          <a:extLst>
            <a:ext uri="{FF2B5EF4-FFF2-40B4-BE49-F238E27FC236}">
              <a16:creationId xmlns:a16="http://schemas.microsoft.com/office/drawing/2014/main" xmlns="" id="{00000000-0008-0000-0600-0000E7020000}"/>
            </a:ext>
          </a:extLst>
        </xdr:cNvPr>
        <xdr:cNvSpPr/>
      </xdr:nvSpPr>
      <xdr:spPr>
        <a:xfrm>
          <a:off x="20383500" y="6627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58971</xdr:rowOff>
    </xdr:from>
    <xdr:ext cx="469744" cy="259045"/>
    <xdr:sp macro="" textlink="">
      <xdr:nvSpPr>
        <xdr:cNvPr id="744" name="テキスト ボックス 743">
          <a:extLst>
            <a:ext uri="{FF2B5EF4-FFF2-40B4-BE49-F238E27FC236}">
              <a16:creationId xmlns:a16="http://schemas.microsoft.com/office/drawing/2014/main" xmlns="" id="{00000000-0008-0000-0600-0000E8020000}"/>
            </a:ext>
          </a:extLst>
        </xdr:cNvPr>
        <xdr:cNvSpPr txBox="1"/>
      </xdr:nvSpPr>
      <xdr:spPr>
        <a:xfrm>
          <a:off x="20199428" y="6402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30143</xdr:rowOff>
    </xdr:from>
    <xdr:to>
      <xdr:col>102</xdr:col>
      <xdr:colOff>114300</xdr:colOff>
      <xdr:row>39</xdr:row>
      <xdr:rowOff>30696</xdr:rowOff>
    </xdr:to>
    <xdr:cxnSp macro="">
      <xdr:nvCxnSpPr>
        <xdr:cNvPr id="745" name="直線コネクタ 744">
          <a:extLst>
            <a:ext uri="{FF2B5EF4-FFF2-40B4-BE49-F238E27FC236}">
              <a16:creationId xmlns:a16="http://schemas.microsoft.com/office/drawing/2014/main" xmlns="" id="{00000000-0008-0000-0600-0000E9020000}"/>
            </a:ext>
          </a:extLst>
        </xdr:cNvPr>
        <xdr:cNvCxnSpPr/>
      </xdr:nvCxnSpPr>
      <xdr:spPr>
        <a:xfrm flipV="1">
          <a:off x="18656300" y="6716693"/>
          <a:ext cx="889000" cy="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125190</xdr:rowOff>
    </xdr:from>
    <xdr:to>
      <xdr:col>102</xdr:col>
      <xdr:colOff>165100</xdr:colOff>
      <xdr:row>39</xdr:row>
      <xdr:rowOff>55340</xdr:rowOff>
    </xdr:to>
    <xdr:sp macro="" textlink="">
      <xdr:nvSpPr>
        <xdr:cNvPr id="746" name="フローチャート: 判断 745">
          <a:extLst>
            <a:ext uri="{FF2B5EF4-FFF2-40B4-BE49-F238E27FC236}">
              <a16:creationId xmlns:a16="http://schemas.microsoft.com/office/drawing/2014/main" xmlns="" id="{00000000-0008-0000-0600-0000EA020000}"/>
            </a:ext>
          </a:extLst>
        </xdr:cNvPr>
        <xdr:cNvSpPr/>
      </xdr:nvSpPr>
      <xdr:spPr>
        <a:xfrm>
          <a:off x="19494500" y="664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71867</xdr:rowOff>
    </xdr:from>
    <xdr:ext cx="469744" cy="259045"/>
    <xdr:sp macro="" textlink="">
      <xdr:nvSpPr>
        <xdr:cNvPr id="747" name="テキスト ボックス 746">
          <a:extLst>
            <a:ext uri="{FF2B5EF4-FFF2-40B4-BE49-F238E27FC236}">
              <a16:creationId xmlns:a16="http://schemas.microsoft.com/office/drawing/2014/main" xmlns="" id="{00000000-0008-0000-0600-0000EB020000}"/>
            </a:ext>
          </a:extLst>
        </xdr:cNvPr>
        <xdr:cNvSpPr txBox="1"/>
      </xdr:nvSpPr>
      <xdr:spPr>
        <a:xfrm>
          <a:off x="19310428" y="6415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135687</xdr:rowOff>
    </xdr:from>
    <xdr:to>
      <xdr:col>98</xdr:col>
      <xdr:colOff>38100</xdr:colOff>
      <xdr:row>39</xdr:row>
      <xdr:rowOff>65837</xdr:rowOff>
    </xdr:to>
    <xdr:sp macro="" textlink="">
      <xdr:nvSpPr>
        <xdr:cNvPr id="748" name="フローチャート: 判断 747">
          <a:extLst>
            <a:ext uri="{FF2B5EF4-FFF2-40B4-BE49-F238E27FC236}">
              <a16:creationId xmlns:a16="http://schemas.microsoft.com/office/drawing/2014/main" xmlns="" id="{00000000-0008-0000-0600-0000EC020000}"/>
            </a:ext>
          </a:extLst>
        </xdr:cNvPr>
        <xdr:cNvSpPr/>
      </xdr:nvSpPr>
      <xdr:spPr>
        <a:xfrm>
          <a:off x="18605500" y="6650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82364</xdr:rowOff>
    </xdr:from>
    <xdr:ext cx="469744" cy="259045"/>
    <xdr:sp macro="" textlink="">
      <xdr:nvSpPr>
        <xdr:cNvPr id="749" name="テキスト ボックス 748">
          <a:extLst>
            <a:ext uri="{FF2B5EF4-FFF2-40B4-BE49-F238E27FC236}">
              <a16:creationId xmlns:a16="http://schemas.microsoft.com/office/drawing/2014/main" xmlns="" id="{00000000-0008-0000-0600-0000ED020000}"/>
            </a:ext>
          </a:extLst>
        </xdr:cNvPr>
        <xdr:cNvSpPr txBox="1"/>
      </xdr:nvSpPr>
      <xdr:spPr>
        <a:xfrm>
          <a:off x="18421428" y="6426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xmlns="" id="{00000000-0008-0000-06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xmlns="" id="{00000000-0008-0000-06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xmlns="" id="{00000000-0008-0000-06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xmlns="" id="{00000000-0008-0000-06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xmlns="" id="{00000000-0008-0000-06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149575</xdr:rowOff>
    </xdr:from>
    <xdr:to>
      <xdr:col>116</xdr:col>
      <xdr:colOff>114300</xdr:colOff>
      <xdr:row>39</xdr:row>
      <xdr:rowOff>79725</xdr:rowOff>
    </xdr:to>
    <xdr:sp macro="" textlink="">
      <xdr:nvSpPr>
        <xdr:cNvPr id="755" name="楕円 754">
          <a:extLst>
            <a:ext uri="{FF2B5EF4-FFF2-40B4-BE49-F238E27FC236}">
              <a16:creationId xmlns:a16="http://schemas.microsoft.com/office/drawing/2014/main" xmlns="" id="{00000000-0008-0000-0600-0000F3020000}"/>
            </a:ext>
          </a:extLst>
        </xdr:cNvPr>
        <xdr:cNvSpPr/>
      </xdr:nvSpPr>
      <xdr:spPr>
        <a:xfrm>
          <a:off x="22110700" y="666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97617</xdr:rowOff>
    </xdr:from>
    <xdr:ext cx="378565" cy="259045"/>
    <xdr:sp macro="" textlink="">
      <xdr:nvSpPr>
        <xdr:cNvPr id="756" name="投資及び出資金該当値テキスト">
          <a:extLst>
            <a:ext uri="{FF2B5EF4-FFF2-40B4-BE49-F238E27FC236}">
              <a16:creationId xmlns:a16="http://schemas.microsoft.com/office/drawing/2014/main" xmlns="" id="{00000000-0008-0000-0600-0000F4020000}"/>
            </a:ext>
          </a:extLst>
        </xdr:cNvPr>
        <xdr:cNvSpPr txBox="1"/>
      </xdr:nvSpPr>
      <xdr:spPr>
        <a:xfrm>
          <a:off x="22212300" y="66127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150279</xdr:rowOff>
    </xdr:from>
    <xdr:to>
      <xdr:col>112</xdr:col>
      <xdr:colOff>38100</xdr:colOff>
      <xdr:row>39</xdr:row>
      <xdr:rowOff>80429</xdr:rowOff>
    </xdr:to>
    <xdr:sp macro="" textlink="">
      <xdr:nvSpPr>
        <xdr:cNvPr id="757" name="楕円 756">
          <a:extLst>
            <a:ext uri="{FF2B5EF4-FFF2-40B4-BE49-F238E27FC236}">
              <a16:creationId xmlns:a16="http://schemas.microsoft.com/office/drawing/2014/main" xmlns="" id="{00000000-0008-0000-0600-0000F5020000}"/>
            </a:ext>
          </a:extLst>
        </xdr:cNvPr>
        <xdr:cNvSpPr/>
      </xdr:nvSpPr>
      <xdr:spPr>
        <a:xfrm>
          <a:off x="21272500" y="666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71556</xdr:rowOff>
    </xdr:from>
    <xdr:ext cx="378565" cy="259045"/>
    <xdr:sp macro="" textlink="">
      <xdr:nvSpPr>
        <xdr:cNvPr id="758" name="テキスト ボックス 757">
          <a:extLst>
            <a:ext uri="{FF2B5EF4-FFF2-40B4-BE49-F238E27FC236}">
              <a16:creationId xmlns:a16="http://schemas.microsoft.com/office/drawing/2014/main" xmlns="" id="{00000000-0008-0000-0600-0000F6020000}"/>
            </a:ext>
          </a:extLst>
        </xdr:cNvPr>
        <xdr:cNvSpPr txBox="1"/>
      </xdr:nvSpPr>
      <xdr:spPr>
        <a:xfrm>
          <a:off x="21134017" y="67581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150108</xdr:rowOff>
    </xdr:from>
    <xdr:to>
      <xdr:col>107</xdr:col>
      <xdr:colOff>101600</xdr:colOff>
      <xdr:row>39</xdr:row>
      <xdr:rowOff>80258</xdr:rowOff>
    </xdr:to>
    <xdr:sp macro="" textlink="">
      <xdr:nvSpPr>
        <xdr:cNvPr id="759" name="楕円 758">
          <a:extLst>
            <a:ext uri="{FF2B5EF4-FFF2-40B4-BE49-F238E27FC236}">
              <a16:creationId xmlns:a16="http://schemas.microsoft.com/office/drawing/2014/main" xmlns="" id="{00000000-0008-0000-0600-0000F7020000}"/>
            </a:ext>
          </a:extLst>
        </xdr:cNvPr>
        <xdr:cNvSpPr/>
      </xdr:nvSpPr>
      <xdr:spPr>
        <a:xfrm>
          <a:off x="20383500" y="6665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71385</xdr:rowOff>
    </xdr:from>
    <xdr:ext cx="378565" cy="259045"/>
    <xdr:sp macro="" textlink="">
      <xdr:nvSpPr>
        <xdr:cNvPr id="760" name="テキスト ボックス 759">
          <a:extLst>
            <a:ext uri="{FF2B5EF4-FFF2-40B4-BE49-F238E27FC236}">
              <a16:creationId xmlns:a16="http://schemas.microsoft.com/office/drawing/2014/main" xmlns="" id="{00000000-0008-0000-0600-0000F8020000}"/>
            </a:ext>
          </a:extLst>
        </xdr:cNvPr>
        <xdr:cNvSpPr txBox="1"/>
      </xdr:nvSpPr>
      <xdr:spPr>
        <a:xfrm>
          <a:off x="20245017" y="6757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150793</xdr:rowOff>
    </xdr:from>
    <xdr:to>
      <xdr:col>102</xdr:col>
      <xdr:colOff>165100</xdr:colOff>
      <xdr:row>39</xdr:row>
      <xdr:rowOff>80943</xdr:rowOff>
    </xdr:to>
    <xdr:sp macro="" textlink="">
      <xdr:nvSpPr>
        <xdr:cNvPr id="761" name="楕円 760">
          <a:extLst>
            <a:ext uri="{FF2B5EF4-FFF2-40B4-BE49-F238E27FC236}">
              <a16:creationId xmlns:a16="http://schemas.microsoft.com/office/drawing/2014/main" xmlns="" id="{00000000-0008-0000-0600-0000F9020000}"/>
            </a:ext>
          </a:extLst>
        </xdr:cNvPr>
        <xdr:cNvSpPr/>
      </xdr:nvSpPr>
      <xdr:spPr>
        <a:xfrm>
          <a:off x="19494500" y="6665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72070</xdr:rowOff>
    </xdr:from>
    <xdr:ext cx="378565" cy="259045"/>
    <xdr:sp macro="" textlink="">
      <xdr:nvSpPr>
        <xdr:cNvPr id="762" name="テキスト ボックス 761">
          <a:extLst>
            <a:ext uri="{FF2B5EF4-FFF2-40B4-BE49-F238E27FC236}">
              <a16:creationId xmlns:a16="http://schemas.microsoft.com/office/drawing/2014/main" xmlns="" id="{00000000-0008-0000-0600-0000FA020000}"/>
            </a:ext>
          </a:extLst>
        </xdr:cNvPr>
        <xdr:cNvSpPr txBox="1"/>
      </xdr:nvSpPr>
      <xdr:spPr>
        <a:xfrm>
          <a:off x="19356017" y="67586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151346</xdr:rowOff>
    </xdr:from>
    <xdr:to>
      <xdr:col>98</xdr:col>
      <xdr:colOff>38100</xdr:colOff>
      <xdr:row>39</xdr:row>
      <xdr:rowOff>81496</xdr:rowOff>
    </xdr:to>
    <xdr:sp macro="" textlink="">
      <xdr:nvSpPr>
        <xdr:cNvPr id="763" name="楕円 762">
          <a:extLst>
            <a:ext uri="{FF2B5EF4-FFF2-40B4-BE49-F238E27FC236}">
              <a16:creationId xmlns:a16="http://schemas.microsoft.com/office/drawing/2014/main" xmlns="" id="{00000000-0008-0000-0600-0000FB020000}"/>
            </a:ext>
          </a:extLst>
        </xdr:cNvPr>
        <xdr:cNvSpPr/>
      </xdr:nvSpPr>
      <xdr:spPr>
        <a:xfrm>
          <a:off x="18605500" y="6666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72623</xdr:rowOff>
    </xdr:from>
    <xdr:ext cx="378565" cy="259045"/>
    <xdr:sp macro="" textlink="">
      <xdr:nvSpPr>
        <xdr:cNvPr id="764" name="テキスト ボックス 763">
          <a:extLst>
            <a:ext uri="{FF2B5EF4-FFF2-40B4-BE49-F238E27FC236}">
              <a16:creationId xmlns:a16="http://schemas.microsoft.com/office/drawing/2014/main" xmlns="" id="{00000000-0008-0000-0600-0000FC020000}"/>
            </a:ext>
          </a:extLst>
        </xdr:cNvPr>
        <xdr:cNvSpPr txBox="1"/>
      </xdr:nvSpPr>
      <xdr:spPr>
        <a:xfrm>
          <a:off x="18467017" y="67591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xmlns="" id="{00000000-0008-0000-06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xmlns="" id="{00000000-0008-0000-06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xmlns="" id="{00000000-0008-0000-06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xmlns="" id="{00000000-0008-0000-06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xmlns="" id="{00000000-0008-0000-06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xmlns="" id="{00000000-0008-0000-06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xmlns="" id="{00000000-0008-0000-06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xmlns="" id="{00000000-0008-0000-06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xmlns="" id="{00000000-0008-0000-06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xmlns="" id="{00000000-0008-0000-06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5" name="直線コネクタ 774">
          <a:extLst>
            <a:ext uri="{FF2B5EF4-FFF2-40B4-BE49-F238E27FC236}">
              <a16:creationId xmlns:a16="http://schemas.microsoft.com/office/drawing/2014/main" xmlns="" id="{00000000-0008-0000-0600-000007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6" name="テキスト ボックス 775">
          <a:extLst>
            <a:ext uri="{FF2B5EF4-FFF2-40B4-BE49-F238E27FC236}">
              <a16:creationId xmlns:a16="http://schemas.microsoft.com/office/drawing/2014/main" xmlns="" id="{00000000-0008-0000-0600-000008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7" name="直線コネクタ 776">
          <a:extLst>
            <a:ext uri="{FF2B5EF4-FFF2-40B4-BE49-F238E27FC236}">
              <a16:creationId xmlns:a16="http://schemas.microsoft.com/office/drawing/2014/main" xmlns="" id="{00000000-0008-0000-0600-000009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8" name="テキスト ボックス 777">
          <a:extLst>
            <a:ext uri="{FF2B5EF4-FFF2-40B4-BE49-F238E27FC236}">
              <a16:creationId xmlns:a16="http://schemas.microsoft.com/office/drawing/2014/main" xmlns="" id="{00000000-0008-0000-0600-00000A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9" name="直線コネクタ 778">
          <a:extLst>
            <a:ext uri="{FF2B5EF4-FFF2-40B4-BE49-F238E27FC236}">
              <a16:creationId xmlns:a16="http://schemas.microsoft.com/office/drawing/2014/main" xmlns="" id="{00000000-0008-0000-0600-00000B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0" name="テキスト ボックス 779">
          <a:extLst>
            <a:ext uri="{FF2B5EF4-FFF2-40B4-BE49-F238E27FC236}">
              <a16:creationId xmlns:a16="http://schemas.microsoft.com/office/drawing/2014/main" xmlns="" id="{00000000-0008-0000-0600-00000C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1" name="直線コネクタ 780">
          <a:extLst>
            <a:ext uri="{FF2B5EF4-FFF2-40B4-BE49-F238E27FC236}">
              <a16:creationId xmlns:a16="http://schemas.microsoft.com/office/drawing/2014/main" xmlns="" id="{00000000-0008-0000-0600-00000D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2" name="テキスト ボックス 781">
          <a:extLst>
            <a:ext uri="{FF2B5EF4-FFF2-40B4-BE49-F238E27FC236}">
              <a16:creationId xmlns:a16="http://schemas.microsoft.com/office/drawing/2014/main" xmlns="" id="{00000000-0008-0000-0600-00000E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xmlns=""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4" name="テキスト ボックス 783">
          <a:extLst>
            <a:ext uri="{FF2B5EF4-FFF2-40B4-BE49-F238E27FC236}">
              <a16:creationId xmlns:a16="http://schemas.microsoft.com/office/drawing/2014/main" xmlns="" id="{00000000-0008-0000-0600-000010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xmlns=""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17650</xdr:rowOff>
    </xdr:from>
    <xdr:to>
      <xdr:col>116</xdr:col>
      <xdr:colOff>62864</xdr:colOff>
      <xdr:row>58</xdr:row>
      <xdr:rowOff>139700</xdr:rowOff>
    </xdr:to>
    <xdr:cxnSp macro="">
      <xdr:nvCxnSpPr>
        <xdr:cNvPr id="786" name="直線コネクタ 785">
          <a:extLst>
            <a:ext uri="{FF2B5EF4-FFF2-40B4-BE49-F238E27FC236}">
              <a16:creationId xmlns:a16="http://schemas.microsoft.com/office/drawing/2014/main" xmlns="" id="{00000000-0008-0000-0600-000012030000}"/>
            </a:ext>
          </a:extLst>
        </xdr:cNvPr>
        <xdr:cNvCxnSpPr/>
      </xdr:nvCxnSpPr>
      <xdr:spPr>
        <a:xfrm flipV="1">
          <a:off x="22159595" y="8933050"/>
          <a:ext cx="1269" cy="1150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7" name="貸付金最小値テキスト">
          <a:extLst>
            <a:ext uri="{FF2B5EF4-FFF2-40B4-BE49-F238E27FC236}">
              <a16:creationId xmlns:a16="http://schemas.microsoft.com/office/drawing/2014/main" xmlns="" id="{00000000-0008-0000-0600-000013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8" name="直線コネクタ 787">
          <a:extLst>
            <a:ext uri="{FF2B5EF4-FFF2-40B4-BE49-F238E27FC236}">
              <a16:creationId xmlns:a16="http://schemas.microsoft.com/office/drawing/2014/main" xmlns="" id="{00000000-0008-0000-0600-000014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135777</xdr:rowOff>
    </xdr:from>
    <xdr:ext cx="534377" cy="259045"/>
    <xdr:sp macro="" textlink="">
      <xdr:nvSpPr>
        <xdr:cNvPr id="789" name="貸付金最大値テキスト">
          <a:extLst>
            <a:ext uri="{FF2B5EF4-FFF2-40B4-BE49-F238E27FC236}">
              <a16:creationId xmlns:a16="http://schemas.microsoft.com/office/drawing/2014/main" xmlns="" id="{00000000-0008-0000-0600-000015030000}"/>
            </a:ext>
          </a:extLst>
        </xdr:cNvPr>
        <xdr:cNvSpPr txBox="1"/>
      </xdr:nvSpPr>
      <xdr:spPr>
        <a:xfrm>
          <a:off x="22212300" y="8708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17650</xdr:rowOff>
    </xdr:from>
    <xdr:to>
      <xdr:col>116</xdr:col>
      <xdr:colOff>152400</xdr:colOff>
      <xdr:row>52</xdr:row>
      <xdr:rowOff>17650</xdr:rowOff>
    </xdr:to>
    <xdr:cxnSp macro="">
      <xdr:nvCxnSpPr>
        <xdr:cNvPr id="790" name="直線コネクタ 789">
          <a:extLst>
            <a:ext uri="{FF2B5EF4-FFF2-40B4-BE49-F238E27FC236}">
              <a16:creationId xmlns:a16="http://schemas.microsoft.com/office/drawing/2014/main" xmlns="" id="{00000000-0008-0000-0600-000016030000}"/>
            </a:ext>
          </a:extLst>
        </xdr:cNvPr>
        <xdr:cNvCxnSpPr/>
      </xdr:nvCxnSpPr>
      <xdr:spPr>
        <a:xfrm>
          <a:off x="22072600" y="8933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98254</xdr:rowOff>
    </xdr:from>
    <xdr:to>
      <xdr:col>116</xdr:col>
      <xdr:colOff>63500</xdr:colOff>
      <xdr:row>58</xdr:row>
      <xdr:rowOff>99055</xdr:rowOff>
    </xdr:to>
    <xdr:cxnSp macro="">
      <xdr:nvCxnSpPr>
        <xdr:cNvPr id="791" name="直線コネクタ 790">
          <a:extLst>
            <a:ext uri="{FF2B5EF4-FFF2-40B4-BE49-F238E27FC236}">
              <a16:creationId xmlns:a16="http://schemas.microsoft.com/office/drawing/2014/main" xmlns="" id="{00000000-0008-0000-0600-000017030000}"/>
            </a:ext>
          </a:extLst>
        </xdr:cNvPr>
        <xdr:cNvCxnSpPr/>
      </xdr:nvCxnSpPr>
      <xdr:spPr>
        <a:xfrm flipV="1">
          <a:off x="21323300" y="10042354"/>
          <a:ext cx="838200" cy="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6415</xdr:rowOff>
    </xdr:from>
    <xdr:ext cx="469744" cy="259045"/>
    <xdr:sp macro="" textlink="">
      <xdr:nvSpPr>
        <xdr:cNvPr id="792" name="貸付金平均値テキスト">
          <a:extLst>
            <a:ext uri="{FF2B5EF4-FFF2-40B4-BE49-F238E27FC236}">
              <a16:creationId xmlns:a16="http://schemas.microsoft.com/office/drawing/2014/main" xmlns="" id="{00000000-0008-0000-0600-000018030000}"/>
            </a:ext>
          </a:extLst>
        </xdr:cNvPr>
        <xdr:cNvSpPr txBox="1"/>
      </xdr:nvSpPr>
      <xdr:spPr>
        <a:xfrm>
          <a:off x="22212300" y="97790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154988</xdr:rowOff>
    </xdr:from>
    <xdr:to>
      <xdr:col>116</xdr:col>
      <xdr:colOff>114300</xdr:colOff>
      <xdr:row>58</xdr:row>
      <xdr:rowOff>85138</xdr:rowOff>
    </xdr:to>
    <xdr:sp macro="" textlink="">
      <xdr:nvSpPr>
        <xdr:cNvPr id="793" name="フローチャート: 判断 792">
          <a:extLst>
            <a:ext uri="{FF2B5EF4-FFF2-40B4-BE49-F238E27FC236}">
              <a16:creationId xmlns:a16="http://schemas.microsoft.com/office/drawing/2014/main" xmlns="" id="{00000000-0008-0000-0600-000019030000}"/>
            </a:ext>
          </a:extLst>
        </xdr:cNvPr>
        <xdr:cNvSpPr/>
      </xdr:nvSpPr>
      <xdr:spPr>
        <a:xfrm>
          <a:off x="22110700" y="9927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91329</xdr:rowOff>
    </xdr:from>
    <xdr:to>
      <xdr:col>111</xdr:col>
      <xdr:colOff>177800</xdr:colOff>
      <xdr:row>58</xdr:row>
      <xdr:rowOff>99055</xdr:rowOff>
    </xdr:to>
    <xdr:cxnSp macro="">
      <xdr:nvCxnSpPr>
        <xdr:cNvPr id="794" name="直線コネクタ 793">
          <a:extLst>
            <a:ext uri="{FF2B5EF4-FFF2-40B4-BE49-F238E27FC236}">
              <a16:creationId xmlns:a16="http://schemas.microsoft.com/office/drawing/2014/main" xmlns="" id="{00000000-0008-0000-0600-00001A030000}"/>
            </a:ext>
          </a:extLst>
        </xdr:cNvPr>
        <xdr:cNvCxnSpPr/>
      </xdr:nvCxnSpPr>
      <xdr:spPr>
        <a:xfrm>
          <a:off x="20434300" y="9863979"/>
          <a:ext cx="889000" cy="179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136106</xdr:rowOff>
    </xdr:from>
    <xdr:to>
      <xdr:col>112</xdr:col>
      <xdr:colOff>38100</xdr:colOff>
      <xdr:row>58</xdr:row>
      <xdr:rowOff>66256</xdr:rowOff>
    </xdr:to>
    <xdr:sp macro="" textlink="">
      <xdr:nvSpPr>
        <xdr:cNvPr id="795" name="フローチャート: 判断 794">
          <a:extLst>
            <a:ext uri="{FF2B5EF4-FFF2-40B4-BE49-F238E27FC236}">
              <a16:creationId xmlns:a16="http://schemas.microsoft.com/office/drawing/2014/main" xmlns="" id="{00000000-0008-0000-0600-00001B030000}"/>
            </a:ext>
          </a:extLst>
        </xdr:cNvPr>
        <xdr:cNvSpPr/>
      </xdr:nvSpPr>
      <xdr:spPr>
        <a:xfrm>
          <a:off x="21272500" y="9908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82783</xdr:rowOff>
    </xdr:from>
    <xdr:ext cx="469744" cy="259045"/>
    <xdr:sp macro="" textlink="">
      <xdr:nvSpPr>
        <xdr:cNvPr id="796" name="テキスト ボックス 795">
          <a:extLst>
            <a:ext uri="{FF2B5EF4-FFF2-40B4-BE49-F238E27FC236}">
              <a16:creationId xmlns:a16="http://schemas.microsoft.com/office/drawing/2014/main" xmlns="" id="{00000000-0008-0000-0600-00001C030000}"/>
            </a:ext>
          </a:extLst>
        </xdr:cNvPr>
        <xdr:cNvSpPr txBox="1"/>
      </xdr:nvSpPr>
      <xdr:spPr>
        <a:xfrm>
          <a:off x="21088428" y="9683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91329</xdr:rowOff>
    </xdr:from>
    <xdr:to>
      <xdr:col>107</xdr:col>
      <xdr:colOff>50800</xdr:colOff>
      <xdr:row>58</xdr:row>
      <xdr:rowOff>70503</xdr:rowOff>
    </xdr:to>
    <xdr:cxnSp macro="">
      <xdr:nvCxnSpPr>
        <xdr:cNvPr id="797" name="直線コネクタ 796">
          <a:extLst>
            <a:ext uri="{FF2B5EF4-FFF2-40B4-BE49-F238E27FC236}">
              <a16:creationId xmlns:a16="http://schemas.microsoft.com/office/drawing/2014/main" xmlns="" id="{00000000-0008-0000-0600-00001D030000}"/>
            </a:ext>
          </a:extLst>
        </xdr:cNvPr>
        <xdr:cNvCxnSpPr/>
      </xdr:nvCxnSpPr>
      <xdr:spPr>
        <a:xfrm flipV="1">
          <a:off x="19545300" y="9863979"/>
          <a:ext cx="889000" cy="150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123853</xdr:rowOff>
    </xdr:from>
    <xdr:to>
      <xdr:col>107</xdr:col>
      <xdr:colOff>101600</xdr:colOff>
      <xdr:row>58</xdr:row>
      <xdr:rowOff>54003</xdr:rowOff>
    </xdr:to>
    <xdr:sp macro="" textlink="">
      <xdr:nvSpPr>
        <xdr:cNvPr id="798" name="フローチャート: 判断 797">
          <a:extLst>
            <a:ext uri="{FF2B5EF4-FFF2-40B4-BE49-F238E27FC236}">
              <a16:creationId xmlns:a16="http://schemas.microsoft.com/office/drawing/2014/main" xmlns="" id="{00000000-0008-0000-0600-00001E030000}"/>
            </a:ext>
          </a:extLst>
        </xdr:cNvPr>
        <xdr:cNvSpPr/>
      </xdr:nvSpPr>
      <xdr:spPr>
        <a:xfrm>
          <a:off x="20383500" y="9896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45130</xdr:rowOff>
    </xdr:from>
    <xdr:ext cx="469744" cy="259045"/>
    <xdr:sp macro="" textlink="">
      <xdr:nvSpPr>
        <xdr:cNvPr id="799" name="テキスト ボックス 798">
          <a:extLst>
            <a:ext uri="{FF2B5EF4-FFF2-40B4-BE49-F238E27FC236}">
              <a16:creationId xmlns:a16="http://schemas.microsoft.com/office/drawing/2014/main" xmlns="" id="{00000000-0008-0000-0600-00001F030000}"/>
            </a:ext>
          </a:extLst>
        </xdr:cNvPr>
        <xdr:cNvSpPr txBox="1"/>
      </xdr:nvSpPr>
      <xdr:spPr>
        <a:xfrm>
          <a:off x="20199428" y="998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67325</xdr:rowOff>
    </xdr:from>
    <xdr:to>
      <xdr:col>102</xdr:col>
      <xdr:colOff>114300</xdr:colOff>
      <xdr:row>58</xdr:row>
      <xdr:rowOff>70503</xdr:rowOff>
    </xdr:to>
    <xdr:cxnSp macro="">
      <xdr:nvCxnSpPr>
        <xdr:cNvPr id="800" name="直線コネクタ 799">
          <a:extLst>
            <a:ext uri="{FF2B5EF4-FFF2-40B4-BE49-F238E27FC236}">
              <a16:creationId xmlns:a16="http://schemas.microsoft.com/office/drawing/2014/main" xmlns="" id="{00000000-0008-0000-0600-000020030000}"/>
            </a:ext>
          </a:extLst>
        </xdr:cNvPr>
        <xdr:cNvCxnSpPr/>
      </xdr:nvCxnSpPr>
      <xdr:spPr>
        <a:xfrm>
          <a:off x="18656300" y="10011425"/>
          <a:ext cx="889000" cy="3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152336</xdr:rowOff>
    </xdr:from>
    <xdr:to>
      <xdr:col>102</xdr:col>
      <xdr:colOff>165100</xdr:colOff>
      <xdr:row>58</xdr:row>
      <xdr:rowOff>82486</xdr:rowOff>
    </xdr:to>
    <xdr:sp macro="" textlink="">
      <xdr:nvSpPr>
        <xdr:cNvPr id="801" name="フローチャート: 判断 800">
          <a:extLst>
            <a:ext uri="{FF2B5EF4-FFF2-40B4-BE49-F238E27FC236}">
              <a16:creationId xmlns:a16="http://schemas.microsoft.com/office/drawing/2014/main" xmlns="" id="{00000000-0008-0000-0600-000021030000}"/>
            </a:ext>
          </a:extLst>
        </xdr:cNvPr>
        <xdr:cNvSpPr/>
      </xdr:nvSpPr>
      <xdr:spPr>
        <a:xfrm>
          <a:off x="19494500" y="9924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99013</xdr:rowOff>
    </xdr:from>
    <xdr:ext cx="469744" cy="259045"/>
    <xdr:sp macro="" textlink="">
      <xdr:nvSpPr>
        <xdr:cNvPr id="802" name="テキスト ボックス 801">
          <a:extLst>
            <a:ext uri="{FF2B5EF4-FFF2-40B4-BE49-F238E27FC236}">
              <a16:creationId xmlns:a16="http://schemas.microsoft.com/office/drawing/2014/main" xmlns="" id="{00000000-0008-0000-0600-000022030000}"/>
            </a:ext>
          </a:extLst>
        </xdr:cNvPr>
        <xdr:cNvSpPr txBox="1"/>
      </xdr:nvSpPr>
      <xdr:spPr>
        <a:xfrm>
          <a:off x="19310428" y="9700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141753</xdr:rowOff>
    </xdr:from>
    <xdr:to>
      <xdr:col>98</xdr:col>
      <xdr:colOff>38100</xdr:colOff>
      <xdr:row>58</xdr:row>
      <xdr:rowOff>71903</xdr:rowOff>
    </xdr:to>
    <xdr:sp macro="" textlink="">
      <xdr:nvSpPr>
        <xdr:cNvPr id="803" name="フローチャート: 判断 802">
          <a:extLst>
            <a:ext uri="{FF2B5EF4-FFF2-40B4-BE49-F238E27FC236}">
              <a16:creationId xmlns:a16="http://schemas.microsoft.com/office/drawing/2014/main" xmlns="" id="{00000000-0008-0000-0600-000023030000}"/>
            </a:ext>
          </a:extLst>
        </xdr:cNvPr>
        <xdr:cNvSpPr/>
      </xdr:nvSpPr>
      <xdr:spPr>
        <a:xfrm>
          <a:off x="18605500" y="9914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88430</xdr:rowOff>
    </xdr:from>
    <xdr:ext cx="469744" cy="259045"/>
    <xdr:sp macro="" textlink="">
      <xdr:nvSpPr>
        <xdr:cNvPr id="804" name="テキスト ボックス 803">
          <a:extLst>
            <a:ext uri="{FF2B5EF4-FFF2-40B4-BE49-F238E27FC236}">
              <a16:creationId xmlns:a16="http://schemas.microsoft.com/office/drawing/2014/main" xmlns="" id="{00000000-0008-0000-0600-000024030000}"/>
            </a:ext>
          </a:extLst>
        </xdr:cNvPr>
        <xdr:cNvSpPr txBox="1"/>
      </xdr:nvSpPr>
      <xdr:spPr>
        <a:xfrm>
          <a:off x="18421428" y="9689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xmlns=""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xmlns=""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xmlns=""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xmlns=""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xmlns=""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47454</xdr:rowOff>
    </xdr:from>
    <xdr:to>
      <xdr:col>116</xdr:col>
      <xdr:colOff>114300</xdr:colOff>
      <xdr:row>58</xdr:row>
      <xdr:rowOff>149054</xdr:rowOff>
    </xdr:to>
    <xdr:sp macro="" textlink="">
      <xdr:nvSpPr>
        <xdr:cNvPr id="810" name="楕円 809">
          <a:extLst>
            <a:ext uri="{FF2B5EF4-FFF2-40B4-BE49-F238E27FC236}">
              <a16:creationId xmlns:a16="http://schemas.microsoft.com/office/drawing/2014/main" xmlns="" id="{00000000-0008-0000-0600-00002A030000}"/>
            </a:ext>
          </a:extLst>
        </xdr:cNvPr>
        <xdr:cNvSpPr/>
      </xdr:nvSpPr>
      <xdr:spPr>
        <a:xfrm>
          <a:off x="22110700" y="999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133831</xdr:rowOff>
    </xdr:from>
    <xdr:ext cx="469744" cy="259045"/>
    <xdr:sp macro="" textlink="">
      <xdr:nvSpPr>
        <xdr:cNvPr id="811" name="貸付金該当値テキスト">
          <a:extLst>
            <a:ext uri="{FF2B5EF4-FFF2-40B4-BE49-F238E27FC236}">
              <a16:creationId xmlns:a16="http://schemas.microsoft.com/office/drawing/2014/main" xmlns="" id="{00000000-0008-0000-0600-00002B030000}"/>
            </a:ext>
          </a:extLst>
        </xdr:cNvPr>
        <xdr:cNvSpPr txBox="1"/>
      </xdr:nvSpPr>
      <xdr:spPr>
        <a:xfrm>
          <a:off x="22212300" y="9906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48255</xdr:rowOff>
    </xdr:from>
    <xdr:to>
      <xdr:col>112</xdr:col>
      <xdr:colOff>38100</xdr:colOff>
      <xdr:row>58</xdr:row>
      <xdr:rowOff>149855</xdr:rowOff>
    </xdr:to>
    <xdr:sp macro="" textlink="">
      <xdr:nvSpPr>
        <xdr:cNvPr id="812" name="楕円 811">
          <a:extLst>
            <a:ext uri="{FF2B5EF4-FFF2-40B4-BE49-F238E27FC236}">
              <a16:creationId xmlns:a16="http://schemas.microsoft.com/office/drawing/2014/main" xmlns="" id="{00000000-0008-0000-0600-00002C030000}"/>
            </a:ext>
          </a:extLst>
        </xdr:cNvPr>
        <xdr:cNvSpPr/>
      </xdr:nvSpPr>
      <xdr:spPr>
        <a:xfrm>
          <a:off x="21272500" y="999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140982</xdr:rowOff>
    </xdr:from>
    <xdr:ext cx="469744" cy="259045"/>
    <xdr:sp macro="" textlink="">
      <xdr:nvSpPr>
        <xdr:cNvPr id="813" name="テキスト ボックス 812">
          <a:extLst>
            <a:ext uri="{FF2B5EF4-FFF2-40B4-BE49-F238E27FC236}">
              <a16:creationId xmlns:a16="http://schemas.microsoft.com/office/drawing/2014/main" xmlns="" id="{00000000-0008-0000-0600-00002D030000}"/>
            </a:ext>
          </a:extLst>
        </xdr:cNvPr>
        <xdr:cNvSpPr txBox="1"/>
      </xdr:nvSpPr>
      <xdr:spPr>
        <a:xfrm>
          <a:off x="21088428" y="10085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40529</xdr:rowOff>
    </xdr:from>
    <xdr:to>
      <xdr:col>107</xdr:col>
      <xdr:colOff>101600</xdr:colOff>
      <xdr:row>57</xdr:row>
      <xdr:rowOff>142129</xdr:rowOff>
    </xdr:to>
    <xdr:sp macro="" textlink="">
      <xdr:nvSpPr>
        <xdr:cNvPr id="814" name="楕円 813">
          <a:extLst>
            <a:ext uri="{FF2B5EF4-FFF2-40B4-BE49-F238E27FC236}">
              <a16:creationId xmlns:a16="http://schemas.microsoft.com/office/drawing/2014/main" xmlns="" id="{00000000-0008-0000-0600-00002E030000}"/>
            </a:ext>
          </a:extLst>
        </xdr:cNvPr>
        <xdr:cNvSpPr/>
      </xdr:nvSpPr>
      <xdr:spPr>
        <a:xfrm>
          <a:off x="20383500" y="9813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158656</xdr:rowOff>
    </xdr:from>
    <xdr:ext cx="469744" cy="259045"/>
    <xdr:sp macro="" textlink="">
      <xdr:nvSpPr>
        <xdr:cNvPr id="815" name="テキスト ボックス 814">
          <a:extLst>
            <a:ext uri="{FF2B5EF4-FFF2-40B4-BE49-F238E27FC236}">
              <a16:creationId xmlns:a16="http://schemas.microsoft.com/office/drawing/2014/main" xmlns="" id="{00000000-0008-0000-0600-00002F030000}"/>
            </a:ext>
          </a:extLst>
        </xdr:cNvPr>
        <xdr:cNvSpPr txBox="1"/>
      </xdr:nvSpPr>
      <xdr:spPr>
        <a:xfrm>
          <a:off x="20199428" y="9588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19703</xdr:rowOff>
    </xdr:from>
    <xdr:to>
      <xdr:col>102</xdr:col>
      <xdr:colOff>165100</xdr:colOff>
      <xdr:row>58</xdr:row>
      <xdr:rowOff>121303</xdr:rowOff>
    </xdr:to>
    <xdr:sp macro="" textlink="">
      <xdr:nvSpPr>
        <xdr:cNvPr id="816" name="楕円 815">
          <a:extLst>
            <a:ext uri="{FF2B5EF4-FFF2-40B4-BE49-F238E27FC236}">
              <a16:creationId xmlns:a16="http://schemas.microsoft.com/office/drawing/2014/main" xmlns="" id="{00000000-0008-0000-0600-000030030000}"/>
            </a:ext>
          </a:extLst>
        </xdr:cNvPr>
        <xdr:cNvSpPr/>
      </xdr:nvSpPr>
      <xdr:spPr>
        <a:xfrm>
          <a:off x="19494500" y="9963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112430</xdr:rowOff>
    </xdr:from>
    <xdr:ext cx="469744" cy="259045"/>
    <xdr:sp macro="" textlink="">
      <xdr:nvSpPr>
        <xdr:cNvPr id="817" name="テキスト ボックス 816">
          <a:extLst>
            <a:ext uri="{FF2B5EF4-FFF2-40B4-BE49-F238E27FC236}">
              <a16:creationId xmlns:a16="http://schemas.microsoft.com/office/drawing/2014/main" xmlns="" id="{00000000-0008-0000-0600-000031030000}"/>
            </a:ext>
          </a:extLst>
        </xdr:cNvPr>
        <xdr:cNvSpPr txBox="1"/>
      </xdr:nvSpPr>
      <xdr:spPr>
        <a:xfrm>
          <a:off x="19310428" y="10056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16525</xdr:rowOff>
    </xdr:from>
    <xdr:to>
      <xdr:col>98</xdr:col>
      <xdr:colOff>38100</xdr:colOff>
      <xdr:row>58</xdr:row>
      <xdr:rowOff>118125</xdr:rowOff>
    </xdr:to>
    <xdr:sp macro="" textlink="">
      <xdr:nvSpPr>
        <xdr:cNvPr id="818" name="楕円 817">
          <a:extLst>
            <a:ext uri="{FF2B5EF4-FFF2-40B4-BE49-F238E27FC236}">
              <a16:creationId xmlns:a16="http://schemas.microsoft.com/office/drawing/2014/main" xmlns="" id="{00000000-0008-0000-0600-000032030000}"/>
            </a:ext>
          </a:extLst>
        </xdr:cNvPr>
        <xdr:cNvSpPr/>
      </xdr:nvSpPr>
      <xdr:spPr>
        <a:xfrm>
          <a:off x="18605500" y="996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109252</xdr:rowOff>
    </xdr:from>
    <xdr:ext cx="469744" cy="259045"/>
    <xdr:sp macro="" textlink="">
      <xdr:nvSpPr>
        <xdr:cNvPr id="819" name="テキスト ボックス 818">
          <a:extLst>
            <a:ext uri="{FF2B5EF4-FFF2-40B4-BE49-F238E27FC236}">
              <a16:creationId xmlns:a16="http://schemas.microsoft.com/office/drawing/2014/main" xmlns="" id="{00000000-0008-0000-0600-000033030000}"/>
            </a:ext>
          </a:extLst>
        </xdr:cNvPr>
        <xdr:cNvSpPr txBox="1"/>
      </xdr:nvSpPr>
      <xdr:spPr>
        <a:xfrm>
          <a:off x="18421428" y="10053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xmlns=""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xmlns=""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xmlns=""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xmlns=""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xmlns=""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xmlns=""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xmlns=""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xmlns=""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xmlns=""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xmlns=""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0" name="テキスト ボックス 829">
          <a:extLst>
            <a:ext uri="{FF2B5EF4-FFF2-40B4-BE49-F238E27FC236}">
              <a16:creationId xmlns:a16="http://schemas.microsoft.com/office/drawing/2014/main" xmlns="" id="{00000000-0008-0000-0600-00003E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1" name="直線コネクタ 830">
          <a:extLst>
            <a:ext uri="{FF2B5EF4-FFF2-40B4-BE49-F238E27FC236}">
              <a16:creationId xmlns:a16="http://schemas.microsoft.com/office/drawing/2014/main" xmlns="" id="{00000000-0008-0000-0600-00003F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2" name="テキスト ボックス 831">
          <a:extLst>
            <a:ext uri="{FF2B5EF4-FFF2-40B4-BE49-F238E27FC236}">
              <a16:creationId xmlns:a16="http://schemas.microsoft.com/office/drawing/2014/main" xmlns="" id="{00000000-0008-0000-0600-000040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3" name="直線コネクタ 832">
          <a:extLst>
            <a:ext uri="{FF2B5EF4-FFF2-40B4-BE49-F238E27FC236}">
              <a16:creationId xmlns:a16="http://schemas.microsoft.com/office/drawing/2014/main" xmlns="" id="{00000000-0008-0000-0600-000041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4" name="テキスト ボックス 833">
          <a:extLst>
            <a:ext uri="{FF2B5EF4-FFF2-40B4-BE49-F238E27FC236}">
              <a16:creationId xmlns:a16="http://schemas.microsoft.com/office/drawing/2014/main" xmlns="" id="{00000000-0008-0000-0600-000042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5" name="直線コネクタ 834">
          <a:extLst>
            <a:ext uri="{FF2B5EF4-FFF2-40B4-BE49-F238E27FC236}">
              <a16:creationId xmlns:a16="http://schemas.microsoft.com/office/drawing/2014/main" xmlns="" id="{00000000-0008-0000-0600-000043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6" name="テキスト ボックス 835">
          <a:extLst>
            <a:ext uri="{FF2B5EF4-FFF2-40B4-BE49-F238E27FC236}">
              <a16:creationId xmlns:a16="http://schemas.microsoft.com/office/drawing/2014/main" xmlns="" id="{00000000-0008-0000-0600-000044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7" name="直線コネクタ 836">
          <a:extLst>
            <a:ext uri="{FF2B5EF4-FFF2-40B4-BE49-F238E27FC236}">
              <a16:creationId xmlns:a16="http://schemas.microsoft.com/office/drawing/2014/main" xmlns="" id="{00000000-0008-0000-0600-000045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8" name="テキスト ボックス 837">
          <a:extLst>
            <a:ext uri="{FF2B5EF4-FFF2-40B4-BE49-F238E27FC236}">
              <a16:creationId xmlns:a16="http://schemas.microsoft.com/office/drawing/2014/main" xmlns="" id="{00000000-0008-0000-0600-000046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9" name="直線コネクタ 838">
          <a:extLst>
            <a:ext uri="{FF2B5EF4-FFF2-40B4-BE49-F238E27FC236}">
              <a16:creationId xmlns:a16="http://schemas.microsoft.com/office/drawing/2014/main" xmlns="" id="{00000000-0008-0000-0600-000047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0" name="テキスト ボックス 839">
          <a:extLst>
            <a:ext uri="{FF2B5EF4-FFF2-40B4-BE49-F238E27FC236}">
              <a16:creationId xmlns:a16="http://schemas.microsoft.com/office/drawing/2014/main" xmlns="" id="{00000000-0008-0000-0600-000048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a:extLst>
            <a:ext uri="{FF2B5EF4-FFF2-40B4-BE49-F238E27FC236}">
              <a16:creationId xmlns:a16="http://schemas.microsoft.com/office/drawing/2014/main" xmlns="" id="{00000000-0008-0000-0600-000049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2" name="テキスト ボックス 841">
          <a:extLst>
            <a:ext uri="{FF2B5EF4-FFF2-40B4-BE49-F238E27FC236}">
              <a16:creationId xmlns:a16="http://schemas.microsoft.com/office/drawing/2014/main" xmlns="" id="{00000000-0008-0000-0600-00004A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a:extLst>
            <a:ext uri="{FF2B5EF4-FFF2-40B4-BE49-F238E27FC236}">
              <a16:creationId xmlns:a16="http://schemas.microsoft.com/office/drawing/2014/main" xmlns="" id="{00000000-0008-0000-0600-00004B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136868</xdr:rowOff>
    </xdr:from>
    <xdr:to>
      <xdr:col>116</xdr:col>
      <xdr:colOff>62864</xdr:colOff>
      <xdr:row>79</xdr:row>
      <xdr:rowOff>34455</xdr:rowOff>
    </xdr:to>
    <xdr:cxnSp macro="">
      <xdr:nvCxnSpPr>
        <xdr:cNvPr id="844" name="直線コネクタ 843">
          <a:extLst>
            <a:ext uri="{FF2B5EF4-FFF2-40B4-BE49-F238E27FC236}">
              <a16:creationId xmlns:a16="http://schemas.microsoft.com/office/drawing/2014/main" xmlns="" id="{00000000-0008-0000-0600-00004C030000}"/>
            </a:ext>
          </a:extLst>
        </xdr:cNvPr>
        <xdr:cNvCxnSpPr/>
      </xdr:nvCxnSpPr>
      <xdr:spPr>
        <a:xfrm flipV="1">
          <a:off x="22159595" y="11966918"/>
          <a:ext cx="1269" cy="1612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38282</xdr:rowOff>
    </xdr:from>
    <xdr:ext cx="534377" cy="259045"/>
    <xdr:sp macro="" textlink="">
      <xdr:nvSpPr>
        <xdr:cNvPr id="845" name="繰出金最小値テキスト">
          <a:extLst>
            <a:ext uri="{FF2B5EF4-FFF2-40B4-BE49-F238E27FC236}">
              <a16:creationId xmlns:a16="http://schemas.microsoft.com/office/drawing/2014/main" xmlns="" id="{00000000-0008-0000-0600-00004D030000}"/>
            </a:ext>
          </a:extLst>
        </xdr:cNvPr>
        <xdr:cNvSpPr txBox="1"/>
      </xdr:nvSpPr>
      <xdr:spPr>
        <a:xfrm>
          <a:off x="22212300" y="1358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34455</xdr:rowOff>
    </xdr:from>
    <xdr:to>
      <xdr:col>116</xdr:col>
      <xdr:colOff>152400</xdr:colOff>
      <xdr:row>79</xdr:row>
      <xdr:rowOff>34455</xdr:rowOff>
    </xdr:to>
    <xdr:cxnSp macro="">
      <xdr:nvCxnSpPr>
        <xdr:cNvPr id="846" name="直線コネクタ 845">
          <a:extLst>
            <a:ext uri="{FF2B5EF4-FFF2-40B4-BE49-F238E27FC236}">
              <a16:creationId xmlns:a16="http://schemas.microsoft.com/office/drawing/2014/main" xmlns="" id="{00000000-0008-0000-0600-00004E030000}"/>
            </a:ext>
          </a:extLst>
        </xdr:cNvPr>
        <xdr:cNvCxnSpPr/>
      </xdr:nvCxnSpPr>
      <xdr:spPr>
        <a:xfrm>
          <a:off x="22072600" y="1357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83545</xdr:rowOff>
    </xdr:from>
    <xdr:ext cx="599010" cy="259045"/>
    <xdr:sp macro="" textlink="">
      <xdr:nvSpPr>
        <xdr:cNvPr id="847" name="繰出金最大値テキスト">
          <a:extLst>
            <a:ext uri="{FF2B5EF4-FFF2-40B4-BE49-F238E27FC236}">
              <a16:creationId xmlns:a16="http://schemas.microsoft.com/office/drawing/2014/main" xmlns="" id="{00000000-0008-0000-0600-00004F030000}"/>
            </a:ext>
          </a:extLst>
        </xdr:cNvPr>
        <xdr:cNvSpPr txBox="1"/>
      </xdr:nvSpPr>
      <xdr:spPr>
        <a:xfrm>
          <a:off x="22212300" y="11742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136868</xdr:rowOff>
    </xdr:from>
    <xdr:to>
      <xdr:col>116</xdr:col>
      <xdr:colOff>152400</xdr:colOff>
      <xdr:row>69</xdr:row>
      <xdr:rowOff>136868</xdr:rowOff>
    </xdr:to>
    <xdr:cxnSp macro="">
      <xdr:nvCxnSpPr>
        <xdr:cNvPr id="848" name="直線コネクタ 847">
          <a:extLst>
            <a:ext uri="{FF2B5EF4-FFF2-40B4-BE49-F238E27FC236}">
              <a16:creationId xmlns:a16="http://schemas.microsoft.com/office/drawing/2014/main" xmlns="" id="{00000000-0008-0000-0600-000050030000}"/>
            </a:ext>
          </a:extLst>
        </xdr:cNvPr>
        <xdr:cNvCxnSpPr/>
      </xdr:nvCxnSpPr>
      <xdr:spPr>
        <a:xfrm>
          <a:off x="22072600" y="11966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52236</xdr:rowOff>
    </xdr:from>
    <xdr:to>
      <xdr:col>116</xdr:col>
      <xdr:colOff>63500</xdr:colOff>
      <xdr:row>76</xdr:row>
      <xdr:rowOff>65787</xdr:rowOff>
    </xdr:to>
    <xdr:cxnSp macro="">
      <xdr:nvCxnSpPr>
        <xdr:cNvPr id="849" name="直線コネクタ 848">
          <a:extLst>
            <a:ext uri="{FF2B5EF4-FFF2-40B4-BE49-F238E27FC236}">
              <a16:creationId xmlns:a16="http://schemas.microsoft.com/office/drawing/2014/main" xmlns="" id="{00000000-0008-0000-0600-000051030000}"/>
            </a:ext>
          </a:extLst>
        </xdr:cNvPr>
        <xdr:cNvCxnSpPr/>
      </xdr:nvCxnSpPr>
      <xdr:spPr>
        <a:xfrm>
          <a:off x="21323300" y="13082436"/>
          <a:ext cx="838200" cy="13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72865</xdr:rowOff>
    </xdr:from>
    <xdr:ext cx="534377" cy="259045"/>
    <xdr:sp macro="" textlink="">
      <xdr:nvSpPr>
        <xdr:cNvPr id="850" name="繰出金平均値テキスト">
          <a:extLst>
            <a:ext uri="{FF2B5EF4-FFF2-40B4-BE49-F238E27FC236}">
              <a16:creationId xmlns:a16="http://schemas.microsoft.com/office/drawing/2014/main" xmlns="" id="{00000000-0008-0000-0600-000052030000}"/>
            </a:ext>
          </a:extLst>
        </xdr:cNvPr>
        <xdr:cNvSpPr txBox="1"/>
      </xdr:nvSpPr>
      <xdr:spPr>
        <a:xfrm>
          <a:off x="22212300" y="13103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94438</xdr:rowOff>
    </xdr:from>
    <xdr:to>
      <xdr:col>116</xdr:col>
      <xdr:colOff>114300</xdr:colOff>
      <xdr:row>77</xdr:row>
      <xdr:rowOff>24588</xdr:rowOff>
    </xdr:to>
    <xdr:sp macro="" textlink="">
      <xdr:nvSpPr>
        <xdr:cNvPr id="851" name="フローチャート: 判断 850">
          <a:extLst>
            <a:ext uri="{FF2B5EF4-FFF2-40B4-BE49-F238E27FC236}">
              <a16:creationId xmlns:a16="http://schemas.microsoft.com/office/drawing/2014/main" xmlns="" id="{00000000-0008-0000-0600-000053030000}"/>
            </a:ext>
          </a:extLst>
        </xdr:cNvPr>
        <xdr:cNvSpPr/>
      </xdr:nvSpPr>
      <xdr:spPr>
        <a:xfrm>
          <a:off x="22110700" y="13124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52236</xdr:rowOff>
    </xdr:from>
    <xdr:to>
      <xdr:col>111</xdr:col>
      <xdr:colOff>177800</xdr:colOff>
      <xdr:row>76</xdr:row>
      <xdr:rowOff>88824</xdr:rowOff>
    </xdr:to>
    <xdr:cxnSp macro="">
      <xdr:nvCxnSpPr>
        <xdr:cNvPr id="852" name="直線コネクタ 851">
          <a:extLst>
            <a:ext uri="{FF2B5EF4-FFF2-40B4-BE49-F238E27FC236}">
              <a16:creationId xmlns:a16="http://schemas.microsoft.com/office/drawing/2014/main" xmlns="" id="{00000000-0008-0000-0600-000054030000}"/>
            </a:ext>
          </a:extLst>
        </xdr:cNvPr>
        <xdr:cNvCxnSpPr/>
      </xdr:nvCxnSpPr>
      <xdr:spPr>
        <a:xfrm flipV="1">
          <a:off x="20434300" y="13082436"/>
          <a:ext cx="889000" cy="36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109538</xdr:rowOff>
    </xdr:from>
    <xdr:to>
      <xdr:col>112</xdr:col>
      <xdr:colOff>38100</xdr:colOff>
      <xdr:row>77</xdr:row>
      <xdr:rowOff>39688</xdr:rowOff>
    </xdr:to>
    <xdr:sp macro="" textlink="">
      <xdr:nvSpPr>
        <xdr:cNvPr id="853" name="フローチャート: 判断 852">
          <a:extLst>
            <a:ext uri="{FF2B5EF4-FFF2-40B4-BE49-F238E27FC236}">
              <a16:creationId xmlns:a16="http://schemas.microsoft.com/office/drawing/2014/main" xmlns="" id="{00000000-0008-0000-0600-000055030000}"/>
            </a:ext>
          </a:extLst>
        </xdr:cNvPr>
        <xdr:cNvSpPr/>
      </xdr:nvSpPr>
      <xdr:spPr>
        <a:xfrm>
          <a:off x="21272500" y="1313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30815</xdr:rowOff>
    </xdr:from>
    <xdr:ext cx="534377" cy="259045"/>
    <xdr:sp macro="" textlink="">
      <xdr:nvSpPr>
        <xdr:cNvPr id="854" name="テキスト ボックス 853">
          <a:extLst>
            <a:ext uri="{FF2B5EF4-FFF2-40B4-BE49-F238E27FC236}">
              <a16:creationId xmlns:a16="http://schemas.microsoft.com/office/drawing/2014/main" xmlns="" id="{00000000-0008-0000-0600-000056030000}"/>
            </a:ext>
          </a:extLst>
        </xdr:cNvPr>
        <xdr:cNvSpPr txBox="1"/>
      </xdr:nvSpPr>
      <xdr:spPr>
        <a:xfrm>
          <a:off x="21056111" y="13232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59728</xdr:rowOff>
    </xdr:from>
    <xdr:to>
      <xdr:col>107</xdr:col>
      <xdr:colOff>50800</xdr:colOff>
      <xdr:row>76</xdr:row>
      <xdr:rowOff>88824</xdr:rowOff>
    </xdr:to>
    <xdr:cxnSp macro="">
      <xdr:nvCxnSpPr>
        <xdr:cNvPr id="855" name="直線コネクタ 854">
          <a:extLst>
            <a:ext uri="{FF2B5EF4-FFF2-40B4-BE49-F238E27FC236}">
              <a16:creationId xmlns:a16="http://schemas.microsoft.com/office/drawing/2014/main" xmlns="" id="{00000000-0008-0000-0600-000057030000}"/>
            </a:ext>
          </a:extLst>
        </xdr:cNvPr>
        <xdr:cNvCxnSpPr/>
      </xdr:nvCxnSpPr>
      <xdr:spPr>
        <a:xfrm>
          <a:off x="19545300" y="13089928"/>
          <a:ext cx="889000" cy="29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96825</xdr:rowOff>
    </xdr:from>
    <xdr:to>
      <xdr:col>107</xdr:col>
      <xdr:colOff>101600</xdr:colOff>
      <xdr:row>77</xdr:row>
      <xdr:rowOff>26975</xdr:rowOff>
    </xdr:to>
    <xdr:sp macro="" textlink="">
      <xdr:nvSpPr>
        <xdr:cNvPr id="856" name="フローチャート: 判断 855">
          <a:extLst>
            <a:ext uri="{FF2B5EF4-FFF2-40B4-BE49-F238E27FC236}">
              <a16:creationId xmlns:a16="http://schemas.microsoft.com/office/drawing/2014/main" xmlns="" id="{00000000-0008-0000-0600-000058030000}"/>
            </a:ext>
          </a:extLst>
        </xdr:cNvPr>
        <xdr:cNvSpPr/>
      </xdr:nvSpPr>
      <xdr:spPr>
        <a:xfrm>
          <a:off x="20383500" y="1312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18102</xdr:rowOff>
    </xdr:from>
    <xdr:ext cx="534377" cy="259045"/>
    <xdr:sp macro="" textlink="">
      <xdr:nvSpPr>
        <xdr:cNvPr id="857" name="テキスト ボックス 856">
          <a:extLst>
            <a:ext uri="{FF2B5EF4-FFF2-40B4-BE49-F238E27FC236}">
              <a16:creationId xmlns:a16="http://schemas.microsoft.com/office/drawing/2014/main" xmlns="" id="{00000000-0008-0000-0600-000059030000}"/>
            </a:ext>
          </a:extLst>
        </xdr:cNvPr>
        <xdr:cNvSpPr txBox="1"/>
      </xdr:nvSpPr>
      <xdr:spPr>
        <a:xfrm>
          <a:off x="20167111" y="13219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59728</xdr:rowOff>
    </xdr:from>
    <xdr:to>
      <xdr:col>102</xdr:col>
      <xdr:colOff>114300</xdr:colOff>
      <xdr:row>76</xdr:row>
      <xdr:rowOff>109144</xdr:rowOff>
    </xdr:to>
    <xdr:cxnSp macro="">
      <xdr:nvCxnSpPr>
        <xdr:cNvPr id="858" name="直線コネクタ 857">
          <a:extLst>
            <a:ext uri="{FF2B5EF4-FFF2-40B4-BE49-F238E27FC236}">
              <a16:creationId xmlns:a16="http://schemas.microsoft.com/office/drawing/2014/main" xmlns="" id="{00000000-0008-0000-0600-00005A030000}"/>
            </a:ext>
          </a:extLst>
        </xdr:cNvPr>
        <xdr:cNvCxnSpPr/>
      </xdr:nvCxnSpPr>
      <xdr:spPr>
        <a:xfrm flipV="1">
          <a:off x="18656300" y="13089928"/>
          <a:ext cx="889000" cy="49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50355</xdr:rowOff>
    </xdr:from>
    <xdr:to>
      <xdr:col>102</xdr:col>
      <xdr:colOff>165100</xdr:colOff>
      <xdr:row>76</xdr:row>
      <xdr:rowOff>151955</xdr:rowOff>
    </xdr:to>
    <xdr:sp macro="" textlink="">
      <xdr:nvSpPr>
        <xdr:cNvPr id="859" name="フローチャート: 判断 858">
          <a:extLst>
            <a:ext uri="{FF2B5EF4-FFF2-40B4-BE49-F238E27FC236}">
              <a16:creationId xmlns:a16="http://schemas.microsoft.com/office/drawing/2014/main" xmlns="" id="{00000000-0008-0000-0600-00005B030000}"/>
            </a:ext>
          </a:extLst>
        </xdr:cNvPr>
        <xdr:cNvSpPr/>
      </xdr:nvSpPr>
      <xdr:spPr>
        <a:xfrm>
          <a:off x="19494500" y="1308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143082</xdr:rowOff>
    </xdr:from>
    <xdr:ext cx="534377" cy="259045"/>
    <xdr:sp macro="" textlink="">
      <xdr:nvSpPr>
        <xdr:cNvPr id="860" name="テキスト ボックス 859">
          <a:extLst>
            <a:ext uri="{FF2B5EF4-FFF2-40B4-BE49-F238E27FC236}">
              <a16:creationId xmlns:a16="http://schemas.microsoft.com/office/drawing/2014/main" xmlns="" id="{00000000-0008-0000-0600-00005C030000}"/>
            </a:ext>
          </a:extLst>
        </xdr:cNvPr>
        <xdr:cNvSpPr txBox="1"/>
      </xdr:nvSpPr>
      <xdr:spPr>
        <a:xfrm>
          <a:off x="19278111" y="13173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168923</xdr:rowOff>
    </xdr:from>
    <xdr:to>
      <xdr:col>98</xdr:col>
      <xdr:colOff>38100</xdr:colOff>
      <xdr:row>77</xdr:row>
      <xdr:rowOff>99073</xdr:rowOff>
    </xdr:to>
    <xdr:sp macro="" textlink="">
      <xdr:nvSpPr>
        <xdr:cNvPr id="861" name="フローチャート: 判断 860">
          <a:extLst>
            <a:ext uri="{FF2B5EF4-FFF2-40B4-BE49-F238E27FC236}">
              <a16:creationId xmlns:a16="http://schemas.microsoft.com/office/drawing/2014/main" xmlns="" id="{00000000-0008-0000-0600-00005D030000}"/>
            </a:ext>
          </a:extLst>
        </xdr:cNvPr>
        <xdr:cNvSpPr/>
      </xdr:nvSpPr>
      <xdr:spPr>
        <a:xfrm>
          <a:off x="18605500" y="13199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90200</xdr:rowOff>
    </xdr:from>
    <xdr:ext cx="534377" cy="259045"/>
    <xdr:sp macro="" textlink="">
      <xdr:nvSpPr>
        <xdr:cNvPr id="862" name="テキスト ボックス 861">
          <a:extLst>
            <a:ext uri="{FF2B5EF4-FFF2-40B4-BE49-F238E27FC236}">
              <a16:creationId xmlns:a16="http://schemas.microsoft.com/office/drawing/2014/main" xmlns="" id="{00000000-0008-0000-0600-00005E030000}"/>
            </a:ext>
          </a:extLst>
        </xdr:cNvPr>
        <xdr:cNvSpPr txBox="1"/>
      </xdr:nvSpPr>
      <xdr:spPr>
        <a:xfrm>
          <a:off x="18389111" y="13291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xmlns="" id="{00000000-0008-0000-0600-00005F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xmlns="" id="{00000000-0008-0000-0600-000060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xmlns="" id="{00000000-0008-0000-0600-000061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xmlns="" id="{00000000-0008-0000-0600-000062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xmlns="" id="{00000000-0008-0000-0600-000063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14987</xdr:rowOff>
    </xdr:from>
    <xdr:to>
      <xdr:col>116</xdr:col>
      <xdr:colOff>114300</xdr:colOff>
      <xdr:row>76</xdr:row>
      <xdr:rowOff>116587</xdr:rowOff>
    </xdr:to>
    <xdr:sp macro="" textlink="">
      <xdr:nvSpPr>
        <xdr:cNvPr id="868" name="楕円 867">
          <a:extLst>
            <a:ext uri="{FF2B5EF4-FFF2-40B4-BE49-F238E27FC236}">
              <a16:creationId xmlns:a16="http://schemas.microsoft.com/office/drawing/2014/main" xmlns="" id="{00000000-0008-0000-0600-000064030000}"/>
            </a:ext>
          </a:extLst>
        </xdr:cNvPr>
        <xdr:cNvSpPr/>
      </xdr:nvSpPr>
      <xdr:spPr>
        <a:xfrm>
          <a:off x="22110700" y="13045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37863</xdr:rowOff>
    </xdr:from>
    <xdr:ext cx="534377" cy="259045"/>
    <xdr:sp macro="" textlink="">
      <xdr:nvSpPr>
        <xdr:cNvPr id="869" name="繰出金該当値テキスト">
          <a:extLst>
            <a:ext uri="{FF2B5EF4-FFF2-40B4-BE49-F238E27FC236}">
              <a16:creationId xmlns:a16="http://schemas.microsoft.com/office/drawing/2014/main" xmlns="" id="{00000000-0008-0000-0600-000065030000}"/>
            </a:ext>
          </a:extLst>
        </xdr:cNvPr>
        <xdr:cNvSpPr txBox="1"/>
      </xdr:nvSpPr>
      <xdr:spPr>
        <a:xfrm>
          <a:off x="22212300" y="12896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1436</xdr:rowOff>
    </xdr:from>
    <xdr:to>
      <xdr:col>112</xdr:col>
      <xdr:colOff>38100</xdr:colOff>
      <xdr:row>76</xdr:row>
      <xdr:rowOff>103036</xdr:rowOff>
    </xdr:to>
    <xdr:sp macro="" textlink="">
      <xdr:nvSpPr>
        <xdr:cNvPr id="870" name="楕円 869">
          <a:extLst>
            <a:ext uri="{FF2B5EF4-FFF2-40B4-BE49-F238E27FC236}">
              <a16:creationId xmlns:a16="http://schemas.microsoft.com/office/drawing/2014/main" xmlns="" id="{00000000-0008-0000-0600-000066030000}"/>
            </a:ext>
          </a:extLst>
        </xdr:cNvPr>
        <xdr:cNvSpPr/>
      </xdr:nvSpPr>
      <xdr:spPr>
        <a:xfrm>
          <a:off x="21272500" y="13031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119562</xdr:rowOff>
    </xdr:from>
    <xdr:ext cx="534377" cy="259045"/>
    <xdr:sp macro="" textlink="">
      <xdr:nvSpPr>
        <xdr:cNvPr id="871" name="テキスト ボックス 870">
          <a:extLst>
            <a:ext uri="{FF2B5EF4-FFF2-40B4-BE49-F238E27FC236}">
              <a16:creationId xmlns:a16="http://schemas.microsoft.com/office/drawing/2014/main" xmlns="" id="{00000000-0008-0000-0600-000067030000}"/>
            </a:ext>
          </a:extLst>
        </xdr:cNvPr>
        <xdr:cNvSpPr txBox="1"/>
      </xdr:nvSpPr>
      <xdr:spPr>
        <a:xfrm>
          <a:off x="21056111" y="12806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38024</xdr:rowOff>
    </xdr:from>
    <xdr:to>
      <xdr:col>107</xdr:col>
      <xdr:colOff>101600</xdr:colOff>
      <xdr:row>76</xdr:row>
      <xdr:rowOff>139624</xdr:rowOff>
    </xdr:to>
    <xdr:sp macro="" textlink="">
      <xdr:nvSpPr>
        <xdr:cNvPr id="872" name="楕円 871">
          <a:extLst>
            <a:ext uri="{FF2B5EF4-FFF2-40B4-BE49-F238E27FC236}">
              <a16:creationId xmlns:a16="http://schemas.microsoft.com/office/drawing/2014/main" xmlns="" id="{00000000-0008-0000-0600-000068030000}"/>
            </a:ext>
          </a:extLst>
        </xdr:cNvPr>
        <xdr:cNvSpPr/>
      </xdr:nvSpPr>
      <xdr:spPr>
        <a:xfrm>
          <a:off x="20383500" y="1306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156151</xdr:rowOff>
    </xdr:from>
    <xdr:ext cx="534377" cy="259045"/>
    <xdr:sp macro="" textlink="">
      <xdr:nvSpPr>
        <xdr:cNvPr id="873" name="テキスト ボックス 872">
          <a:extLst>
            <a:ext uri="{FF2B5EF4-FFF2-40B4-BE49-F238E27FC236}">
              <a16:creationId xmlns:a16="http://schemas.microsoft.com/office/drawing/2014/main" xmlns="" id="{00000000-0008-0000-0600-000069030000}"/>
            </a:ext>
          </a:extLst>
        </xdr:cNvPr>
        <xdr:cNvSpPr txBox="1"/>
      </xdr:nvSpPr>
      <xdr:spPr>
        <a:xfrm>
          <a:off x="20167111" y="12843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8928</xdr:rowOff>
    </xdr:from>
    <xdr:to>
      <xdr:col>102</xdr:col>
      <xdr:colOff>165100</xdr:colOff>
      <xdr:row>76</xdr:row>
      <xdr:rowOff>110528</xdr:rowOff>
    </xdr:to>
    <xdr:sp macro="" textlink="">
      <xdr:nvSpPr>
        <xdr:cNvPr id="874" name="楕円 873">
          <a:extLst>
            <a:ext uri="{FF2B5EF4-FFF2-40B4-BE49-F238E27FC236}">
              <a16:creationId xmlns:a16="http://schemas.microsoft.com/office/drawing/2014/main" xmlns="" id="{00000000-0008-0000-0600-00006A030000}"/>
            </a:ext>
          </a:extLst>
        </xdr:cNvPr>
        <xdr:cNvSpPr/>
      </xdr:nvSpPr>
      <xdr:spPr>
        <a:xfrm>
          <a:off x="19494500" y="13039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127055</xdr:rowOff>
    </xdr:from>
    <xdr:ext cx="534377" cy="259045"/>
    <xdr:sp macro="" textlink="">
      <xdr:nvSpPr>
        <xdr:cNvPr id="875" name="テキスト ボックス 874">
          <a:extLst>
            <a:ext uri="{FF2B5EF4-FFF2-40B4-BE49-F238E27FC236}">
              <a16:creationId xmlns:a16="http://schemas.microsoft.com/office/drawing/2014/main" xmlns="" id="{00000000-0008-0000-0600-00006B030000}"/>
            </a:ext>
          </a:extLst>
        </xdr:cNvPr>
        <xdr:cNvSpPr txBox="1"/>
      </xdr:nvSpPr>
      <xdr:spPr>
        <a:xfrm>
          <a:off x="19278111" y="12814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58344</xdr:rowOff>
    </xdr:from>
    <xdr:to>
      <xdr:col>98</xdr:col>
      <xdr:colOff>38100</xdr:colOff>
      <xdr:row>76</xdr:row>
      <xdr:rowOff>159944</xdr:rowOff>
    </xdr:to>
    <xdr:sp macro="" textlink="">
      <xdr:nvSpPr>
        <xdr:cNvPr id="876" name="楕円 875">
          <a:extLst>
            <a:ext uri="{FF2B5EF4-FFF2-40B4-BE49-F238E27FC236}">
              <a16:creationId xmlns:a16="http://schemas.microsoft.com/office/drawing/2014/main" xmlns="" id="{00000000-0008-0000-0600-00006C030000}"/>
            </a:ext>
          </a:extLst>
        </xdr:cNvPr>
        <xdr:cNvSpPr/>
      </xdr:nvSpPr>
      <xdr:spPr>
        <a:xfrm>
          <a:off x="18605500" y="13088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5021</xdr:rowOff>
    </xdr:from>
    <xdr:ext cx="534377" cy="259045"/>
    <xdr:sp macro="" textlink="">
      <xdr:nvSpPr>
        <xdr:cNvPr id="877" name="テキスト ボックス 876">
          <a:extLst>
            <a:ext uri="{FF2B5EF4-FFF2-40B4-BE49-F238E27FC236}">
              <a16:creationId xmlns:a16="http://schemas.microsoft.com/office/drawing/2014/main" xmlns="" id="{00000000-0008-0000-0600-00006D030000}"/>
            </a:ext>
          </a:extLst>
        </xdr:cNvPr>
        <xdr:cNvSpPr txBox="1"/>
      </xdr:nvSpPr>
      <xdr:spPr>
        <a:xfrm>
          <a:off x="18389111" y="12863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a:extLst>
            <a:ext uri="{FF2B5EF4-FFF2-40B4-BE49-F238E27FC236}">
              <a16:creationId xmlns:a16="http://schemas.microsoft.com/office/drawing/2014/main" xmlns="" id="{00000000-0008-0000-0600-00006E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a:extLst>
            <a:ext uri="{FF2B5EF4-FFF2-40B4-BE49-F238E27FC236}">
              <a16:creationId xmlns:a16="http://schemas.microsoft.com/office/drawing/2014/main" xmlns="" id="{00000000-0008-0000-0600-00006F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a:extLst>
            <a:ext uri="{FF2B5EF4-FFF2-40B4-BE49-F238E27FC236}">
              <a16:creationId xmlns:a16="http://schemas.microsoft.com/office/drawing/2014/main" xmlns="" id="{00000000-0008-0000-0600-000070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a:extLst>
            <a:ext uri="{FF2B5EF4-FFF2-40B4-BE49-F238E27FC236}">
              <a16:creationId xmlns:a16="http://schemas.microsoft.com/office/drawing/2014/main" xmlns="" id="{00000000-0008-0000-0600-000071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a:extLst>
            <a:ext uri="{FF2B5EF4-FFF2-40B4-BE49-F238E27FC236}">
              <a16:creationId xmlns:a16="http://schemas.microsoft.com/office/drawing/2014/main" xmlns="" id="{00000000-0008-0000-0600-000072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a:extLst>
            <a:ext uri="{FF2B5EF4-FFF2-40B4-BE49-F238E27FC236}">
              <a16:creationId xmlns:a16="http://schemas.microsoft.com/office/drawing/2014/main" xmlns="" id="{00000000-0008-0000-0600-000073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a:extLst>
            <a:ext uri="{FF2B5EF4-FFF2-40B4-BE49-F238E27FC236}">
              <a16:creationId xmlns:a16="http://schemas.microsoft.com/office/drawing/2014/main" xmlns="" id="{00000000-0008-0000-0600-000074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a:extLst>
            <a:ext uri="{FF2B5EF4-FFF2-40B4-BE49-F238E27FC236}">
              <a16:creationId xmlns:a16="http://schemas.microsoft.com/office/drawing/2014/main" xmlns="" id="{00000000-0008-0000-0600-000075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6" name="テキスト ボックス 885">
          <a:extLst>
            <a:ext uri="{FF2B5EF4-FFF2-40B4-BE49-F238E27FC236}">
              <a16:creationId xmlns:a16="http://schemas.microsoft.com/office/drawing/2014/main" xmlns="" id="{00000000-0008-0000-0600-000076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a:extLst>
            <a:ext uri="{FF2B5EF4-FFF2-40B4-BE49-F238E27FC236}">
              <a16:creationId xmlns:a16="http://schemas.microsoft.com/office/drawing/2014/main" xmlns="" id="{00000000-0008-0000-0600-000077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a:extLst>
            <a:ext uri="{FF2B5EF4-FFF2-40B4-BE49-F238E27FC236}">
              <a16:creationId xmlns:a16="http://schemas.microsoft.com/office/drawing/2014/main" xmlns="" id="{00000000-0008-0000-0600-000078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9" name="テキスト ボックス 888">
          <a:extLst>
            <a:ext uri="{FF2B5EF4-FFF2-40B4-BE49-F238E27FC236}">
              <a16:creationId xmlns:a16="http://schemas.microsoft.com/office/drawing/2014/main" xmlns="" id="{00000000-0008-0000-0600-000079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0" name="直線コネクタ 889">
          <a:extLst>
            <a:ext uri="{FF2B5EF4-FFF2-40B4-BE49-F238E27FC236}">
              <a16:creationId xmlns:a16="http://schemas.microsoft.com/office/drawing/2014/main" xmlns="" id="{00000000-0008-0000-0600-00007A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1" name="テキスト ボックス 890">
          <a:extLst>
            <a:ext uri="{FF2B5EF4-FFF2-40B4-BE49-F238E27FC236}">
              <a16:creationId xmlns:a16="http://schemas.microsoft.com/office/drawing/2014/main" xmlns="" id="{00000000-0008-0000-0600-00007B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2" name="前年度繰上充用金グラフ枠">
          <a:extLst>
            <a:ext uri="{FF2B5EF4-FFF2-40B4-BE49-F238E27FC236}">
              <a16:creationId xmlns:a16="http://schemas.microsoft.com/office/drawing/2014/main" xmlns="" id="{00000000-0008-0000-0600-00007C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3" name="直線コネクタ 892">
          <a:extLst>
            <a:ext uri="{FF2B5EF4-FFF2-40B4-BE49-F238E27FC236}">
              <a16:creationId xmlns:a16="http://schemas.microsoft.com/office/drawing/2014/main" xmlns="" id="{00000000-0008-0000-0600-00007D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4" name="前年度繰上充用金最小値テキスト">
          <a:extLst>
            <a:ext uri="{FF2B5EF4-FFF2-40B4-BE49-F238E27FC236}">
              <a16:creationId xmlns:a16="http://schemas.microsoft.com/office/drawing/2014/main" xmlns="" id="{00000000-0008-0000-0600-00007E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xmlns=""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6" name="前年度繰上充用金最大値テキスト">
          <a:extLst>
            <a:ext uri="{FF2B5EF4-FFF2-40B4-BE49-F238E27FC236}">
              <a16:creationId xmlns:a16="http://schemas.microsoft.com/office/drawing/2014/main" xmlns="" id="{00000000-0008-0000-0600-000080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xmlns=""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8" name="直線コネクタ 897">
          <a:extLst>
            <a:ext uri="{FF2B5EF4-FFF2-40B4-BE49-F238E27FC236}">
              <a16:creationId xmlns:a16="http://schemas.microsoft.com/office/drawing/2014/main" xmlns="" id="{00000000-0008-0000-0600-000082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9" name="前年度繰上充用金平均値テキスト">
          <a:extLst>
            <a:ext uri="{FF2B5EF4-FFF2-40B4-BE49-F238E27FC236}">
              <a16:creationId xmlns:a16="http://schemas.microsoft.com/office/drawing/2014/main" xmlns="" id="{00000000-0008-0000-0600-000083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0" name="フローチャート: 判断 899">
          <a:extLst>
            <a:ext uri="{FF2B5EF4-FFF2-40B4-BE49-F238E27FC236}">
              <a16:creationId xmlns:a16="http://schemas.microsoft.com/office/drawing/2014/main" xmlns="" id="{00000000-0008-0000-0600-000084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1" name="直線コネクタ 900">
          <a:extLst>
            <a:ext uri="{FF2B5EF4-FFF2-40B4-BE49-F238E27FC236}">
              <a16:creationId xmlns:a16="http://schemas.microsoft.com/office/drawing/2014/main" xmlns="" id="{00000000-0008-0000-0600-000085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2" name="フローチャート: 判断 901">
          <a:extLst>
            <a:ext uri="{FF2B5EF4-FFF2-40B4-BE49-F238E27FC236}">
              <a16:creationId xmlns:a16="http://schemas.microsoft.com/office/drawing/2014/main" xmlns="" id="{00000000-0008-0000-0600-000086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xmlns="" id="{00000000-0008-0000-0600-000087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4" name="直線コネクタ 903">
          <a:extLst>
            <a:ext uri="{FF2B5EF4-FFF2-40B4-BE49-F238E27FC236}">
              <a16:creationId xmlns:a16="http://schemas.microsoft.com/office/drawing/2014/main" xmlns="" id="{00000000-0008-0000-0600-000088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5" name="フローチャート: 判断 904">
          <a:extLst>
            <a:ext uri="{FF2B5EF4-FFF2-40B4-BE49-F238E27FC236}">
              <a16:creationId xmlns:a16="http://schemas.microsoft.com/office/drawing/2014/main" xmlns="" id="{00000000-0008-0000-0600-000089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xmlns="" id="{00000000-0008-0000-0600-00008A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7" name="直線コネクタ 906">
          <a:extLst>
            <a:ext uri="{FF2B5EF4-FFF2-40B4-BE49-F238E27FC236}">
              <a16:creationId xmlns:a16="http://schemas.microsoft.com/office/drawing/2014/main" xmlns="" id="{00000000-0008-0000-0600-00008B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8" name="フローチャート: 判断 907">
          <a:extLst>
            <a:ext uri="{FF2B5EF4-FFF2-40B4-BE49-F238E27FC236}">
              <a16:creationId xmlns:a16="http://schemas.microsoft.com/office/drawing/2014/main" xmlns="" id="{00000000-0008-0000-0600-00008C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xmlns="" id="{00000000-0008-0000-0600-00008D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0" name="フローチャート: 判断 909">
          <a:extLst>
            <a:ext uri="{FF2B5EF4-FFF2-40B4-BE49-F238E27FC236}">
              <a16:creationId xmlns:a16="http://schemas.microsoft.com/office/drawing/2014/main" xmlns="" id="{00000000-0008-0000-0600-00008E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xmlns="" id="{00000000-0008-0000-0600-00008F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xmlns="" id="{00000000-0008-0000-0600-000090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xmlns="" id="{00000000-0008-0000-0600-000091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xmlns="" id="{00000000-0008-0000-0600-000092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xmlns="" id="{00000000-0008-0000-0600-000093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xmlns="" id="{00000000-0008-0000-0600-000094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楕円 916">
          <a:extLst>
            <a:ext uri="{FF2B5EF4-FFF2-40B4-BE49-F238E27FC236}">
              <a16:creationId xmlns:a16="http://schemas.microsoft.com/office/drawing/2014/main" xmlns="" id="{00000000-0008-0000-0600-000095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8" name="前年度繰上充用金該当値テキスト">
          <a:extLst>
            <a:ext uri="{FF2B5EF4-FFF2-40B4-BE49-F238E27FC236}">
              <a16:creationId xmlns:a16="http://schemas.microsoft.com/office/drawing/2014/main" xmlns="" id="{00000000-0008-0000-0600-000096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9" name="楕円 918">
          <a:extLst>
            <a:ext uri="{FF2B5EF4-FFF2-40B4-BE49-F238E27FC236}">
              <a16:creationId xmlns:a16="http://schemas.microsoft.com/office/drawing/2014/main" xmlns="" id="{00000000-0008-0000-0600-000097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xmlns="" id="{00000000-0008-0000-0600-000098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1" name="楕円 920">
          <a:extLst>
            <a:ext uri="{FF2B5EF4-FFF2-40B4-BE49-F238E27FC236}">
              <a16:creationId xmlns:a16="http://schemas.microsoft.com/office/drawing/2014/main" xmlns="" id="{00000000-0008-0000-0600-000099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xmlns="" id="{00000000-0008-0000-0600-00009A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3" name="楕円 922">
          <a:extLst>
            <a:ext uri="{FF2B5EF4-FFF2-40B4-BE49-F238E27FC236}">
              <a16:creationId xmlns:a16="http://schemas.microsoft.com/office/drawing/2014/main" xmlns="" id="{00000000-0008-0000-0600-00009B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xmlns="" id="{00000000-0008-0000-0600-00009C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楕円 924">
          <a:extLst>
            <a:ext uri="{FF2B5EF4-FFF2-40B4-BE49-F238E27FC236}">
              <a16:creationId xmlns:a16="http://schemas.microsoft.com/office/drawing/2014/main" xmlns="" id="{00000000-0008-0000-0600-00009D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xmlns="" id="{00000000-0008-0000-0600-00009E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7" name="正方形/長方形 926">
          <a:extLst>
            <a:ext uri="{FF2B5EF4-FFF2-40B4-BE49-F238E27FC236}">
              <a16:creationId xmlns:a16="http://schemas.microsoft.com/office/drawing/2014/main" xmlns="" id="{00000000-0008-0000-0600-00009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8" name="正方形/長方形 927">
          <a:extLst>
            <a:ext uri="{FF2B5EF4-FFF2-40B4-BE49-F238E27FC236}">
              <a16:creationId xmlns:a16="http://schemas.microsoft.com/office/drawing/2014/main" xmlns="" id="{00000000-0008-0000-0600-0000A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9" name="テキスト ボックス 928">
          <a:extLst>
            <a:ext uri="{FF2B5EF4-FFF2-40B4-BE49-F238E27FC236}">
              <a16:creationId xmlns:a16="http://schemas.microsoft.com/office/drawing/2014/main" xmlns="" id="{00000000-0008-0000-0600-0000A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行革の推進により、定員管理や行政運営委経費の圧縮に努めているため、人件費や物件費は低い水準となっている。一方で、医療費や障害者福祉費等の増に起因する扶助費、除雪等の地理的要因に起因する維持補修費など、任意に削減できない経費について高い水準となっている。引き続き事務の効率化を図り、経費の圧縮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13,786
13,670
157.71
9,775,692
8,975,358
698,889
4,746,366
10,796,663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51.9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00000000-0008-0000-07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xmlns=""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xmlns=""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xmlns=""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xmlns=""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xmlns=""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xmlns=""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xmlns=""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xmlns=""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xmlns=""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xmlns=""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xmlns=""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xmlns=""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xmlns=""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xmlns=""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xmlns=""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xmlns=""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58710</xdr:rowOff>
    </xdr:from>
    <xdr:to>
      <xdr:col>24</xdr:col>
      <xdr:colOff>62865</xdr:colOff>
      <xdr:row>39</xdr:row>
      <xdr:rowOff>4663</xdr:rowOff>
    </xdr:to>
    <xdr:cxnSp macro="">
      <xdr:nvCxnSpPr>
        <xdr:cNvPr id="58" name="直線コネクタ 57">
          <a:extLst>
            <a:ext uri="{FF2B5EF4-FFF2-40B4-BE49-F238E27FC236}">
              <a16:creationId xmlns:a16="http://schemas.microsoft.com/office/drawing/2014/main" xmlns="" id="{00000000-0008-0000-0700-00003A000000}"/>
            </a:ext>
          </a:extLst>
        </xdr:cNvPr>
        <xdr:cNvCxnSpPr/>
      </xdr:nvCxnSpPr>
      <xdr:spPr>
        <a:xfrm flipV="1">
          <a:off x="4633595" y="5373660"/>
          <a:ext cx="1270" cy="13175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8490</xdr:rowOff>
    </xdr:from>
    <xdr:ext cx="469744" cy="259045"/>
    <xdr:sp macro="" textlink="">
      <xdr:nvSpPr>
        <xdr:cNvPr id="59" name="議会費最小値テキスト">
          <a:extLst>
            <a:ext uri="{FF2B5EF4-FFF2-40B4-BE49-F238E27FC236}">
              <a16:creationId xmlns:a16="http://schemas.microsoft.com/office/drawing/2014/main" xmlns="" id="{00000000-0008-0000-0700-00003B000000}"/>
            </a:ext>
          </a:extLst>
        </xdr:cNvPr>
        <xdr:cNvSpPr txBox="1"/>
      </xdr:nvSpPr>
      <xdr:spPr>
        <a:xfrm>
          <a:off x="4686300" y="6695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4663</xdr:rowOff>
    </xdr:from>
    <xdr:to>
      <xdr:col>24</xdr:col>
      <xdr:colOff>152400</xdr:colOff>
      <xdr:row>39</xdr:row>
      <xdr:rowOff>4663</xdr:rowOff>
    </xdr:to>
    <xdr:cxnSp macro="">
      <xdr:nvCxnSpPr>
        <xdr:cNvPr id="60" name="直線コネクタ 59">
          <a:extLst>
            <a:ext uri="{FF2B5EF4-FFF2-40B4-BE49-F238E27FC236}">
              <a16:creationId xmlns:a16="http://schemas.microsoft.com/office/drawing/2014/main" xmlns="" id="{00000000-0008-0000-0700-00003C000000}"/>
            </a:ext>
          </a:extLst>
        </xdr:cNvPr>
        <xdr:cNvCxnSpPr/>
      </xdr:nvCxnSpPr>
      <xdr:spPr>
        <a:xfrm>
          <a:off x="4546600" y="6691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5387</xdr:rowOff>
    </xdr:from>
    <xdr:ext cx="534377" cy="259045"/>
    <xdr:sp macro="" textlink="">
      <xdr:nvSpPr>
        <xdr:cNvPr id="61" name="議会費最大値テキスト">
          <a:extLst>
            <a:ext uri="{FF2B5EF4-FFF2-40B4-BE49-F238E27FC236}">
              <a16:creationId xmlns:a16="http://schemas.microsoft.com/office/drawing/2014/main" xmlns="" id="{00000000-0008-0000-0700-00003D000000}"/>
            </a:ext>
          </a:extLst>
        </xdr:cNvPr>
        <xdr:cNvSpPr txBox="1"/>
      </xdr:nvSpPr>
      <xdr:spPr>
        <a:xfrm>
          <a:off x="4686300" y="5148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12,646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58710</xdr:rowOff>
    </xdr:from>
    <xdr:to>
      <xdr:col>24</xdr:col>
      <xdr:colOff>152400</xdr:colOff>
      <xdr:row>31</xdr:row>
      <xdr:rowOff>58710</xdr:rowOff>
    </xdr:to>
    <xdr:cxnSp macro="">
      <xdr:nvCxnSpPr>
        <xdr:cNvPr id="62" name="直線コネクタ 61">
          <a:extLst>
            <a:ext uri="{FF2B5EF4-FFF2-40B4-BE49-F238E27FC236}">
              <a16:creationId xmlns:a16="http://schemas.microsoft.com/office/drawing/2014/main" xmlns="" id="{00000000-0008-0000-0700-00003E000000}"/>
            </a:ext>
          </a:extLst>
        </xdr:cNvPr>
        <xdr:cNvCxnSpPr/>
      </xdr:nvCxnSpPr>
      <xdr:spPr>
        <a:xfrm>
          <a:off x="4546600" y="5373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136924</xdr:rowOff>
    </xdr:from>
    <xdr:to>
      <xdr:col>24</xdr:col>
      <xdr:colOff>63500</xdr:colOff>
      <xdr:row>36</xdr:row>
      <xdr:rowOff>158151</xdr:rowOff>
    </xdr:to>
    <xdr:cxnSp macro="">
      <xdr:nvCxnSpPr>
        <xdr:cNvPr id="63" name="直線コネクタ 62">
          <a:extLst>
            <a:ext uri="{FF2B5EF4-FFF2-40B4-BE49-F238E27FC236}">
              <a16:creationId xmlns:a16="http://schemas.microsoft.com/office/drawing/2014/main" xmlns="" id="{00000000-0008-0000-0700-00003F000000}"/>
            </a:ext>
          </a:extLst>
        </xdr:cNvPr>
        <xdr:cNvCxnSpPr/>
      </xdr:nvCxnSpPr>
      <xdr:spPr>
        <a:xfrm flipV="1">
          <a:off x="3797300" y="6309124"/>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100637</xdr:rowOff>
    </xdr:from>
    <xdr:ext cx="469744" cy="259045"/>
    <xdr:sp macro="" textlink="">
      <xdr:nvSpPr>
        <xdr:cNvPr id="64" name="議会費平均値テキスト">
          <a:extLst>
            <a:ext uri="{FF2B5EF4-FFF2-40B4-BE49-F238E27FC236}">
              <a16:creationId xmlns:a16="http://schemas.microsoft.com/office/drawing/2014/main" xmlns="" id="{00000000-0008-0000-0700-000040000000}"/>
            </a:ext>
          </a:extLst>
        </xdr:cNvPr>
        <xdr:cNvSpPr txBox="1"/>
      </xdr:nvSpPr>
      <xdr:spPr>
        <a:xfrm>
          <a:off x="4686300" y="62728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122210</xdr:rowOff>
    </xdr:from>
    <xdr:to>
      <xdr:col>24</xdr:col>
      <xdr:colOff>114300</xdr:colOff>
      <xdr:row>37</xdr:row>
      <xdr:rowOff>52360</xdr:rowOff>
    </xdr:to>
    <xdr:sp macro="" textlink="">
      <xdr:nvSpPr>
        <xdr:cNvPr id="65" name="フローチャート: 判断 64">
          <a:extLst>
            <a:ext uri="{FF2B5EF4-FFF2-40B4-BE49-F238E27FC236}">
              <a16:creationId xmlns:a16="http://schemas.microsoft.com/office/drawing/2014/main" xmlns="" id="{00000000-0008-0000-0700-000041000000}"/>
            </a:ext>
          </a:extLst>
        </xdr:cNvPr>
        <xdr:cNvSpPr/>
      </xdr:nvSpPr>
      <xdr:spPr>
        <a:xfrm>
          <a:off x="4584700" y="629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158151</xdr:rowOff>
    </xdr:from>
    <xdr:to>
      <xdr:col>19</xdr:col>
      <xdr:colOff>177800</xdr:colOff>
      <xdr:row>37</xdr:row>
      <xdr:rowOff>12500</xdr:rowOff>
    </xdr:to>
    <xdr:cxnSp macro="">
      <xdr:nvCxnSpPr>
        <xdr:cNvPr id="66" name="直線コネクタ 65">
          <a:extLst>
            <a:ext uri="{FF2B5EF4-FFF2-40B4-BE49-F238E27FC236}">
              <a16:creationId xmlns:a16="http://schemas.microsoft.com/office/drawing/2014/main" xmlns="" id="{00000000-0008-0000-0700-000042000000}"/>
            </a:ext>
          </a:extLst>
        </xdr:cNvPr>
        <xdr:cNvCxnSpPr/>
      </xdr:nvCxnSpPr>
      <xdr:spPr>
        <a:xfrm flipV="1">
          <a:off x="2908300" y="6330351"/>
          <a:ext cx="889000" cy="25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137233</xdr:rowOff>
    </xdr:from>
    <xdr:to>
      <xdr:col>20</xdr:col>
      <xdr:colOff>38100</xdr:colOff>
      <xdr:row>37</xdr:row>
      <xdr:rowOff>67383</xdr:rowOff>
    </xdr:to>
    <xdr:sp macro="" textlink="">
      <xdr:nvSpPr>
        <xdr:cNvPr id="67" name="フローチャート: 判断 66">
          <a:extLst>
            <a:ext uri="{FF2B5EF4-FFF2-40B4-BE49-F238E27FC236}">
              <a16:creationId xmlns:a16="http://schemas.microsoft.com/office/drawing/2014/main" xmlns="" id="{00000000-0008-0000-0700-000043000000}"/>
            </a:ext>
          </a:extLst>
        </xdr:cNvPr>
        <xdr:cNvSpPr/>
      </xdr:nvSpPr>
      <xdr:spPr>
        <a:xfrm>
          <a:off x="3746500" y="6309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58510</xdr:rowOff>
    </xdr:from>
    <xdr:ext cx="469744" cy="259045"/>
    <xdr:sp macro="" textlink="">
      <xdr:nvSpPr>
        <xdr:cNvPr id="68" name="テキスト ボックス 67">
          <a:extLst>
            <a:ext uri="{FF2B5EF4-FFF2-40B4-BE49-F238E27FC236}">
              <a16:creationId xmlns:a16="http://schemas.microsoft.com/office/drawing/2014/main" xmlns="" id="{00000000-0008-0000-0700-000044000000}"/>
            </a:ext>
          </a:extLst>
        </xdr:cNvPr>
        <xdr:cNvSpPr txBox="1"/>
      </xdr:nvSpPr>
      <xdr:spPr>
        <a:xfrm>
          <a:off x="3562428" y="6402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123698</xdr:rowOff>
    </xdr:from>
    <xdr:to>
      <xdr:col>15</xdr:col>
      <xdr:colOff>50800</xdr:colOff>
      <xdr:row>37</xdr:row>
      <xdr:rowOff>12500</xdr:rowOff>
    </xdr:to>
    <xdr:cxnSp macro="">
      <xdr:nvCxnSpPr>
        <xdr:cNvPr id="69" name="直線コネクタ 68">
          <a:extLst>
            <a:ext uri="{FF2B5EF4-FFF2-40B4-BE49-F238E27FC236}">
              <a16:creationId xmlns:a16="http://schemas.microsoft.com/office/drawing/2014/main" xmlns="" id="{00000000-0008-0000-0700-000045000000}"/>
            </a:ext>
          </a:extLst>
        </xdr:cNvPr>
        <xdr:cNvCxnSpPr/>
      </xdr:nvCxnSpPr>
      <xdr:spPr>
        <a:xfrm>
          <a:off x="2019300" y="6295898"/>
          <a:ext cx="889000" cy="60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133967</xdr:rowOff>
    </xdr:from>
    <xdr:to>
      <xdr:col>15</xdr:col>
      <xdr:colOff>101600</xdr:colOff>
      <xdr:row>37</xdr:row>
      <xdr:rowOff>64117</xdr:rowOff>
    </xdr:to>
    <xdr:sp macro="" textlink="">
      <xdr:nvSpPr>
        <xdr:cNvPr id="70" name="フローチャート: 判断 69">
          <a:extLst>
            <a:ext uri="{FF2B5EF4-FFF2-40B4-BE49-F238E27FC236}">
              <a16:creationId xmlns:a16="http://schemas.microsoft.com/office/drawing/2014/main" xmlns="" id="{00000000-0008-0000-0700-000046000000}"/>
            </a:ext>
          </a:extLst>
        </xdr:cNvPr>
        <xdr:cNvSpPr/>
      </xdr:nvSpPr>
      <xdr:spPr>
        <a:xfrm>
          <a:off x="2857500" y="6306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55244</xdr:rowOff>
    </xdr:from>
    <xdr:ext cx="469744" cy="259045"/>
    <xdr:sp macro="" textlink="">
      <xdr:nvSpPr>
        <xdr:cNvPr id="71" name="テキスト ボックス 70">
          <a:extLst>
            <a:ext uri="{FF2B5EF4-FFF2-40B4-BE49-F238E27FC236}">
              <a16:creationId xmlns:a16="http://schemas.microsoft.com/office/drawing/2014/main" xmlns="" id="{00000000-0008-0000-0700-000047000000}"/>
            </a:ext>
          </a:extLst>
        </xdr:cNvPr>
        <xdr:cNvSpPr txBox="1"/>
      </xdr:nvSpPr>
      <xdr:spPr>
        <a:xfrm>
          <a:off x="2673428" y="6398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123698</xdr:rowOff>
    </xdr:from>
    <xdr:to>
      <xdr:col>10</xdr:col>
      <xdr:colOff>114300</xdr:colOff>
      <xdr:row>37</xdr:row>
      <xdr:rowOff>12500</xdr:rowOff>
    </xdr:to>
    <xdr:cxnSp macro="">
      <xdr:nvCxnSpPr>
        <xdr:cNvPr id="72" name="直線コネクタ 71">
          <a:extLst>
            <a:ext uri="{FF2B5EF4-FFF2-40B4-BE49-F238E27FC236}">
              <a16:creationId xmlns:a16="http://schemas.microsoft.com/office/drawing/2014/main" xmlns="" id="{00000000-0008-0000-0700-000048000000}"/>
            </a:ext>
          </a:extLst>
        </xdr:cNvPr>
        <xdr:cNvCxnSpPr/>
      </xdr:nvCxnSpPr>
      <xdr:spPr>
        <a:xfrm flipV="1">
          <a:off x="1130300" y="6295898"/>
          <a:ext cx="889000" cy="60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58529</xdr:rowOff>
    </xdr:from>
    <xdr:to>
      <xdr:col>10</xdr:col>
      <xdr:colOff>165100</xdr:colOff>
      <xdr:row>36</xdr:row>
      <xdr:rowOff>160129</xdr:rowOff>
    </xdr:to>
    <xdr:sp macro="" textlink="">
      <xdr:nvSpPr>
        <xdr:cNvPr id="73" name="フローチャート: 判断 72">
          <a:extLst>
            <a:ext uri="{FF2B5EF4-FFF2-40B4-BE49-F238E27FC236}">
              <a16:creationId xmlns:a16="http://schemas.microsoft.com/office/drawing/2014/main" xmlns="" id="{00000000-0008-0000-0700-000049000000}"/>
            </a:ext>
          </a:extLst>
        </xdr:cNvPr>
        <xdr:cNvSpPr/>
      </xdr:nvSpPr>
      <xdr:spPr>
        <a:xfrm>
          <a:off x="1968500" y="623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5206</xdr:rowOff>
    </xdr:from>
    <xdr:ext cx="469744" cy="259045"/>
    <xdr:sp macro="" textlink="">
      <xdr:nvSpPr>
        <xdr:cNvPr id="74" name="テキスト ボックス 73">
          <a:extLst>
            <a:ext uri="{FF2B5EF4-FFF2-40B4-BE49-F238E27FC236}">
              <a16:creationId xmlns:a16="http://schemas.microsoft.com/office/drawing/2014/main" xmlns="" id="{00000000-0008-0000-0700-00004A000000}"/>
            </a:ext>
          </a:extLst>
        </xdr:cNvPr>
        <xdr:cNvSpPr txBox="1"/>
      </xdr:nvSpPr>
      <xdr:spPr>
        <a:xfrm>
          <a:off x="1784428" y="6005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45629</xdr:rowOff>
    </xdr:from>
    <xdr:to>
      <xdr:col>6</xdr:col>
      <xdr:colOff>38100</xdr:colOff>
      <xdr:row>37</xdr:row>
      <xdr:rowOff>147229</xdr:rowOff>
    </xdr:to>
    <xdr:sp macro="" textlink="">
      <xdr:nvSpPr>
        <xdr:cNvPr id="75" name="フローチャート: 判断 74">
          <a:extLst>
            <a:ext uri="{FF2B5EF4-FFF2-40B4-BE49-F238E27FC236}">
              <a16:creationId xmlns:a16="http://schemas.microsoft.com/office/drawing/2014/main" xmlns="" id="{00000000-0008-0000-0700-00004B000000}"/>
            </a:ext>
          </a:extLst>
        </xdr:cNvPr>
        <xdr:cNvSpPr/>
      </xdr:nvSpPr>
      <xdr:spPr>
        <a:xfrm>
          <a:off x="1079500" y="6389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138356</xdr:rowOff>
    </xdr:from>
    <xdr:ext cx="469744" cy="259045"/>
    <xdr:sp macro="" textlink="">
      <xdr:nvSpPr>
        <xdr:cNvPr id="76" name="テキスト ボックス 75">
          <a:extLst>
            <a:ext uri="{FF2B5EF4-FFF2-40B4-BE49-F238E27FC236}">
              <a16:creationId xmlns:a16="http://schemas.microsoft.com/office/drawing/2014/main" xmlns="" id="{00000000-0008-0000-0700-00004C000000}"/>
            </a:ext>
          </a:extLst>
        </xdr:cNvPr>
        <xdr:cNvSpPr txBox="1"/>
      </xdr:nvSpPr>
      <xdr:spPr>
        <a:xfrm>
          <a:off x="895428" y="6482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xmlns=""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xmlns=""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86124</xdr:rowOff>
    </xdr:from>
    <xdr:to>
      <xdr:col>24</xdr:col>
      <xdr:colOff>114300</xdr:colOff>
      <xdr:row>37</xdr:row>
      <xdr:rowOff>16274</xdr:rowOff>
    </xdr:to>
    <xdr:sp macro="" textlink="">
      <xdr:nvSpPr>
        <xdr:cNvPr id="82" name="楕円 81">
          <a:extLst>
            <a:ext uri="{FF2B5EF4-FFF2-40B4-BE49-F238E27FC236}">
              <a16:creationId xmlns:a16="http://schemas.microsoft.com/office/drawing/2014/main" xmlns="" id="{00000000-0008-0000-0700-000052000000}"/>
            </a:ext>
          </a:extLst>
        </xdr:cNvPr>
        <xdr:cNvSpPr/>
      </xdr:nvSpPr>
      <xdr:spPr>
        <a:xfrm>
          <a:off x="4584700" y="6258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109001</xdr:rowOff>
    </xdr:from>
    <xdr:ext cx="469744" cy="259045"/>
    <xdr:sp macro="" textlink="">
      <xdr:nvSpPr>
        <xdr:cNvPr id="83" name="議会費該当値テキスト">
          <a:extLst>
            <a:ext uri="{FF2B5EF4-FFF2-40B4-BE49-F238E27FC236}">
              <a16:creationId xmlns:a16="http://schemas.microsoft.com/office/drawing/2014/main" xmlns="" id="{00000000-0008-0000-0700-000053000000}"/>
            </a:ext>
          </a:extLst>
        </xdr:cNvPr>
        <xdr:cNvSpPr txBox="1"/>
      </xdr:nvSpPr>
      <xdr:spPr>
        <a:xfrm>
          <a:off x="4686300" y="6109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107351</xdr:rowOff>
    </xdr:from>
    <xdr:to>
      <xdr:col>20</xdr:col>
      <xdr:colOff>38100</xdr:colOff>
      <xdr:row>37</xdr:row>
      <xdr:rowOff>37501</xdr:rowOff>
    </xdr:to>
    <xdr:sp macro="" textlink="">
      <xdr:nvSpPr>
        <xdr:cNvPr id="84" name="楕円 83">
          <a:extLst>
            <a:ext uri="{FF2B5EF4-FFF2-40B4-BE49-F238E27FC236}">
              <a16:creationId xmlns:a16="http://schemas.microsoft.com/office/drawing/2014/main" xmlns="" id="{00000000-0008-0000-0700-000054000000}"/>
            </a:ext>
          </a:extLst>
        </xdr:cNvPr>
        <xdr:cNvSpPr/>
      </xdr:nvSpPr>
      <xdr:spPr>
        <a:xfrm>
          <a:off x="3746500" y="6279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54028</xdr:rowOff>
    </xdr:from>
    <xdr:ext cx="469744" cy="259045"/>
    <xdr:sp macro="" textlink="">
      <xdr:nvSpPr>
        <xdr:cNvPr id="85" name="テキスト ボックス 84">
          <a:extLst>
            <a:ext uri="{FF2B5EF4-FFF2-40B4-BE49-F238E27FC236}">
              <a16:creationId xmlns:a16="http://schemas.microsoft.com/office/drawing/2014/main" xmlns="" id="{00000000-0008-0000-0700-000055000000}"/>
            </a:ext>
          </a:extLst>
        </xdr:cNvPr>
        <xdr:cNvSpPr txBox="1"/>
      </xdr:nvSpPr>
      <xdr:spPr>
        <a:xfrm>
          <a:off x="3562428" y="6054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133150</xdr:rowOff>
    </xdr:from>
    <xdr:to>
      <xdr:col>15</xdr:col>
      <xdr:colOff>101600</xdr:colOff>
      <xdr:row>37</xdr:row>
      <xdr:rowOff>63300</xdr:rowOff>
    </xdr:to>
    <xdr:sp macro="" textlink="">
      <xdr:nvSpPr>
        <xdr:cNvPr id="86" name="楕円 85">
          <a:extLst>
            <a:ext uri="{FF2B5EF4-FFF2-40B4-BE49-F238E27FC236}">
              <a16:creationId xmlns:a16="http://schemas.microsoft.com/office/drawing/2014/main" xmlns="" id="{00000000-0008-0000-0700-000056000000}"/>
            </a:ext>
          </a:extLst>
        </xdr:cNvPr>
        <xdr:cNvSpPr/>
      </xdr:nvSpPr>
      <xdr:spPr>
        <a:xfrm>
          <a:off x="2857500" y="6305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79827</xdr:rowOff>
    </xdr:from>
    <xdr:ext cx="469744" cy="259045"/>
    <xdr:sp macro="" textlink="">
      <xdr:nvSpPr>
        <xdr:cNvPr id="87" name="テキスト ボックス 86">
          <a:extLst>
            <a:ext uri="{FF2B5EF4-FFF2-40B4-BE49-F238E27FC236}">
              <a16:creationId xmlns:a16="http://schemas.microsoft.com/office/drawing/2014/main" xmlns="" id="{00000000-0008-0000-0700-000057000000}"/>
            </a:ext>
          </a:extLst>
        </xdr:cNvPr>
        <xdr:cNvSpPr txBox="1"/>
      </xdr:nvSpPr>
      <xdr:spPr>
        <a:xfrm>
          <a:off x="2673428" y="6080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72898</xdr:rowOff>
    </xdr:from>
    <xdr:to>
      <xdr:col>10</xdr:col>
      <xdr:colOff>165100</xdr:colOff>
      <xdr:row>37</xdr:row>
      <xdr:rowOff>3048</xdr:rowOff>
    </xdr:to>
    <xdr:sp macro="" textlink="">
      <xdr:nvSpPr>
        <xdr:cNvPr id="88" name="楕円 87">
          <a:extLst>
            <a:ext uri="{FF2B5EF4-FFF2-40B4-BE49-F238E27FC236}">
              <a16:creationId xmlns:a16="http://schemas.microsoft.com/office/drawing/2014/main" xmlns="" id="{00000000-0008-0000-0700-000058000000}"/>
            </a:ext>
          </a:extLst>
        </xdr:cNvPr>
        <xdr:cNvSpPr/>
      </xdr:nvSpPr>
      <xdr:spPr>
        <a:xfrm>
          <a:off x="1968500" y="6245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165625</xdr:rowOff>
    </xdr:from>
    <xdr:ext cx="469744" cy="259045"/>
    <xdr:sp macro="" textlink="">
      <xdr:nvSpPr>
        <xdr:cNvPr id="89" name="テキスト ボックス 88">
          <a:extLst>
            <a:ext uri="{FF2B5EF4-FFF2-40B4-BE49-F238E27FC236}">
              <a16:creationId xmlns:a16="http://schemas.microsoft.com/office/drawing/2014/main" xmlns="" id="{00000000-0008-0000-0700-000059000000}"/>
            </a:ext>
          </a:extLst>
        </xdr:cNvPr>
        <xdr:cNvSpPr txBox="1"/>
      </xdr:nvSpPr>
      <xdr:spPr>
        <a:xfrm>
          <a:off x="1784428" y="6337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133150</xdr:rowOff>
    </xdr:from>
    <xdr:to>
      <xdr:col>6</xdr:col>
      <xdr:colOff>38100</xdr:colOff>
      <xdr:row>37</xdr:row>
      <xdr:rowOff>63300</xdr:rowOff>
    </xdr:to>
    <xdr:sp macro="" textlink="">
      <xdr:nvSpPr>
        <xdr:cNvPr id="90" name="楕円 89">
          <a:extLst>
            <a:ext uri="{FF2B5EF4-FFF2-40B4-BE49-F238E27FC236}">
              <a16:creationId xmlns:a16="http://schemas.microsoft.com/office/drawing/2014/main" xmlns="" id="{00000000-0008-0000-0700-00005A000000}"/>
            </a:ext>
          </a:extLst>
        </xdr:cNvPr>
        <xdr:cNvSpPr/>
      </xdr:nvSpPr>
      <xdr:spPr>
        <a:xfrm>
          <a:off x="1079500" y="6305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79827</xdr:rowOff>
    </xdr:from>
    <xdr:ext cx="469744" cy="259045"/>
    <xdr:sp macro="" textlink="">
      <xdr:nvSpPr>
        <xdr:cNvPr id="91" name="テキスト ボックス 90">
          <a:extLst>
            <a:ext uri="{FF2B5EF4-FFF2-40B4-BE49-F238E27FC236}">
              <a16:creationId xmlns:a16="http://schemas.microsoft.com/office/drawing/2014/main" xmlns="" id="{00000000-0008-0000-0700-00005B000000}"/>
            </a:ext>
          </a:extLst>
        </xdr:cNvPr>
        <xdr:cNvSpPr txBox="1"/>
      </xdr:nvSpPr>
      <xdr:spPr>
        <a:xfrm>
          <a:off x="895428" y="6080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xmlns=""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xmlns=""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xmlns=""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xmlns=""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xmlns=""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xmlns=""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xmlns=""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xmlns=""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xmlns=""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xmlns=""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xmlns=""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xmlns=""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xmlns=""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xmlns=""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xmlns=""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xmlns=""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xmlns=""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xmlns=""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xmlns=""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6454</xdr:rowOff>
    </xdr:from>
    <xdr:to>
      <xdr:col>24</xdr:col>
      <xdr:colOff>62865</xdr:colOff>
      <xdr:row>58</xdr:row>
      <xdr:rowOff>34350</xdr:rowOff>
    </xdr:to>
    <xdr:cxnSp macro="">
      <xdr:nvCxnSpPr>
        <xdr:cNvPr id="113" name="直線コネクタ 112">
          <a:extLst>
            <a:ext uri="{FF2B5EF4-FFF2-40B4-BE49-F238E27FC236}">
              <a16:creationId xmlns:a16="http://schemas.microsoft.com/office/drawing/2014/main" xmlns="" id="{00000000-0008-0000-0700-000071000000}"/>
            </a:ext>
          </a:extLst>
        </xdr:cNvPr>
        <xdr:cNvCxnSpPr/>
      </xdr:nvCxnSpPr>
      <xdr:spPr>
        <a:xfrm flipV="1">
          <a:off x="4633595" y="8750404"/>
          <a:ext cx="1270" cy="122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38177</xdr:rowOff>
    </xdr:from>
    <xdr:ext cx="534377" cy="259045"/>
    <xdr:sp macro="" textlink="">
      <xdr:nvSpPr>
        <xdr:cNvPr id="114" name="総務費最小値テキスト">
          <a:extLst>
            <a:ext uri="{FF2B5EF4-FFF2-40B4-BE49-F238E27FC236}">
              <a16:creationId xmlns:a16="http://schemas.microsoft.com/office/drawing/2014/main" xmlns="" id="{00000000-0008-0000-0700-000072000000}"/>
            </a:ext>
          </a:extLst>
        </xdr:cNvPr>
        <xdr:cNvSpPr txBox="1"/>
      </xdr:nvSpPr>
      <xdr:spPr>
        <a:xfrm>
          <a:off x="4686300" y="998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34350</xdr:rowOff>
    </xdr:from>
    <xdr:to>
      <xdr:col>24</xdr:col>
      <xdr:colOff>152400</xdr:colOff>
      <xdr:row>58</xdr:row>
      <xdr:rowOff>34350</xdr:rowOff>
    </xdr:to>
    <xdr:cxnSp macro="">
      <xdr:nvCxnSpPr>
        <xdr:cNvPr id="115" name="直線コネクタ 114">
          <a:extLst>
            <a:ext uri="{FF2B5EF4-FFF2-40B4-BE49-F238E27FC236}">
              <a16:creationId xmlns:a16="http://schemas.microsoft.com/office/drawing/2014/main" xmlns="" id="{00000000-0008-0000-0700-000073000000}"/>
            </a:ext>
          </a:extLst>
        </xdr:cNvPr>
        <xdr:cNvCxnSpPr/>
      </xdr:nvCxnSpPr>
      <xdr:spPr>
        <a:xfrm>
          <a:off x="4546600" y="9978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124581</xdr:rowOff>
    </xdr:from>
    <xdr:ext cx="599010" cy="259045"/>
    <xdr:sp macro="" textlink="">
      <xdr:nvSpPr>
        <xdr:cNvPr id="116" name="総務費最大値テキスト">
          <a:extLst>
            <a:ext uri="{FF2B5EF4-FFF2-40B4-BE49-F238E27FC236}">
              <a16:creationId xmlns:a16="http://schemas.microsoft.com/office/drawing/2014/main" xmlns="" id="{00000000-0008-0000-0700-000074000000}"/>
            </a:ext>
          </a:extLst>
        </xdr:cNvPr>
        <xdr:cNvSpPr txBox="1"/>
      </xdr:nvSpPr>
      <xdr:spPr>
        <a:xfrm>
          <a:off x="4686300" y="8525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583,288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6454</xdr:rowOff>
    </xdr:from>
    <xdr:to>
      <xdr:col>24</xdr:col>
      <xdr:colOff>152400</xdr:colOff>
      <xdr:row>51</xdr:row>
      <xdr:rowOff>6454</xdr:rowOff>
    </xdr:to>
    <xdr:cxnSp macro="">
      <xdr:nvCxnSpPr>
        <xdr:cNvPr id="117" name="直線コネクタ 116">
          <a:extLst>
            <a:ext uri="{FF2B5EF4-FFF2-40B4-BE49-F238E27FC236}">
              <a16:creationId xmlns:a16="http://schemas.microsoft.com/office/drawing/2014/main" xmlns="" id="{00000000-0008-0000-0700-000075000000}"/>
            </a:ext>
          </a:extLst>
        </xdr:cNvPr>
        <xdr:cNvCxnSpPr/>
      </xdr:nvCxnSpPr>
      <xdr:spPr>
        <a:xfrm>
          <a:off x="4546600" y="8750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169240</xdr:rowOff>
    </xdr:from>
    <xdr:to>
      <xdr:col>24</xdr:col>
      <xdr:colOff>63500</xdr:colOff>
      <xdr:row>57</xdr:row>
      <xdr:rowOff>55664</xdr:rowOff>
    </xdr:to>
    <xdr:cxnSp macro="">
      <xdr:nvCxnSpPr>
        <xdr:cNvPr id="118" name="直線コネクタ 117">
          <a:extLst>
            <a:ext uri="{FF2B5EF4-FFF2-40B4-BE49-F238E27FC236}">
              <a16:creationId xmlns:a16="http://schemas.microsoft.com/office/drawing/2014/main" xmlns="" id="{00000000-0008-0000-0700-000076000000}"/>
            </a:ext>
          </a:extLst>
        </xdr:cNvPr>
        <xdr:cNvCxnSpPr/>
      </xdr:nvCxnSpPr>
      <xdr:spPr>
        <a:xfrm flipV="1">
          <a:off x="3797300" y="9770440"/>
          <a:ext cx="838200" cy="57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165815</xdr:rowOff>
    </xdr:from>
    <xdr:ext cx="599010" cy="259045"/>
    <xdr:sp macro="" textlink="">
      <xdr:nvSpPr>
        <xdr:cNvPr id="119" name="総務費平均値テキスト">
          <a:extLst>
            <a:ext uri="{FF2B5EF4-FFF2-40B4-BE49-F238E27FC236}">
              <a16:creationId xmlns:a16="http://schemas.microsoft.com/office/drawing/2014/main" xmlns="" id="{00000000-0008-0000-0700-000077000000}"/>
            </a:ext>
          </a:extLst>
        </xdr:cNvPr>
        <xdr:cNvSpPr txBox="1"/>
      </xdr:nvSpPr>
      <xdr:spPr>
        <a:xfrm>
          <a:off x="4686300" y="9767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15938</xdr:rowOff>
    </xdr:from>
    <xdr:to>
      <xdr:col>24</xdr:col>
      <xdr:colOff>114300</xdr:colOff>
      <xdr:row>57</xdr:row>
      <xdr:rowOff>117538</xdr:rowOff>
    </xdr:to>
    <xdr:sp macro="" textlink="">
      <xdr:nvSpPr>
        <xdr:cNvPr id="120" name="フローチャート: 判断 119">
          <a:extLst>
            <a:ext uri="{FF2B5EF4-FFF2-40B4-BE49-F238E27FC236}">
              <a16:creationId xmlns:a16="http://schemas.microsoft.com/office/drawing/2014/main" xmlns="" id="{00000000-0008-0000-0700-000078000000}"/>
            </a:ext>
          </a:extLst>
        </xdr:cNvPr>
        <xdr:cNvSpPr/>
      </xdr:nvSpPr>
      <xdr:spPr>
        <a:xfrm>
          <a:off x="4584700" y="9788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55664</xdr:rowOff>
    </xdr:from>
    <xdr:to>
      <xdr:col>19</xdr:col>
      <xdr:colOff>177800</xdr:colOff>
      <xdr:row>57</xdr:row>
      <xdr:rowOff>57342</xdr:rowOff>
    </xdr:to>
    <xdr:cxnSp macro="">
      <xdr:nvCxnSpPr>
        <xdr:cNvPr id="121" name="直線コネクタ 120">
          <a:extLst>
            <a:ext uri="{FF2B5EF4-FFF2-40B4-BE49-F238E27FC236}">
              <a16:creationId xmlns:a16="http://schemas.microsoft.com/office/drawing/2014/main" xmlns="" id="{00000000-0008-0000-0700-000079000000}"/>
            </a:ext>
          </a:extLst>
        </xdr:cNvPr>
        <xdr:cNvCxnSpPr/>
      </xdr:nvCxnSpPr>
      <xdr:spPr>
        <a:xfrm flipV="1">
          <a:off x="2908300" y="9828314"/>
          <a:ext cx="889000" cy="1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41301</xdr:rowOff>
    </xdr:from>
    <xdr:to>
      <xdr:col>20</xdr:col>
      <xdr:colOff>38100</xdr:colOff>
      <xdr:row>57</xdr:row>
      <xdr:rowOff>142901</xdr:rowOff>
    </xdr:to>
    <xdr:sp macro="" textlink="">
      <xdr:nvSpPr>
        <xdr:cNvPr id="122" name="フローチャート: 判断 121">
          <a:extLst>
            <a:ext uri="{FF2B5EF4-FFF2-40B4-BE49-F238E27FC236}">
              <a16:creationId xmlns:a16="http://schemas.microsoft.com/office/drawing/2014/main" xmlns="" id="{00000000-0008-0000-0700-00007A000000}"/>
            </a:ext>
          </a:extLst>
        </xdr:cNvPr>
        <xdr:cNvSpPr/>
      </xdr:nvSpPr>
      <xdr:spPr>
        <a:xfrm>
          <a:off x="3746500" y="981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134028</xdr:rowOff>
    </xdr:from>
    <xdr:ext cx="534377" cy="259045"/>
    <xdr:sp macro="" textlink="">
      <xdr:nvSpPr>
        <xdr:cNvPr id="123" name="テキスト ボックス 122">
          <a:extLst>
            <a:ext uri="{FF2B5EF4-FFF2-40B4-BE49-F238E27FC236}">
              <a16:creationId xmlns:a16="http://schemas.microsoft.com/office/drawing/2014/main" xmlns="" id="{00000000-0008-0000-0700-00007B000000}"/>
            </a:ext>
          </a:extLst>
        </xdr:cNvPr>
        <xdr:cNvSpPr txBox="1"/>
      </xdr:nvSpPr>
      <xdr:spPr>
        <a:xfrm>
          <a:off x="3530111" y="9906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57342</xdr:rowOff>
    </xdr:from>
    <xdr:to>
      <xdr:col>15</xdr:col>
      <xdr:colOff>50800</xdr:colOff>
      <xdr:row>57</xdr:row>
      <xdr:rowOff>95414</xdr:rowOff>
    </xdr:to>
    <xdr:cxnSp macro="">
      <xdr:nvCxnSpPr>
        <xdr:cNvPr id="124" name="直線コネクタ 123">
          <a:extLst>
            <a:ext uri="{FF2B5EF4-FFF2-40B4-BE49-F238E27FC236}">
              <a16:creationId xmlns:a16="http://schemas.microsoft.com/office/drawing/2014/main" xmlns="" id="{00000000-0008-0000-0700-00007C000000}"/>
            </a:ext>
          </a:extLst>
        </xdr:cNvPr>
        <xdr:cNvCxnSpPr/>
      </xdr:nvCxnSpPr>
      <xdr:spPr>
        <a:xfrm flipV="1">
          <a:off x="2019300" y="9829992"/>
          <a:ext cx="889000" cy="38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44563</xdr:rowOff>
    </xdr:from>
    <xdr:to>
      <xdr:col>15</xdr:col>
      <xdr:colOff>101600</xdr:colOff>
      <xdr:row>57</xdr:row>
      <xdr:rowOff>146163</xdr:rowOff>
    </xdr:to>
    <xdr:sp macro="" textlink="">
      <xdr:nvSpPr>
        <xdr:cNvPr id="125" name="フローチャート: 判断 124">
          <a:extLst>
            <a:ext uri="{FF2B5EF4-FFF2-40B4-BE49-F238E27FC236}">
              <a16:creationId xmlns:a16="http://schemas.microsoft.com/office/drawing/2014/main" xmlns="" id="{00000000-0008-0000-0700-00007D000000}"/>
            </a:ext>
          </a:extLst>
        </xdr:cNvPr>
        <xdr:cNvSpPr/>
      </xdr:nvSpPr>
      <xdr:spPr>
        <a:xfrm>
          <a:off x="2857500" y="9817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137290</xdr:rowOff>
    </xdr:from>
    <xdr:ext cx="534377" cy="259045"/>
    <xdr:sp macro="" textlink="">
      <xdr:nvSpPr>
        <xdr:cNvPr id="126" name="テキスト ボックス 125">
          <a:extLst>
            <a:ext uri="{FF2B5EF4-FFF2-40B4-BE49-F238E27FC236}">
              <a16:creationId xmlns:a16="http://schemas.microsoft.com/office/drawing/2014/main" xmlns="" id="{00000000-0008-0000-0700-00007E000000}"/>
            </a:ext>
          </a:extLst>
        </xdr:cNvPr>
        <xdr:cNvSpPr txBox="1"/>
      </xdr:nvSpPr>
      <xdr:spPr>
        <a:xfrm>
          <a:off x="2641111" y="990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95414</xdr:rowOff>
    </xdr:from>
    <xdr:to>
      <xdr:col>10</xdr:col>
      <xdr:colOff>114300</xdr:colOff>
      <xdr:row>57</xdr:row>
      <xdr:rowOff>139949</xdr:rowOff>
    </xdr:to>
    <xdr:cxnSp macro="">
      <xdr:nvCxnSpPr>
        <xdr:cNvPr id="127" name="直線コネクタ 126">
          <a:extLst>
            <a:ext uri="{FF2B5EF4-FFF2-40B4-BE49-F238E27FC236}">
              <a16:creationId xmlns:a16="http://schemas.microsoft.com/office/drawing/2014/main" xmlns="" id="{00000000-0008-0000-0700-00007F000000}"/>
            </a:ext>
          </a:extLst>
        </xdr:cNvPr>
        <xdr:cNvCxnSpPr/>
      </xdr:nvCxnSpPr>
      <xdr:spPr>
        <a:xfrm flipV="1">
          <a:off x="1130300" y="9868064"/>
          <a:ext cx="889000" cy="44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152305</xdr:rowOff>
    </xdr:from>
    <xdr:to>
      <xdr:col>10</xdr:col>
      <xdr:colOff>165100</xdr:colOff>
      <xdr:row>57</xdr:row>
      <xdr:rowOff>82455</xdr:rowOff>
    </xdr:to>
    <xdr:sp macro="" textlink="">
      <xdr:nvSpPr>
        <xdr:cNvPr id="128" name="フローチャート: 判断 127">
          <a:extLst>
            <a:ext uri="{FF2B5EF4-FFF2-40B4-BE49-F238E27FC236}">
              <a16:creationId xmlns:a16="http://schemas.microsoft.com/office/drawing/2014/main" xmlns="" id="{00000000-0008-0000-0700-000080000000}"/>
            </a:ext>
          </a:extLst>
        </xdr:cNvPr>
        <xdr:cNvSpPr/>
      </xdr:nvSpPr>
      <xdr:spPr>
        <a:xfrm>
          <a:off x="1968500" y="9753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98982</xdr:rowOff>
    </xdr:from>
    <xdr:ext cx="599010" cy="259045"/>
    <xdr:sp macro="" textlink="">
      <xdr:nvSpPr>
        <xdr:cNvPr id="129" name="テキスト ボックス 128">
          <a:extLst>
            <a:ext uri="{FF2B5EF4-FFF2-40B4-BE49-F238E27FC236}">
              <a16:creationId xmlns:a16="http://schemas.microsoft.com/office/drawing/2014/main" xmlns="" id="{00000000-0008-0000-0700-000081000000}"/>
            </a:ext>
          </a:extLst>
        </xdr:cNvPr>
        <xdr:cNvSpPr txBox="1"/>
      </xdr:nvSpPr>
      <xdr:spPr>
        <a:xfrm>
          <a:off x="1719795" y="9528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83256</xdr:rowOff>
    </xdr:from>
    <xdr:to>
      <xdr:col>6</xdr:col>
      <xdr:colOff>38100</xdr:colOff>
      <xdr:row>58</xdr:row>
      <xdr:rowOff>13406</xdr:rowOff>
    </xdr:to>
    <xdr:sp macro="" textlink="">
      <xdr:nvSpPr>
        <xdr:cNvPr id="130" name="フローチャート: 判断 129">
          <a:extLst>
            <a:ext uri="{FF2B5EF4-FFF2-40B4-BE49-F238E27FC236}">
              <a16:creationId xmlns:a16="http://schemas.microsoft.com/office/drawing/2014/main" xmlns="" id="{00000000-0008-0000-0700-000082000000}"/>
            </a:ext>
          </a:extLst>
        </xdr:cNvPr>
        <xdr:cNvSpPr/>
      </xdr:nvSpPr>
      <xdr:spPr>
        <a:xfrm>
          <a:off x="1079500" y="9855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29933</xdr:rowOff>
    </xdr:from>
    <xdr:ext cx="534377" cy="259045"/>
    <xdr:sp macro="" textlink="">
      <xdr:nvSpPr>
        <xdr:cNvPr id="131" name="テキスト ボックス 130">
          <a:extLst>
            <a:ext uri="{FF2B5EF4-FFF2-40B4-BE49-F238E27FC236}">
              <a16:creationId xmlns:a16="http://schemas.microsoft.com/office/drawing/2014/main" xmlns="" id="{00000000-0008-0000-0700-000083000000}"/>
            </a:ext>
          </a:extLst>
        </xdr:cNvPr>
        <xdr:cNvSpPr txBox="1"/>
      </xdr:nvSpPr>
      <xdr:spPr>
        <a:xfrm>
          <a:off x="863111" y="9631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xmlns=""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xmlns=""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xmlns=""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xmlns=""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118440</xdr:rowOff>
    </xdr:from>
    <xdr:to>
      <xdr:col>24</xdr:col>
      <xdr:colOff>114300</xdr:colOff>
      <xdr:row>57</xdr:row>
      <xdr:rowOff>48590</xdr:rowOff>
    </xdr:to>
    <xdr:sp macro="" textlink="">
      <xdr:nvSpPr>
        <xdr:cNvPr id="137" name="楕円 136">
          <a:extLst>
            <a:ext uri="{FF2B5EF4-FFF2-40B4-BE49-F238E27FC236}">
              <a16:creationId xmlns:a16="http://schemas.microsoft.com/office/drawing/2014/main" xmlns="" id="{00000000-0008-0000-0700-000089000000}"/>
            </a:ext>
          </a:extLst>
        </xdr:cNvPr>
        <xdr:cNvSpPr/>
      </xdr:nvSpPr>
      <xdr:spPr>
        <a:xfrm>
          <a:off x="4584700" y="9719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141317</xdr:rowOff>
    </xdr:from>
    <xdr:ext cx="599010" cy="259045"/>
    <xdr:sp macro="" textlink="">
      <xdr:nvSpPr>
        <xdr:cNvPr id="138" name="総務費該当値テキスト">
          <a:extLst>
            <a:ext uri="{FF2B5EF4-FFF2-40B4-BE49-F238E27FC236}">
              <a16:creationId xmlns:a16="http://schemas.microsoft.com/office/drawing/2014/main" xmlns="" id="{00000000-0008-0000-0700-00008A000000}"/>
            </a:ext>
          </a:extLst>
        </xdr:cNvPr>
        <xdr:cNvSpPr txBox="1"/>
      </xdr:nvSpPr>
      <xdr:spPr>
        <a:xfrm>
          <a:off x="4686300" y="9571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4864</xdr:rowOff>
    </xdr:from>
    <xdr:to>
      <xdr:col>20</xdr:col>
      <xdr:colOff>38100</xdr:colOff>
      <xdr:row>57</xdr:row>
      <xdr:rowOff>106464</xdr:rowOff>
    </xdr:to>
    <xdr:sp macro="" textlink="">
      <xdr:nvSpPr>
        <xdr:cNvPr id="139" name="楕円 138">
          <a:extLst>
            <a:ext uri="{FF2B5EF4-FFF2-40B4-BE49-F238E27FC236}">
              <a16:creationId xmlns:a16="http://schemas.microsoft.com/office/drawing/2014/main" xmlns="" id="{00000000-0008-0000-0700-00008B000000}"/>
            </a:ext>
          </a:extLst>
        </xdr:cNvPr>
        <xdr:cNvSpPr/>
      </xdr:nvSpPr>
      <xdr:spPr>
        <a:xfrm>
          <a:off x="3746500" y="9777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122991</xdr:rowOff>
    </xdr:from>
    <xdr:ext cx="599010" cy="259045"/>
    <xdr:sp macro="" textlink="">
      <xdr:nvSpPr>
        <xdr:cNvPr id="140" name="テキスト ボックス 139">
          <a:extLst>
            <a:ext uri="{FF2B5EF4-FFF2-40B4-BE49-F238E27FC236}">
              <a16:creationId xmlns:a16="http://schemas.microsoft.com/office/drawing/2014/main" xmlns="" id="{00000000-0008-0000-0700-00008C000000}"/>
            </a:ext>
          </a:extLst>
        </xdr:cNvPr>
        <xdr:cNvSpPr txBox="1"/>
      </xdr:nvSpPr>
      <xdr:spPr>
        <a:xfrm>
          <a:off x="3497795" y="9552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6542</xdr:rowOff>
    </xdr:from>
    <xdr:to>
      <xdr:col>15</xdr:col>
      <xdr:colOff>101600</xdr:colOff>
      <xdr:row>57</xdr:row>
      <xdr:rowOff>108142</xdr:rowOff>
    </xdr:to>
    <xdr:sp macro="" textlink="">
      <xdr:nvSpPr>
        <xdr:cNvPr id="141" name="楕円 140">
          <a:extLst>
            <a:ext uri="{FF2B5EF4-FFF2-40B4-BE49-F238E27FC236}">
              <a16:creationId xmlns:a16="http://schemas.microsoft.com/office/drawing/2014/main" xmlns="" id="{00000000-0008-0000-0700-00008D000000}"/>
            </a:ext>
          </a:extLst>
        </xdr:cNvPr>
        <xdr:cNvSpPr/>
      </xdr:nvSpPr>
      <xdr:spPr>
        <a:xfrm>
          <a:off x="2857500" y="9779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124669</xdr:rowOff>
    </xdr:from>
    <xdr:ext cx="599010" cy="259045"/>
    <xdr:sp macro="" textlink="">
      <xdr:nvSpPr>
        <xdr:cNvPr id="142" name="テキスト ボックス 141">
          <a:extLst>
            <a:ext uri="{FF2B5EF4-FFF2-40B4-BE49-F238E27FC236}">
              <a16:creationId xmlns:a16="http://schemas.microsoft.com/office/drawing/2014/main" xmlns="" id="{00000000-0008-0000-0700-00008E000000}"/>
            </a:ext>
          </a:extLst>
        </xdr:cNvPr>
        <xdr:cNvSpPr txBox="1"/>
      </xdr:nvSpPr>
      <xdr:spPr>
        <a:xfrm>
          <a:off x="2608795" y="9554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44614</xdr:rowOff>
    </xdr:from>
    <xdr:to>
      <xdr:col>10</xdr:col>
      <xdr:colOff>165100</xdr:colOff>
      <xdr:row>57</xdr:row>
      <xdr:rowOff>146214</xdr:rowOff>
    </xdr:to>
    <xdr:sp macro="" textlink="">
      <xdr:nvSpPr>
        <xdr:cNvPr id="143" name="楕円 142">
          <a:extLst>
            <a:ext uri="{FF2B5EF4-FFF2-40B4-BE49-F238E27FC236}">
              <a16:creationId xmlns:a16="http://schemas.microsoft.com/office/drawing/2014/main" xmlns="" id="{00000000-0008-0000-0700-00008F000000}"/>
            </a:ext>
          </a:extLst>
        </xdr:cNvPr>
        <xdr:cNvSpPr/>
      </xdr:nvSpPr>
      <xdr:spPr>
        <a:xfrm>
          <a:off x="1968500" y="9817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137341</xdr:rowOff>
    </xdr:from>
    <xdr:ext cx="534377" cy="259045"/>
    <xdr:sp macro="" textlink="">
      <xdr:nvSpPr>
        <xdr:cNvPr id="144" name="テキスト ボックス 143">
          <a:extLst>
            <a:ext uri="{FF2B5EF4-FFF2-40B4-BE49-F238E27FC236}">
              <a16:creationId xmlns:a16="http://schemas.microsoft.com/office/drawing/2014/main" xmlns="" id="{00000000-0008-0000-0700-000090000000}"/>
            </a:ext>
          </a:extLst>
        </xdr:cNvPr>
        <xdr:cNvSpPr txBox="1"/>
      </xdr:nvSpPr>
      <xdr:spPr>
        <a:xfrm>
          <a:off x="1752111" y="9909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89149</xdr:rowOff>
    </xdr:from>
    <xdr:to>
      <xdr:col>6</xdr:col>
      <xdr:colOff>38100</xdr:colOff>
      <xdr:row>58</xdr:row>
      <xdr:rowOff>19299</xdr:rowOff>
    </xdr:to>
    <xdr:sp macro="" textlink="">
      <xdr:nvSpPr>
        <xdr:cNvPr id="145" name="楕円 144">
          <a:extLst>
            <a:ext uri="{FF2B5EF4-FFF2-40B4-BE49-F238E27FC236}">
              <a16:creationId xmlns:a16="http://schemas.microsoft.com/office/drawing/2014/main" xmlns="" id="{00000000-0008-0000-0700-000091000000}"/>
            </a:ext>
          </a:extLst>
        </xdr:cNvPr>
        <xdr:cNvSpPr/>
      </xdr:nvSpPr>
      <xdr:spPr>
        <a:xfrm>
          <a:off x="1079500" y="9861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10426</xdr:rowOff>
    </xdr:from>
    <xdr:ext cx="534377" cy="259045"/>
    <xdr:sp macro="" textlink="">
      <xdr:nvSpPr>
        <xdr:cNvPr id="146" name="テキスト ボックス 145">
          <a:extLst>
            <a:ext uri="{FF2B5EF4-FFF2-40B4-BE49-F238E27FC236}">
              <a16:creationId xmlns:a16="http://schemas.microsoft.com/office/drawing/2014/main" xmlns="" id="{00000000-0008-0000-0700-000092000000}"/>
            </a:ext>
          </a:extLst>
        </xdr:cNvPr>
        <xdr:cNvSpPr txBox="1"/>
      </xdr:nvSpPr>
      <xdr:spPr>
        <a:xfrm>
          <a:off x="863111" y="9954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xmlns=""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xmlns=""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xmlns=""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xmlns=""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xmlns=""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xmlns=""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xmlns=""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xmlns=""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xmlns=""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xmlns=""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xmlns=""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xmlns="" id="{00000000-0008-0000-07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59" name="テキスト ボックス 158">
          <a:extLst>
            <a:ext uri="{FF2B5EF4-FFF2-40B4-BE49-F238E27FC236}">
              <a16:creationId xmlns:a16="http://schemas.microsoft.com/office/drawing/2014/main" xmlns="" id="{00000000-0008-0000-0700-00009F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xmlns=""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xmlns=""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xmlns="" id="{00000000-0008-0000-07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3" name="テキスト ボックス 162">
          <a:extLst>
            <a:ext uri="{FF2B5EF4-FFF2-40B4-BE49-F238E27FC236}">
              <a16:creationId xmlns:a16="http://schemas.microsoft.com/office/drawing/2014/main" xmlns="" id="{00000000-0008-0000-0700-0000A3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xmlns=""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xmlns=""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xmlns=""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156342</xdr:rowOff>
    </xdr:from>
    <xdr:to>
      <xdr:col>24</xdr:col>
      <xdr:colOff>62865</xdr:colOff>
      <xdr:row>78</xdr:row>
      <xdr:rowOff>39402</xdr:rowOff>
    </xdr:to>
    <xdr:cxnSp macro="">
      <xdr:nvCxnSpPr>
        <xdr:cNvPr id="167" name="直線コネクタ 166">
          <a:extLst>
            <a:ext uri="{FF2B5EF4-FFF2-40B4-BE49-F238E27FC236}">
              <a16:creationId xmlns:a16="http://schemas.microsoft.com/office/drawing/2014/main" xmlns="" id="{00000000-0008-0000-0700-0000A7000000}"/>
            </a:ext>
          </a:extLst>
        </xdr:cNvPr>
        <xdr:cNvCxnSpPr/>
      </xdr:nvCxnSpPr>
      <xdr:spPr>
        <a:xfrm flipV="1">
          <a:off x="4633595" y="12157842"/>
          <a:ext cx="1270" cy="1254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43229</xdr:rowOff>
    </xdr:from>
    <xdr:ext cx="534377" cy="259045"/>
    <xdr:sp macro="" textlink="">
      <xdr:nvSpPr>
        <xdr:cNvPr id="168" name="民生費最小値テキスト">
          <a:extLst>
            <a:ext uri="{FF2B5EF4-FFF2-40B4-BE49-F238E27FC236}">
              <a16:creationId xmlns:a16="http://schemas.microsoft.com/office/drawing/2014/main" xmlns="" id="{00000000-0008-0000-0700-0000A8000000}"/>
            </a:ext>
          </a:extLst>
        </xdr:cNvPr>
        <xdr:cNvSpPr txBox="1"/>
      </xdr:nvSpPr>
      <xdr:spPr>
        <a:xfrm>
          <a:off x="4686300" y="13416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39402</xdr:rowOff>
    </xdr:from>
    <xdr:to>
      <xdr:col>24</xdr:col>
      <xdr:colOff>152400</xdr:colOff>
      <xdr:row>78</xdr:row>
      <xdr:rowOff>39402</xdr:rowOff>
    </xdr:to>
    <xdr:cxnSp macro="">
      <xdr:nvCxnSpPr>
        <xdr:cNvPr id="169" name="直線コネクタ 168">
          <a:extLst>
            <a:ext uri="{FF2B5EF4-FFF2-40B4-BE49-F238E27FC236}">
              <a16:creationId xmlns:a16="http://schemas.microsoft.com/office/drawing/2014/main" xmlns="" id="{00000000-0008-0000-0700-0000A9000000}"/>
            </a:ext>
          </a:extLst>
        </xdr:cNvPr>
        <xdr:cNvCxnSpPr/>
      </xdr:nvCxnSpPr>
      <xdr:spPr>
        <a:xfrm>
          <a:off x="4546600" y="13412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103019</xdr:rowOff>
    </xdr:from>
    <xdr:ext cx="599010" cy="259045"/>
    <xdr:sp macro="" textlink="">
      <xdr:nvSpPr>
        <xdr:cNvPr id="170" name="民生費最大値テキスト">
          <a:extLst>
            <a:ext uri="{FF2B5EF4-FFF2-40B4-BE49-F238E27FC236}">
              <a16:creationId xmlns:a16="http://schemas.microsoft.com/office/drawing/2014/main" xmlns="" id="{00000000-0008-0000-0700-0000AA000000}"/>
            </a:ext>
          </a:extLst>
        </xdr:cNvPr>
        <xdr:cNvSpPr txBox="1"/>
      </xdr:nvSpPr>
      <xdr:spPr>
        <a:xfrm>
          <a:off x="4686300" y="11933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317,088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156342</xdr:rowOff>
    </xdr:from>
    <xdr:to>
      <xdr:col>24</xdr:col>
      <xdr:colOff>152400</xdr:colOff>
      <xdr:row>70</xdr:row>
      <xdr:rowOff>156342</xdr:rowOff>
    </xdr:to>
    <xdr:cxnSp macro="">
      <xdr:nvCxnSpPr>
        <xdr:cNvPr id="171" name="直線コネクタ 170">
          <a:extLst>
            <a:ext uri="{FF2B5EF4-FFF2-40B4-BE49-F238E27FC236}">
              <a16:creationId xmlns:a16="http://schemas.microsoft.com/office/drawing/2014/main" xmlns="" id="{00000000-0008-0000-0700-0000AB000000}"/>
            </a:ext>
          </a:extLst>
        </xdr:cNvPr>
        <xdr:cNvCxnSpPr/>
      </xdr:nvCxnSpPr>
      <xdr:spPr>
        <a:xfrm>
          <a:off x="4546600" y="12157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61765</xdr:rowOff>
    </xdr:from>
    <xdr:to>
      <xdr:col>24</xdr:col>
      <xdr:colOff>63500</xdr:colOff>
      <xdr:row>76</xdr:row>
      <xdr:rowOff>122366</xdr:rowOff>
    </xdr:to>
    <xdr:cxnSp macro="">
      <xdr:nvCxnSpPr>
        <xdr:cNvPr id="172" name="直線コネクタ 171">
          <a:extLst>
            <a:ext uri="{FF2B5EF4-FFF2-40B4-BE49-F238E27FC236}">
              <a16:creationId xmlns:a16="http://schemas.microsoft.com/office/drawing/2014/main" xmlns="" id="{00000000-0008-0000-0700-0000AC000000}"/>
            </a:ext>
          </a:extLst>
        </xdr:cNvPr>
        <xdr:cNvCxnSpPr/>
      </xdr:nvCxnSpPr>
      <xdr:spPr>
        <a:xfrm>
          <a:off x="3797300" y="13091965"/>
          <a:ext cx="838200" cy="60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77795</xdr:rowOff>
    </xdr:from>
    <xdr:ext cx="599010" cy="259045"/>
    <xdr:sp macro="" textlink="">
      <xdr:nvSpPr>
        <xdr:cNvPr id="173" name="民生費平均値テキスト">
          <a:extLst>
            <a:ext uri="{FF2B5EF4-FFF2-40B4-BE49-F238E27FC236}">
              <a16:creationId xmlns:a16="http://schemas.microsoft.com/office/drawing/2014/main" xmlns="" id="{00000000-0008-0000-0700-0000AD000000}"/>
            </a:ext>
          </a:extLst>
        </xdr:cNvPr>
        <xdr:cNvSpPr txBox="1"/>
      </xdr:nvSpPr>
      <xdr:spPr>
        <a:xfrm>
          <a:off x="4686300" y="129365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54919</xdr:rowOff>
    </xdr:from>
    <xdr:to>
      <xdr:col>24</xdr:col>
      <xdr:colOff>114300</xdr:colOff>
      <xdr:row>76</xdr:row>
      <xdr:rowOff>156519</xdr:rowOff>
    </xdr:to>
    <xdr:sp macro="" textlink="">
      <xdr:nvSpPr>
        <xdr:cNvPr id="174" name="フローチャート: 判断 173">
          <a:extLst>
            <a:ext uri="{FF2B5EF4-FFF2-40B4-BE49-F238E27FC236}">
              <a16:creationId xmlns:a16="http://schemas.microsoft.com/office/drawing/2014/main" xmlns="" id="{00000000-0008-0000-0700-0000AE000000}"/>
            </a:ext>
          </a:extLst>
        </xdr:cNvPr>
        <xdr:cNvSpPr/>
      </xdr:nvSpPr>
      <xdr:spPr>
        <a:xfrm>
          <a:off x="4584700" y="13085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61765</xdr:rowOff>
    </xdr:from>
    <xdr:to>
      <xdr:col>19</xdr:col>
      <xdr:colOff>177800</xdr:colOff>
      <xdr:row>76</xdr:row>
      <xdr:rowOff>97546</xdr:rowOff>
    </xdr:to>
    <xdr:cxnSp macro="">
      <xdr:nvCxnSpPr>
        <xdr:cNvPr id="175" name="直線コネクタ 174">
          <a:extLst>
            <a:ext uri="{FF2B5EF4-FFF2-40B4-BE49-F238E27FC236}">
              <a16:creationId xmlns:a16="http://schemas.microsoft.com/office/drawing/2014/main" xmlns="" id="{00000000-0008-0000-0700-0000AF000000}"/>
            </a:ext>
          </a:extLst>
        </xdr:cNvPr>
        <xdr:cNvCxnSpPr/>
      </xdr:nvCxnSpPr>
      <xdr:spPr>
        <a:xfrm flipV="1">
          <a:off x="2908300" y="13091965"/>
          <a:ext cx="889000" cy="35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49729</xdr:rowOff>
    </xdr:from>
    <xdr:to>
      <xdr:col>20</xdr:col>
      <xdr:colOff>38100</xdr:colOff>
      <xdr:row>76</xdr:row>
      <xdr:rowOff>151329</xdr:rowOff>
    </xdr:to>
    <xdr:sp macro="" textlink="">
      <xdr:nvSpPr>
        <xdr:cNvPr id="176" name="フローチャート: 判断 175">
          <a:extLst>
            <a:ext uri="{FF2B5EF4-FFF2-40B4-BE49-F238E27FC236}">
              <a16:creationId xmlns:a16="http://schemas.microsoft.com/office/drawing/2014/main" xmlns="" id="{00000000-0008-0000-0700-0000B0000000}"/>
            </a:ext>
          </a:extLst>
        </xdr:cNvPr>
        <xdr:cNvSpPr/>
      </xdr:nvSpPr>
      <xdr:spPr>
        <a:xfrm>
          <a:off x="3746500" y="1307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142456</xdr:rowOff>
    </xdr:from>
    <xdr:ext cx="599010" cy="259045"/>
    <xdr:sp macro="" textlink="">
      <xdr:nvSpPr>
        <xdr:cNvPr id="177" name="テキスト ボックス 176">
          <a:extLst>
            <a:ext uri="{FF2B5EF4-FFF2-40B4-BE49-F238E27FC236}">
              <a16:creationId xmlns:a16="http://schemas.microsoft.com/office/drawing/2014/main" xmlns="" id="{00000000-0008-0000-0700-0000B1000000}"/>
            </a:ext>
          </a:extLst>
        </xdr:cNvPr>
        <xdr:cNvSpPr txBox="1"/>
      </xdr:nvSpPr>
      <xdr:spPr>
        <a:xfrm>
          <a:off x="3497795" y="13172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97546</xdr:rowOff>
    </xdr:from>
    <xdr:to>
      <xdr:col>15</xdr:col>
      <xdr:colOff>50800</xdr:colOff>
      <xdr:row>76</xdr:row>
      <xdr:rowOff>160999</xdr:rowOff>
    </xdr:to>
    <xdr:cxnSp macro="">
      <xdr:nvCxnSpPr>
        <xdr:cNvPr id="178" name="直線コネクタ 177">
          <a:extLst>
            <a:ext uri="{FF2B5EF4-FFF2-40B4-BE49-F238E27FC236}">
              <a16:creationId xmlns:a16="http://schemas.microsoft.com/office/drawing/2014/main" xmlns="" id="{00000000-0008-0000-0700-0000B2000000}"/>
            </a:ext>
          </a:extLst>
        </xdr:cNvPr>
        <xdr:cNvCxnSpPr/>
      </xdr:nvCxnSpPr>
      <xdr:spPr>
        <a:xfrm flipV="1">
          <a:off x="2019300" y="13127746"/>
          <a:ext cx="889000" cy="63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63086</xdr:rowOff>
    </xdr:from>
    <xdr:to>
      <xdr:col>15</xdr:col>
      <xdr:colOff>101600</xdr:colOff>
      <xdr:row>76</xdr:row>
      <xdr:rowOff>164686</xdr:rowOff>
    </xdr:to>
    <xdr:sp macro="" textlink="">
      <xdr:nvSpPr>
        <xdr:cNvPr id="179" name="フローチャート: 判断 178">
          <a:extLst>
            <a:ext uri="{FF2B5EF4-FFF2-40B4-BE49-F238E27FC236}">
              <a16:creationId xmlns:a16="http://schemas.microsoft.com/office/drawing/2014/main" xmlns="" id="{00000000-0008-0000-0700-0000B3000000}"/>
            </a:ext>
          </a:extLst>
        </xdr:cNvPr>
        <xdr:cNvSpPr/>
      </xdr:nvSpPr>
      <xdr:spPr>
        <a:xfrm>
          <a:off x="2857500" y="1309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155813</xdr:rowOff>
    </xdr:from>
    <xdr:ext cx="599010" cy="259045"/>
    <xdr:sp macro="" textlink="">
      <xdr:nvSpPr>
        <xdr:cNvPr id="180" name="テキスト ボックス 179">
          <a:extLst>
            <a:ext uri="{FF2B5EF4-FFF2-40B4-BE49-F238E27FC236}">
              <a16:creationId xmlns:a16="http://schemas.microsoft.com/office/drawing/2014/main" xmlns="" id="{00000000-0008-0000-0700-0000B4000000}"/>
            </a:ext>
          </a:extLst>
        </xdr:cNvPr>
        <xdr:cNvSpPr txBox="1"/>
      </xdr:nvSpPr>
      <xdr:spPr>
        <a:xfrm>
          <a:off x="2608795" y="13186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160999</xdr:rowOff>
    </xdr:from>
    <xdr:to>
      <xdr:col>10</xdr:col>
      <xdr:colOff>114300</xdr:colOff>
      <xdr:row>77</xdr:row>
      <xdr:rowOff>6009</xdr:rowOff>
    </xdr:to>
    <xdr:cxnSp macro="">
      <xdr:nvCxnSpPr>
        <xdr:cNvPr id="181" name="直線コネクタ 180">
          <a:extLst>
            <a:ext uri="{FF2B5EF4-FFF2-40B4-BE49-F238E27FC236}">
              <a16:creationId xmlns:a16="http://schemas.microsoft.com/office/drawing/2014/main" xmlns="" id="{00000000-0008-0000-0700-0000B5000000}"/>
            </a:ext>
          </a:extLst>
        </xdr:cNvPr>
        <xdr:cNvCxnSpPr/>
      </xdr:nvCxnSpPr>
      <xdr:spPr>
        <a:xfrm flipV="1">
          <a:off x="1130300" y="13191199"/>
          <a:ext cx="889000" cy="16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29184</xdr:rowOff>
    </xdr:from>
    <xdr:to>
      <xdr:col>10</xdr:col>
      <xdr:colOff>165100</xdr:colOff>
      <xdr:row>76</xdr:row>
      <xdr:rowOff>130784</xdr:rowOff>
    </xdr:to>
    <xdr:sp macro="" textlink="">
      <xdr:nvSpPr>
        <xdr:cNvPr id="182" name="フローチャート: 判断 181">
          <a:extLst>
            <a:ext uri="{FF2B5EF4-FFF2-40B4-BE49-F238E27FC236}">
              <a16:creationId xmlns:a16="http://schemas.microsoft.com/office/drawing/2014/main" xmlns="" id="{00000000-0008-0000-0700-0000B6000000}"/>
            </a:ext>
          </a:extLst>
        </xdr:cNvPr>
        <xdr:cNvSpPr/>
      </xdr:nvSpPr>
      <xdr:spPr>
        <a:xfrm>
          <a:off x="1968500" y="13059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147311</xdr:rowOff>
    </xdr:from>
    <xdr:ext cx="599010" cy="259045"/>
    <xdr:sp macro="" textlink="">
      <xdr:nvSpPr>
        <xdr:cNvPr id="183" name="テキスト ボックス 182">
          <a:extLst>
            <a:ext uri="{FF2B5EF4-FFF2-40B4-BE49-F238E27FC236}">
              <a16:creationId xmlns:a16="http://schemas.microsoft.com/office/drawing/2014/main" xmlns="" id="{00000000-0008-0000-0700-0000B7000000}"/>
            </a:ext>
          </a:extLst>
        </xdr:cNvPr>
        <xdr:cNvSpPr txBox="1"/>
      </xdr:nvSpPr>
      <xdr:spPr>
        <a:xfrm>
          <a:off x="1719795" y="12834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35722</xdr:rowOff>
    </xdr:from>
    <xdr:to>
      <xdr:col>6</xdr:col>
      <xdr:colOff>38100</xdr:colOff>
      <xdr:row>74</xdr:row>
      <xdr:rowOff>137322</xdr:rowOff>
    </xdr:to>
    <xdr:sp macro="" textlink="">
      <xdr:nvSpPr>
        <xdr:cNvPr id="184" name="フローチャート: 判断 183">
          <a:extLst>
            <a:ext uri="{FF2B5EF4-FFF2-40B4-BE49-F238E27FC236}">
              <a16:creationId xmlns:a16="http://schemas.microsoft.com/office/drawing/2014/main" xmlns="" id="{00000000-0008-0000-0700-0000B8000000}"/>
            </a:ext>
          </a:extLst>
        </xdr:cNvPr>
        <xdr:cNvSpPr/>
      </xdr:nvSpPr>
      <xdr:spPr>
        <a:xfrm>
          <a:off x="1079500" y="12723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72</xdr:row>
      <xdr:rowOff>153849</xdr:rowOff>
    </xdr:from>
    <xdr:ext cx="599010" cy="259045"/>
    <xdr:sp macro="" textlink="">
      <xdr:nvSpPr>
        <xdr:cNvPr id="185" name="テキスト ボックス 184">
          <a:extLst>
            <a:ext uri="{FF2B5EF4-FFF2-40B4-BE49-F238E27FC236}">
              <a16:creationId xmlns:a16="http://schemas.microsoft.com/office/drawing/2014/main" xmlns="" id="{00000000-0008-0000-0700-0000B9000000}"/>
            </a:ext>
          </a:extLst>
        </xdr:cNvPr>
        <xdr:cNvSpPr txBox="1"/>
      </xdr:nvSpPr>
      <xdr:spPr>
        <a:xfrm>
          <a:off x="830795" y="12498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xmlns=""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xmlns=""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xmlns=""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xmlns=""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xmlns=""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71566</xdr:rowOff>
    </xdr:from>
    <xdr:to>
      <xdr:col>24</xdr:col>
      <xdr:colOff>114300</xdr:colOff>
      <xdr:row>77</xdr:row>
      <xdr:rowOff>1716</xdr:rowOff>
    </xdr:to>
    <xdr:sp macro="" textlink="">
      <xdr:nvSpPr>
        <xdr:cNvPr id="191" name="楕円 190">
          <a:extLst>
            <a:ext uri="{FF2B5EF4-FFF2-40B4-BE49-F238E27FC236}">
              <a16:creationId xmlns:a16="http://schemas.microsoft.com/office/drawing/2014/main" xmlns="" id="{00000000-0008-0000-0700-0000BF000000}"/>
            </a:ext>
          </a:extLst>
        </xdr:cNvPr>
        <xdr:cNvSpPr/>
      </xdr:nvSpPr>
      <xdr:spPr>
        <a:xfrm>
          <a:off x="4584700" y="13101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49993</xdr:rowOff>
    </xdr:from>
    <xdr:ext cx="599010" cy="259045"/>
    <xdr:sp macro="" textlink="">
      <xdr:nvSpPr>
        <xdr:cNvPr id="192" name="民生費該当値テキスト">
          <a:extLst>
            <a:ext uri="{FF2B5EF4-FFF2-40B4-BE49-F238E27FC236}">
              <a16:creationId xmlns:a16="http://schemas.microsoft.com/office/drawing/2014/main" xmlns="" id="{00000000-0008-0000-0700-0000C0000000}"/>
            </a:ext>
          </a:extLst>
        </xdr:cNvPr>
        <xdr:cNvSpPr txBox="1"/>
      </xdr:nvSpPr>
      <xdr:spPr>
        <a:xfrm>
          <a:off x="4686300" y="13080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10965</xdr:rowOff>
    </xdr:from>
    <xdr:to>
      <xdr:col>20</xdr:col>
      <xdr:colOff>38100</xdr:colOff>
      <xdr:row>76</xdr:row>
      <xdr:rowOff>112565</xdr:rowOff>
    </xdr:to>
    <xdr:sp macro="" textlink="">
      <xdr:nvSpPr>
        <xdr:cNvPr id="193" name="楕円 192">
          <a:extLst>
            <a:ext uri="{FF2B5EF4-FFF2-40B4-BE49-F238E27FC236}">
              <a16:creationId xmlns:a16="http://schemas.microsoft.com/office/drawing/2014/main" xmlns="" id="{00000000-0008-0000-0700-0000C1000000}"/>
            </a:ext>
          </a:extLst>
        </xdr:cNvPr>
        <xdr:cNvSpPr/>
      </xdr:nvSpPr>
      <xdr:spPr>
        <a:xfrm>
          <a:off x="3746500" y="13041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129091</xdr:rowOff>
    </xdr:from>
    <xdr:ext cx="599010" cy="259045"/>
    <xdr:sp macro="" textlink="">
      <xdr:nvSpPr>
        <xdr:cNvPr id="194" name="テキスト ボックス 193">
          <a:extLst>
            <a:ext uri="{FF2B5EF4-FFF2-40B4-BE49-F238E27FC236}">
              <a16:creationId xmlns:a16="http://schemas.microsoft.com/office/drawing/2014/main" xmlns="" id="{00000000-0008-0000-0700-0000C2000000}"/>
            </a:ext>
          </a:extLst>
        </xdr:cNvPr>
        <xdr:cNvSpPr txBox="1"/>
      </xdr:nvSpPr>
      <xdr:spPr>
        <a:xfrm>
          <a:off x="3497795" y="12816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46746</xdr:rowOff>
    </xdr:from>
    <xdr:to>
      <xdr:col>15</xdr:col>
      <xdr:colOff>101600</xdr:colOff>
      <xdr:row>76</xdr:row>
      <xdr:rowOff>148346</xdr:rowOff>
    </xdr:to>
    <xdr:sp macro="" textlink="">
      <xdr:nvSpPr>
        <xdr:cNvPr id="195" name="楕円 194">
          <a:extLst>
            <a:ext uri="{FF2B5EF4-FFF2-40B4-BE49-F238E27FC236}">
              <a16:creationId xmlns:a16="http://schemas.microsoft.com/office/drawing/2014/main" xmlns="" id="{00000000-0008-0000-0700-0000C3000000}"/>
            </a:ext>
          </a:extLst>
        </xdr:cNvPr>
        <xdr:cNvSpPr/>
      </xdr:nvSpPr>
      <xdr:spPr>
        <a:xfrm>
          <a:off x="2857500" y="13076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164873</xdr:rowOff>
    </xdr:from>
    <xdr:ext cx="599010" cy="259045"/>
    <xdr:sp macro="" textlink="">
      <xdr:nvSpPr>
        <xdr:cNvPr id="196" name="テキスト ボックス 195">
          <a:extLst>
            <a:ext uri="{FF2B5EF4-FFF2-40B4-BE49-F238E27FC236}">
              <a16:creationId xmlns:a16="http://schemas.microsoft.com/office/drawing/2014/main" xmlns="" id="{00000000-0008-0000-0700-0000C4000000}"/>
            </a:ext>
          </a:extLst>
        </xdr:cNvPr>
        <xdr:cNvSpPr txBox="1"/>
      </xdr:nvSpPr>
      <xdr:spPr>
        <a:xfrm>
          <a:off x="2608795" y="12852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110199</xdr:rowOff>
    </xdr:from>
    <xdr:to>
      <xdr:col>10</xdr:col>
      <xdr:colOff>165100</xdr:colOff>
      <xdr:row>77</xdr:row>
      <xdr:rowOff>40349</xdr:rowOff>
    </xdr:to>
    <xdr:sp macro="" textlink="">
      <xdr:nvSpPr>
        <xdr:cNvPr id="197" name="楕円 196">
          <a:extLst>
            <a:ext uri="{FF2B5EF4-FFF2-40B4-BE49-F238E27FC236}">
              <a16:creationId xmlns:a16="http://schemas.microsoft.com/office/drawing/2014/main" xmlns="" id="{00000000-0008-0000-0700-0000C5000000}"/>
            </a:ext>
          </a:extLst>
        </xdr:cNvPr>
        <xdr:cNvSpPr/>
      </xdr:nvSpPr>
      <xdr:spPr>
        <a:xfrm>
          <a:off x="1968500" y="13140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31476</xdr:rowOff>
    </xdr:from>
    <xdr:ext cx="599010" cy="259045"/>
    <xdr:sp macro="" textlink="">
      <xdr:nvSpPr>
        <xdr:cNvPr id="198" name="テキスト ボックス 197">
          <a:extLst>
            <a:ext uri="{FF2B5EF4-FFF2-40B4-BE49-F238E27FC236}">
              <a16:creationId xmlns:a16="http://schemas.microsoft.com/office/drawing/2014/main" xmlns="" id="{00000000-0008-0000-0700-0000C6000000}"/>
            </a:ext>
          </a:extLst>
        </xdr:cNvPr>
        <xdr:cNvSpPr txBox="1"/>
      </xdr:nvSpPr>
      <xdr:spPr>
        <a:xfrm>
          <a:off x="1719795" y="13233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126659</xdr:rowOff>
    </xdr:from>
    <xdr:to>
      <xdr:col>6</xdr:col>
      <xdr:colOff>38100</xdr:colOff>
      <xdr:row>77</xdr:row>
      <xdr:rowOff>56809</xdr:rowOff>
    </xdr:to>
    <xdr:sp macro="" textlink="">
      <xdr:nvSpPr>
        <xdr:cNvPr id="199" name="楕円 198">
          <a:extLst>
            <a:ext uri="{FF2B5EF4-FFF2-40B4-BE49-F238E27FC236}">
              <a16:creationId xmlns:a16="http://schemas.microsoft.com/office/drawing/2014/main" xmlns="" id="{00000000-0008-0000-0700-0000C7000000}"/>
            </a:ext>
          </a:extLst>
        </xdr:cNvPr>
        <xdr:cNvSpPr/>
      </xdr:nvSpPr>
      <xdr:spPr>
        <a:xfrm>
          <a:off x="1079500" y="13156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47936</xdr:rowOff>
    </xdr:from>
    <xdr:ext cx="599010" cy="259045"/>
    <xdr:sp macro="" textlink="">
      <xdr:nvSpPr>
        <xdr:cNvPr id="200" name="テキスト ボックス 199">
          <a:extLst>
            <a:ext uri="{FF2B5EF4-FFF2-40B4-BE49-F238E27FC236}">
              <a16:creationId xmlns:a16="http://schemas.microsoft.com/office/drawing/2014/main" xmlns="" id="{00000000-0008-0000-0700-0000C8000000}"/>
            </a:ext>
          </a:extLst>
        </xdr:cNvPr>
        <xdr:cNvSpPr txBox="1"/>
      </xdr:nvSpPr>
      <xdr:spPr>
        <a:xfrm>
          <a:off x="830795" y="13249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xmlns=""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xmlns=""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xmlns=""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xmlns=""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xmlns=""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xmlns=""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xmlns=""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xmlns=""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xmlns=""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xmlns=""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xmlns=""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xmlns=""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xmlns="" id="{00000000-0008-0000-07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xmlns=""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xmlns="" id="{00000000-0008-0000-07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xmlns=""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xmlns="" id="{00000000-0008-0000-0700-0000D9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xmlns=""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19" name="テキスト ボックス 218">
          <a:extLst>
            <a:ext uri="{FF2B5EF4-FFF2-40B4-BE49-F238E27FC236}">
              <a16:creationId xmlns:a16="http://schemas.microsoft.com/office/drawing/2014/main" xmlns="" id="{00000000-0008-0000-0700-0000DB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xmlns=""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xmlns=""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xmlns=""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xmlns=""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xmlns=""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xmlns=""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xmlns=""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21710</xdr:rowOff>
    </xdr:from>
    <xdr:to>
      <xdr:col>24</xdr:col>
      <xdr:colOff>62865</xdr:colOff>
      <xdr:row>99</xdr:row>
      <xdr:rowOff>91481</xdr:rowOff>
    </xdr:to>
    <xdr:cxnSp macro="">
      <xdr:nvCxnSpPr>
        <xdr:cNvPr id="227" name="直線コネクタ 226">
          <a:extLst>
            <a:ext uri="{FF2B5EF4-FFF2-40B4-BE49-F238E27FC236}">
              <a16:creationId xmlns:a16="http://schemas.microsoft.com/office/drawing/2014/main" xmlns="" id="{00000000-0008-0000-0700-0000E3000000}"/>
            </a:ext>
          </a:extLst>
        </xdr:cNvPr>
        <xdr:cNvCxnSpPr/>
      </xdr:nvCxnSpPr>
      <xdr:spPr>
        <a:xfrm flipV="1">
          <a:off x="4633595" y="15452210"/>
          <a:ext cx="1270" cy="16128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95308</xdr:rowOff>
    </xdr:from>
    <xdr:ext cx="534377" cy="259045"/>
    <xdr:sp macro="" textlink="">
      <xdr:nvSpPr>
        <xdr:cNvPr id="228" name="衛生費最小値テキスト">
          <a:extLst>
            <a:ext uri="{FF2B5EF4-FFF2-40B4-BE49-F238E27FC236}">
              <a16:creationId xmlns:a16="http://schemas.microsoft.com/office/drawing/2014/main" xmlns="" id="{00000000-0008-0000-0700-0000E4000000}"/>
            </a:ext>
          </a:extLst>
        </xdr:cNvPr>
        <xdr:cNvSpPr txBox="1"/>
      </xdr:nvSpPr>
      <xdr:spPr>
        <a:xfrm>
          <a:off x="4686300" y="17068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91481</xdr:rowOff>
    </xdr:from>
    <xdr:to>
      <xdr:col>24</xdr:col>
      <xdr:colOff>152400</xdr:colOff>
      <xdr:row>99</xdr:row>
      <xdr:rowOff>91481</xdr:rowOff>
    </xdr:to>
    <xdr:cxnSp macro="">
      <xdr:nvCxnSpPr>
        <xdr:cNvPr id="229" name="直線コネクタ 228">
          <a:extLst>
            <a:ext uri="{FF2B5EF4-FFF2-40B4-BE49-F238E27FC236}">
              <a16:creationId xmlns:a16="http://schemas.microsoft.com/office/drawing/2014/main" xmlns="" id="{00000000-0008-0000-0700-0000E5000000}"/>
            </a:ext>
          </a:extLst>
        </xdr:cNvPr>
        <xdr:cNvCxnSpPr/>
      </xdr:nvCxnSpPr>
      <xdr:spPr>
        <a:xfrm>
          <a:off x="4546600" y="1706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139837</xdr:rowOff>
    </xdr:from>
    <xdr:ext cx="599010" cy="259045"/>
    <xdr:sp macro="" textlink="">
      <xdr:nvSpPr>
        <xdr:cNvPr id="230" name="衛生費最大値テキスト">
          <a:extLst>
            <a:ext uri="{FF2B5EF4-FFF2-40B4-BE49-F238E27FC236}">
              <a16:creationId xmlns:a16="http://schemas.microsoft.com/office/drawing/2014/main" xmlns="" id="{00000000-0008-0000-0700-0000E6000000}"/>
            </a:ext>
          </a:extLst>
        </xdr:cNvPr>
        <xdr:cNvSpPr txBox="1"/>
      </xdr:nvSpPr>
      <xdr:spPr>
        <a:xfrm>
          <a:off x="4686300" y="15227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119,226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21710</xdr:rowOff>
    </xdr:from>
    <xdr:to>
      <xdr:col>24</xdr:col>
      <xdr:colOff>152400</xdr:colOff>
      <xdr:row>90</xdr:row>
      <xdr:rowOff>21710</xdr:rowOff>
    </xdr:to>
    <xdr:cxnSp macro="">
      <xdr:nvCxnSpPr>
        <xdr:cNvPr id="231" name="直線コネクタ 230">
          <a:extLst>
            <a:ext uri="{FF2B5EF4-FFF2-40B4-BE49-F238E27FC236}">
              <a16:creationId xmlns:a16="http://schemas.microsoft.com/office/drawing/2014/main" xmlns="" id="{00000000-0008-0000-0700-0000E7000000}"/>
            </a:ext>
          </a:extLst>
        </xdr:cNvPr>
        <xdr:cNvCxnSpPr/>
      </xdr:nvCxnSpPr>
      <xdr:spPr>
        <a:xfrm>
          <a:off x="4546600" y="15452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121771</xdr:rowOff>
    </xdr:from>
    <xdr:to>
      <xdr:col>24</xdr:col>
      <xdr:colOff>63500</xdr:colOff>
      <xdr:row>97</xdr:row>
      <xdr:rowOff>170740</xdr:rowOff>
    </xdr:to>
    <xdr:cxnSp macro="">
      <xdr:nvCxnSpPr>
        <xdr:cNvPr id="232" name="直線コネクタ 231">
          <a:extLst>
            <a:ext uri="{FF2B5EF4-FFF2-40B4-BE49-F238E27FC236}">
              <a16:creationId xmlns:a16="http://schemas.microsoft.com/office/drawing/2014/main" xmlns="" id="{00000000-0008-0000-0700-0000E8000000}"/>
            </a:ext>
          </a:extLst>
        </xdr:cNvPr>
        <xdr:cNvCxnSpPr/>
      </xdr:nvCxnSpPr>
      <xdr:spPr>
        <a:xfrm flipV="1">
          <a:off x="3797300" y="16752421"/>
          <a:ext cx="838200" cy="48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147455</xdr:rowOff>
    </xdr:from>
    <xdr:ext cx="534377" cy="259045"/>
    <xdr:sp macro="" textlink="">
      <xdr:nvSpPr>
        <xdr:cNvPr id="233" name="衛生費平均値テキスト">
          <a:extLst>
            <a:ext uri="{FF2B5EF4-FFF2-40B4-BE49-F238E27FC236}">
              <a16:creationId xmlns:a16="http://schemas.microsoft.com/office/drawing/2014/main" xmlns="" id="{00000000-0008-0000-0700-0000E9000000}"/>
            </a:ext>
          </a:extLst>
        </xdr:cNvPr>
        <xdr:cNvSpPr txBox="1"/>
      </xdr:nvSpPr>
      <xdr:spPr>
        <a:xfrm>
          <a:off x="4686300" y="164352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124578</xdr:rowOff>
    </xdr:from>
    <xdr:to>
      <xdr:col>24</xdr:col>
      <xdr:colOff>114300</xdr:colOff>
      <xdr:row>97</xdr:row>
      <xdr:rowOff>54728</xdr:rowOff>
    </xdr:to>
    <xdr:sp macro="" textlink="">
      <xdr:nvSpPr>
        <xdr:cNvPr id="234" name="フローチャート: 判断 233">
          <a:extLst>
            <a:ext uri="{FF2B5EF4-FFF2-40B4-BE49-F238E27FC236}">
              <a16:creationId xmlns:a16="http://schemas.microsoft.com/office/drawing/2014/main" xmlns="" id="{00000000-0008-0000-0700-0000EA000000}"/>
            </a:ext>
          </a:extLst>
        </xdr:cNvPr>
        <xdr:cNvSpPr/>
      </xdr:nvSpPr>
      <xdr:spPr>
        <a:xfrm>
          <a:off x="4584700" y="16583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170740</xdr:rowOff>
    </xdr:from>
    <xdr:to>
      <xdr:col>19</xdr:col>
      <xdr:colOff>177800</xdr:colOff>
      <xdr:row>98</xdr:row>
      <xdr:rowOff>3781</xdr:rowOff>
    </xdr:to>
    <xdr:cxnSp macro="">
      <xdr:nvCxnSpPr>
        <xdr:cNvPr id="235" name="直線コネクタ 234">
          <a:extLst>
            <a:ext uri="{FF2B5EF4-FFF2-40B4-BE49-F238E27FC236}">
              <a16:creationId xmlns:a16="http://schemas.microsoft.com/office/drawing/2014/main" xmlns="" id="{00000000-0008-0000-0700-0000EB000000}"/>
            </a:ext>
          </a:extLst>
        </xdr:cNvPr>
        <xdr:cNvCxnSpPr/>
      </xdr:nvCxnSpPr>
      <xdr:spPr>
        <a:xfrm flipV="1">
          <a:off x="2908300" y="16801390"/>
          <a:ext cx="889000" cy="4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127696</xdr:rowOff>
    </xdr:from>
    <xdr:to>
      <xdr:col>20</xdr:col>
      <xdr:colOff>38100</xdr:colOff>
      <xdr:row>97</xdr:row>
      <xdr:rowOff>57846</xdr:rowOff>
    </xdr:to>
    <xdr:sp macro="" textlink="">
      <xdr:nvSpPr>
        <xdr:cNvPr id="236" name="フローチャート: 判断 235">
          <a:extLst>
            <a:ext uri="{FF2B5EF4-FFF2-40B4-BE49-F238E27FC236}">
              <a16:creationId xmlns:a16="http://schemas.microsoft.com/office/drawing/2014/main" xmlns="" id="{00000000-0008-0000-0700-0000EC000000}"/>
            </a:ext>
          </a:extLst>
        </xdr:cNvPr>
        <xdr:cNvSpPr/>
      </xdr:nvSpPr>
      <xdr:spPr>
        <a:xfrm>
          <a:off x="3746500" y="16586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74373</xdr:rowOff>
    </xdr:from>
    <xdr:ext cx="534377" cy="259045"/>
    <xdr:sp macro="" textlink="">
      <xdr:nvSpPr>
        <xdr:cNvPr id="237" name="テキスト ボックス 236">
          <a:extLst>
            <a:ext uri="{FF2B5EF4-FFF2-40B4-BE49-F238E27FC236}">
              <a16:creationId xmlns:a16="http://schemas.microsoft.com/office/drawing/2014/main" xmlns="" id="{00000000-0008-0000-0700-0000ED000000}"/>
            </a:ext>
          </a:extLst>
        </xdr:cNvPr>
        <xdr:cNvSpPr txBox="1"/>
      </xdr:nvSpPr>
      <xdr:spPr>
        <a:xfrm>
          <a:off x="3530111" y="16362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41565</xdr:rowOff>
    </xdr:from>
    <xdr:to>
      <xdr:col>15</xdr:col>
      <xdr:colOff>50800</xdr:colOff>
      <xdr:row>98</xdr:row>
      <xdr:rowOff>3781</xdr:rowOff>
    </xdr:to>
    <xdr:cxnSp macro="">
      <xdr:nvCxnSpPr>
        <xdr:cNvPr id="238" name="直線コネクタ 237">
          <a:extLst>
            <a:ext uri="{FF2B5EF4-FFF2-40B4-BE49-F238E27FC236}">
              <a16:creationId xmlns:a16="http://schemas.microsoft.com/office/drawing/2014/main" xmlns="" id="{00000000-0008-0000-0700-0000EE000000}"/>
            </a:ext>
          </a:extLst>
        </xdr:cNvPr>
        <xdr:cNvCxnSpPr/>
      </xdr:nvCxnSpPr>
      <xdr:spPr>
        <a:xfrm>
          <a:off x="2019300" y="16672215"/>
          <a:ext cx="889000" cy="133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112316</xdr:rowOff>
    </xdr:from>
    <xdr:to>
      <xdr:col>15</xdr:col>
      <xdr:colOff>101600</xdr:colOff>
      <xdr:row>97</xdr:row>
      <xdr:rowOff>42466</xdr:rowOff>
    </xdr:to>
    <xdr:sp macro="" textlink="">
      <xdr:nvSpPr>
        <xdr:cNvPr id="239" name="フローチャート: 判断 238">
          <a:extLst>
            <a:ext uri="{FF2B5EF4-FFF2-40B4-BE49-F238E27FC236}">
              <a16:creationId xmlns:a16="http://schemas.microsoft.com/office/drawing/2014/main" xmlns="" id="{00000000-0008-0000-0700-0000EF000000}"/>
            </a:ext>
          </a:extLst>
        </xdr:cNvPr>
        <xdr:cNvSpPr/>
      </xdr:nvSpPr>
      <xdr:spPr>
        <a:xfrm>
          <a:off x="2857500" y="1657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58993</xdr:rowOff>
    </xdr:from>
    <xdr:ext cx="534377" cy="259045"/>
    <xdr:sp macro="" textlink="">
      <xdr:nvSpPr>
        <xdr:cNvPr id="240" name="テキスト ボックス 239">
          <a:extLst>
            <a:ext uri="{FF2B5EF4-FFF2-40B4-BE49-F238E27FC236}">
              <a16:creationId xmlns:a16="http://schemas.microsoft.com/office/drawing/2014/main" xmlns="" id="{00000000-0008-0000-0700-0000F0000000}"/>
            </a:ext>
          </a:extLst>
        </xdr:cNvPr>
        <xdr:cNvSpPr txBox="1"/>
      </xdr:nvSpPr>
      <xdr:spPr>
        <a:xfrm>
          <a:off x="2641111" y="1634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41565</xdr:rowOff>
    </xdr:from>
    <xdr:to>
      <xdr:col>10</xdr:col>
      <xdr:colOff>114300</xdr:colOff>
      <xdr:row>97</xdr:row>
      <xdr:rowOff>167525</xdr:rowOff>
    </xdr:to>
    <xdr:cxnSp macro="">
      <xdr:nvCxnSpPr>
        <xdr:cNvPr id="241" name="直線コネクタ 240">
          <a:extLst>
            <a:ext uri="{FF2B5EF4-FFF2-40B4-BE49-F238E27FC236}">
              <a16:creationId xmlns:a16="http://schemas.microsoft.com/office/drawing/2014/main" xmlns="" id="{00000000-0008-0000-0700-0000F1000000}"/>
            </a:ext>
          </a:extLst>
        </xdr:cNvPr>
        <xdr:cNvCxnSpPr/>
      </xdr:nvCxnSpPr>
      <xdr:spPr>
        <a:xfrm flipV="1">
          <a:off x="1130300" y="16672215"/>
          <a:ext cx="889000" cy="125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143633</xdr:rowOff>
    </xdr:from>
    <xdr:to>
      <xdr:col>10</xdr:col>
      <xdr:colOff>165100</xdr:colOff>
      <xdr:row>97</xdr:row>
      <xdr:rowOff>73783</xdr:rowOff>
    </xdr:to>
    <xdr:sp macro="" textlink="">
      <xdr:nvSpPr>
        <xdr:cNvPr id="242" name="フローチャート: 判断 241">
          <a:extLst>
            <a:ext uri="{FF2B5EF4-FFF2-40B4-BE49-F238E27FC236}">
              <a16:creationId xmlns:a16="http://schemas.microsoft.com/office/drawing/2014/main" xmlns="" id="{00000000-0008-0000-0700-0000F2000000}"/>
            </a:ext>
          </a:extLst>
        </xdr:cNvPr>
        <xdr:cNvSpPr/>
      </xdr:nvSpPr>
      <xdr:spPr>
        <a:xfrm>
          <a:off x="1968500" y="1660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90310</xdr:rowOff>
    </xdr:from>
    <xdr:ext cx="534377" cy="259045"/>
    <xdr:sp macro="" textlink="">
      <xdr:nvSpPr>
        <xdr:cNvPr id="243" name="テキスト ボックス 242">
          <a:extLst>
            <a:ext uri="{FF2B5EF4-FFF2-40B4-BE49-F238E27FC236}">
              <a16:creationId xmlns:a16="http://schemas.microsoft.com/office/drawing/2014/main" xmlns="" id="{00000000-0008-0000-0700-0000F3000000}"/>
            </a:ext>
          </a:extLst>
        </xdr:cNvPr>
        <xdr:cNvSpPr txBox="1"/>
      </xdr:nvSpPr>
      <xdr:spPr>
        <a:xfrm>
          <a:off x="1752111" y="16378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151226</xdr:rowOff>
    </xdr:from>
    <xdr:to>
      <xdr:col>6</xdr:col>
      <xdr:colOff>38100</xdr:colOff>
      <xdr:row>97</xdr:row>
      <xdr:rowOff>81376</xdr:rowOff>
    </xdr:to>
    <xdr:sp macro="" textlink="">
      <xdr:nvSpPr>
        <xdr:cNvPr id="244" name="フローチャート: 判断 243">
          <a:extLst>
            <a:ext uri="{FF2B5EF4-FFF2-40B4-BE49-F238E27FC236}">
              <a16:creationId xmlns:a16="http://schemas.microsoft.com/office/drawing/2014/main" xmlns="" id="{00000000-0008-0000-0700-0000F4000000}"/>
            </a:ext>
          </a:extLst>
        </xdr:cNvPr>
        <xdr:cNvSpPr/>
      </xdr:nvSpPr>
      <xdr:spPr>
        <a:xfrm>
          <a:off x="1079500" y="16610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97903</xdr:rowOff>
    </xdr:from>
    <xdr:ext cx="534377" cy="259045"/>
    <xdr:sp macro="" textlink="">
      <xdr:nvSpPr>
        <xdr:cNvPr id="245" name="テキスト ボックス 244">
          <a:extLst>
            <a:ext uri="{FF2B5EF4-FFF2-40B4-BE49-F238E27FC236}">
              <a16:creationId xmlns:a16="http://schemas.microsoft.com/office/drawing/2014/main" xmlns="" id="{00000000-0008-0000-0700-0000F5000000}"/>
            </a:ext>
          </a:extLst>
        </xdr:cNvPr>
        <xdr:cNvSpPr txBox="1"/>
      </xdr:nvSpPr>
      <xdr:spPr>
        <a:xfrm>
          <a:off x="863111" y="16385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xmlns=""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xmlns=""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xmlns=""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xmlns=""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xmlns=""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70971</xdr:rowOff>
    </xdr:from>
    <xdr:to>
      <xdr:col>24</xdr:col>
      <xdr:colOff>114300</xdr:colOff>
      <xdr:row>98</xdr:row>
      <xdr:rowOff>1121</xdr:rowOff>
    </xdr:to>
    <xdr:sp macro="" textlink="">
      <xdr:nvSpPr>
        <xdr:cNvPr id="251" name="楕円 250">
          <a:extLst>
            <a:ext uri="{FF2B5EF4-FFF2-40B4-BE49-F238E27FC236}">
              <a16:creationId xmlns:a16="http://schemas.microsoft.com/office/drawing/2014/main" xmlns="" id="{00000000-0008-0000-0700-0000FB000000}"/>
            </a:ext>
          </a:extLst>
        </xdr:cNvPr>
        <xdr:cNvSpPr/>
      </xdr:nvSpPr>
      <xdr:spPr>
        <a:xfrm>
          <a:off x="4584700" y="16701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49398</xdr:rowOff>
    </xdr:from>
    <xdr:ext cx="534377" cy="259045"/>
    <xdr:sp macro="" textlink="">
      <xdr:nvSpPr>
        <xdr:cNvPr id="252" name="衛生費該当値テキスト">
          <a:extLst>
            <a:ext uri="{FF2B5EF4-FFF2-40B4-BE49-F238E27FC236}">
              <a16:creationId xmlns:a16="http://schemas.microsoft.com/office/drawing/2014/main" xmlns="" id="{00000000-0008-0000-0700-0000FC000000}"/>
            </a:ext>
          </a:extLst>
        </xdr:cNvPr>
        <xdr:cNvSpPr txBox="1"/>
      </xdr:nvSpPr>
      <xdr:spPr>
        <a:xfrm>
          <a:off x="4686300" y="16680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119940</xdr:rowOff>
    </xdr:from>
    <xdr:to>
      <xdr:col>20</xdr:col>
      <xdr:colOff>38100</xdr:colOff>
      <xdr:row>98</xdr:row>
      <xdr:rowOff>50090</xdr:rowOff>
    </xdr:to>
    <xdr:sp macro="" textlink="">
      <xdr:nvSpPr>
        <xdr:cNvPr id="253" name="楕円 252">
          <a:extLst>
            <a:ext uri="{FF2B5EF4-FFF2-40B4-BE49-F238E27FC236}">
              <a16:creationId xmlns:a16="http://schemas.microsoft.com/office/drawing/2014/main" xmlns="" id="{00000000-0008-0000-0700-0000FD000000}"/>
            </a:ext>
          </a:extLst>
        </xdr:cNvPr>
        <xdr:cNvSpPr/>
      </xdr:nvSpPr>
      <xdr:spPr>
        <a:xfrm>
          <a:off x="3746500" y="16750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41217</xdr:rowOff>
    </xdr:from>
    <xdr:ext cx="534377" cy="259045"/>
    <xdr:sp macro="" textlink="">
      <xdr:nvSpPr>
        <xdr:cNvPr id="254" name="テキスト ボックス 253">
          <a:extLst>
            <a:ext uri="{FF2B5EF4-FFF2-40B4-BE49-F238E27FC236}">
              <a16:creationId xmlns:a16="http://schemas.microsoft.com/office/drawing/2014/main" xmlns="" id="{00000000-0008-0000-0700-0000FE000000}"/>
            </a:ext>
          </a:extLst>
        </xdr:cNvPr>
        <xdr:cNvSpPr txBox="1"/>
      </xdr:nvSpPr>
      <xdr:spPr>
        <a:xfrm>
          <a:off x="3530111" y="16843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124431</xdr:rowOff>
    </xdr:from>
    <xdr:to>
      <xdr:col>15</xdr:col>
      <xdr:colOff>101600</xdr:colOff>
      <xdr:row>98</xdr:row>
      <xdr:rowOff>54581</xdr:rowOff>
    </xdr:to>
    <xdr:sp macro="" textlink="">
      <xdr:nvSpPr>
        <xdr:cNvPr id="255" name="楕円 254">
          <a:extLst>
            <a:ext uri="{FF2B5EF4-FFF2-40B4-BE49-F238E27FC236}">
              <a16:creationId xmlns:a16="http://schemas.microsoft.com/office/drawing/2014/main" xmlns="" id="{00000000-0008-0000-0700-0000FF000000}"/>
            </a:ext>
          </a:extLst>
        </xdr:cNvPr>
        <xdr:cNvSpPr/>
      </xdr:nvSpPr>
      <xdr:spPr>
        <a:xfrm>
          <a:off x="2857500" y="16755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45708</xdr:rowOff>
    </xdr:from>
    <xdr:ext cx="534377" cy="259045"/>
    <xdr:sp macro="" textlink="">
      <xdr:nvSpPr>
        <xdr:cNvPr id="256" name="テキスト ボックス 255">
          <a:extLst>
            <a:ext uri="{FF2B5EF4-FFF2-40B4-BE49-F238E27FC236}">
              <a16:creationId xmlns:a16="http://schemas.microsoft.com/office/drawing/2014/main" xmlns="" id="{00000000-0008-0000-0700-000000010000}"/>
            </a:ext>
          </a:extLst>
        </xdr:cNvPr>
        <xdr:cNvSpPr txBox="1"/>
      </xdr:nvSpPr>
      <xdr:spPr>
        <a:xfrm>
          <a:off x="2641111" y="16847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162215</xdr:rowOff>
    </xdr:from>
    <xdr:to>
      <xdr:col>10</xdr:col>
      <xdr:colOff>165100</xdr:colOff>
      <xdr:row>97</xdr:row>
      <xdr:rowOff>92365</xdr:rowOff>
    </xdr:to>
    <xdr:sp macro="" textlink="">
      <xdr:nvSpPr>
        <xdr:cNvPr id="257" name="楕円 256">
          <a:extLst>
            <a:ext uri="{FF2B5EF4-FFF2-40B4-BE49-F238E27FC236}">
              <a16:creationId xmlns:a16="http://schemas.microsoft.com/office/drawing/2014/main" xmlns="" id="{00000000-0008-0000-0700-000001010000}"/>
            </a:ext>
          </a:extLst>
        </xdr:cNvPr>
        <xdr:cNvSpPr/>
      </xdr:nvSpPr>
      <xdr:spPr>
        <a:xfrm>
          <a:off x="1968500" y="1662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83492</xdr:rowOff>
    </xdr:from>
    <xdr:ext cx="534377" cy="259045"/>
    <xdr:sp macro="" textlink="">
      <xdr:nvSpPr>
        <xdr:cNvPr id="258" name="テキスト ボックス 257">
          <a:extLst>
            <a:ext uri="{FF2B5EF4-FFF2-40B4-BE49-F238E27FC236}">
              <a16:creationId xmlns:a16="http://schemas.microsoft.com/office/drawing/2014/main" xmlns="" id="{00000000-0008-0000-0700-000002010000}"/>
            </a:ext>
          </a:extLst>
        </xdr:cNvPr>
        <xdr:cNvSpPr txBox="1"/>
      </xdr:nvSpPr>
      <xdr:spPr>
        <a:xfrm>
          <a:off x="1752111" y="16714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116725</xdr:rowOff>
    </xdr:from>
    <xdr:to>
      <xdr:col>6</xdr:col>
      <xdr:colOff>38100</xdr:colOff>
      <xdr:row>98</xdr:row>
      <xdr:rowOff>46875</xdr:rowOff>
    </xdr:to>
    <xdr:sp macro="" textlink="">
      <xdr:nvSpPr>
        <xdr:cNvPr id="259" name="楕円 258">
          <a:extLst>
            <a:ext uri="{FF2B5EF4-FFF2-40B4-BE49-F238E27FC236}">
              <a16:creationId xmlns:a16="http://schemas.microsoft.com/office/drawing/2014/main" xmlns="" id="{00000000-0008-0000-0700-000003010000}"/>
            </a:ext>
          </a:extLst>
        </xdr:cNvPr>
        <xdr:cNvSpPr/>
      </xdr:nvSpPr>
      <xdr:spPr>
        <a:xfrm>
          <a:off x="1079500" y="16747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38002</xdr:rowOff>
    </xdr:from>
    <xdr:ext cx="534377" cy="259045"/>
    <xdr:sp macro="" textlink="">
      <xdr:nvSpPr>
        <xdr:cNvPr id="260" name="テキスト ボックス 259">
          <a:extLst>
            <a:ext uri="{FF2B5EF4-FFF2-40B4-BE49-F238E27FC236}">
              <a16:creationId xmlns:a16="http://schemas.microsoft.com/office/drawing/2014/main" xmlns="" id="{00000000-0008-0000-0700-000004010000}"/>
            </a:ext>
          </a:extLst>
        </xdr:cNvPr>
        <xdr:cNvSpPr txBox="1"/>
      </xdr:nvSpPr>
      <xdr:spPr>
        <a:xfrm>
          <a:off x="863111" y="16840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xmlns=""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xmlns=""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xmlns=""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xmlns=""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xmlns=""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xmlns=""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xmlns=""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xmlns=""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xmlns=""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xmlns=""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xmlns=""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xmlns=""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xmlns=""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xmlns=""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xmlns=""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xmlns=""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xmlns=""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xmlns=""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xmlns=""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0" name="テキスト ボックス 279">
          <a:extLst>
            <a:ext uri="{FF2B5EF4-FFF2-40B4-BE49-F238E27FC236}">
              <a16:creationId xmlns:a16="http://schemas.microsoft.com/office/drawing/2014/main" xmlns="" id="{00000000-0008-0000-0700-000018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xmlns=""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xmlns=""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xmlns=""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115316</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xmlns="" id="{00000000-0008-0000-0700-00001C010000}"/>
            </a:ext>
          </a:extLst>
        </xdr:cNvPr>
        <xdr:cNvCxnSpPr/>
      </xdr:nvCxnSpPr>
      <xdr:spPr>
        <a:xfrm flipV="1">
          <a:off x="10475595" y="5258816"/>
          <a:ext cx="127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xmlns=""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xmlns=""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61993</xdr:rowOff>
    </xdr:from>
    <xdr:ext cx="469744" cy="259045"/>
    <xdr:sp macro="" textlink="">
      <xdr:nvSpPr>
        <xdr:cNvPr id="287" name="労働費最大値テキスト">
          <a:extLst>
            <a:ext uri="{FF2B5EF4-FFF2-40B4-BE49-F238E27FC236}">
              <a16:creationId xmlns:a16="http://schemas.microsoft.com/office/drawing/2014/main" xmlns="" id="{00000000-0008-0000-0700-00001F010000}"/>
            </a:ext>
          </a:extLst>
        </xdr:cNvPr>
        <xdr:cNvSpPr txBox="1"/>
      </xdr:nvSpPr>
      <xdr:spPr>
        <a:xfrm>
          <a:off x="10528300" y="5034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7,728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115316</xdr:rowOff>
    </xdr:from>
    <xdr:to>
      <xdr:col>55</xdr:col>
      <xdr:colOff>88900</xdr:colOff>
      <xdr:row>30</xdr:row>
      <xdr:rowOff>115316</xdr:rowOff>
    </xdr:to>
    <xdr:cxnSp macro="">
      <xdr:nvCxnSpPr>
        <xdr:cNvPr id="288" name="直線コネクタ 287">
          <a:extLst>
            <a:ext uri="{FF2B5EF4-FFF2-40B4-BE49-F238E27FC236}">
              <a16:creationId xmlns:a16="http://schemas.microsoft.com/office/drawing/2014/main" xmlns="" id="{00000000-0008-0000-0700-000020010000}"/>
            </a:ext>
          </a:extLst>
        </xdr:cNvPr>
        <xdr:cNvCxnSpPr/>
      </xdr:nvCxnSpPr>
      <xdr:spPr>
        <a:xfrm>
          <a:off x="10388600" y="5258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123698</xdr:rowOff>
    </xdr:from>
    <xdr:to>
      <xdr:col>55</xdr:col>
      <xdr:colOff>0</xdr:colOff>
      <xdr:row>36</xdr:row>
      <xdr:rowOff>129032</xdr:rowOff>
    </xdr:to>
    <xdr:cxnSp macro="">
      <xdr:nvCxnSpPr>
        <xdr:cNvPr id="289" name="直線コネクタ 288">
          <a:extLst>
            <a:ext uri="{FF2B5EF4-FFF2-40B4-BE49-F238E27FC236}">
              <a16:creationId xmlns:a16="http://schemas.microsoft.com/office/drawing/2014/main" xmlns="" id="{00000000-0008-0000-0700-000021010000}"/>
            </a:ext>
          </a:extLst>
        </xdr:cNvPr>
        <xdr:cNvCxnSpPr/>
      </xdr:nvCxnSpPr>
      <xdr:spPr>
        <a:xfrm flipV="1">
          <a:off x="9639300" y="6295898"/>
          <a:ext cx="8382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8462</xdr:rowOff>
    </xdr:from>
    <xdr:ext cx="378565" cy="259045"/>
    <xdr:sp macro="" textlink="">
      <xdr:nvSpPr>
        <xdr:cNvPr id="290" name="労働費平均値テキスト">
          <a:extLst>
            <a:ext uri="{FF2B5EF4-FFF2-40B4-BE49-F238E27FC236}">
              <a16:creationId xmlns:a16="http://schemas.microsoft.com/office/drawing/2014/main" xmlns="" id="{00000000-0008-0000-0700-000022010000}"/>
            </a:ext>
          </a:extLst>
        </xdr:cNvPr>
        <xdr:cNvSpPr txBox="1"/>
      </xdr:nvSpPr>
      <xdr:spPr>
        <a:xfrm>
          <a:off x="10528300" y="652356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30035</xdr:rowOff>
    </xdr:from>
    <xdr:to>
      <xdr:col>55</xdr:col>
      <xdr:colOff>50800</xdr:colOff>
      <xdr:row>38</xdr:row>
      <xdr:rowOff>131635</xdr:rowOff>
    </xdr:to>
    <xdr:sp macro="" textlink="">
      <xdr:nvSpPr>
        <xdr:cNvPr id="291" name="フローチャート: 判断 290">
          <a:extLst>
            <a:ext uri="{FF2B5EF4-FFF2-40B4-BE49-F238E27FC236}">
              <a16:creationId xmlns:a16="http://schemas.microsoft.com/office/drawing/2014/main" xmlns="" id="{00000000-0008-0000-0700-000023010000}"/>
            </a:ext>
          </a:extLst>
        </xdr:cNvPr>
        <xdr:cNvSpPr/>
      </xdr:nvSpPr>
      <xdr:spPr>
        <a:xfrm>
          <a:off x="10426700" y="6545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129032</xdr:rowOff>
    </xdr:from>
    <xdr:to>
      <xdr:col>50</xdr:col>
      <xdr:colOff>114300</xdr:colOff>
      <xdr:row>36</xdr:row>
      <xdr:rowOff>129794</xdr:rowOff>
    </xdr:to>
    <xdr:cxnSp macro="">
      <xdr:nvCxnSpPr>
        <xdr:cNvPr id="292" name="直線コネクタ 291">
          <a:extLst>
            <a:ext uri="{FF2B5EF4-FFF2-40B4-BE49-F238E27FC236}">
              <a16:creationId xmlns:a16="http://schemas.microsoft.com/office/drawing/2014/main" xmlns="" id="{00000000-0008-0000-0700-000024010000}"/>
            </a:ext>
          </a:extLst>
        </xdr:cNvPr>
        <xdr:cNvCxnSpPr/>
      </xdr:nvCxnSpPr>
      <xdr:spPr>
        <a:xfrm flipV="1">
          <a:off x="8750300" y="6301232"/>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61278</xdr:rowOff>
    </xdr:from>
    <xdr:to>
      <xdr:col>50</xdr:col>
      <xdr:colOff>165100</xdr:colOff>
      <xdr:row>38</xdr:row>
      <xdr:rowOff>162878</xdr:rowOff>
    </xdr:to>
    <xdr:sp macro="" textlink="">
      <xdr:nvSpPr>
        <xdr:cNvPr id="293" name="フローチャート: 判断 292">
          <a:extLst>
            <a:ext uri="{FF2B5EF4-FFF2-40B4-BE49-F238E27FC236}">
              <a16:creationId xmlns:a16="http://schemas.microsoft.com/office/drawing/2014/main" xmlns="" id="{00000000-0008-0000-0700-000025010000}"/>
            </a:ext>
          </a:extLst>
        </xdr:cNvPr>
        <xdr:cNvSpPr/>
      </xdr:nvSpPr>
      <xdr:spPr>
        <a:xfrm>
          <a:off x="9588500" y="6576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154005</xdr:rowOff>
    </xdr:from>
    <xdr:ext cx="378565" cy="259045"/>
    <xdr:sp macro="" textlink="">
      <xdr:nvSpPr>
        <xdr:cNvPr id="294" name="テキスト ボックス 293">
          <a:extLst>
            <a:ext uri="{FF2B5EF4-FFF2-40B4-BE49-F238E27FC236}">
              <a16:creationId xmlns:a16="http://schemas.microsoft.com/office/drawing/2014/main" xmlns="" id="{00000000-0008-0000-0700-000026010000}"/>
            </a:ext>
          </a:extLst>
        </xdr:cNvPr>
        <xdr:cNvSpPr txBox="1"/>
      </xdr:nvSpPr>
      <xdr:spPr>
        <a:xfrm>
          <a:off x="9450017" y="66691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129794</xdr:rowOff>
    </xdr:from>
    <xdr:to>
      <xdr:col>45</xdr:col>
      <xdr:colOff>177800</xdr:colOff>
      <xdr:row>36</xdr:row>
      <xdr:rowOff>140843</xdr:rowOff>
    </xdr:to>
    <xdr:cxnSp macro="">
      <xdr:nvCxnSpPr>
        <xdr:cNvPr id="295" name="直線コネクタ 294">
          <a:extLst>
            <a:ext uri="{FF2B5EF4-FFF2-40B4-BE49-F238E27FC236}">
              <a16:creationId xmlns:a16="http://schemas.microsoft.com/office/drawing/2014/main" xmlns="" id="{00000000-0008-0000-0700-000027010000}"/>
            </a:ext>
          </a:extLst>
        </xdr:cNvPr>
        <xdr:cNvCxnSpPr/>
      </xdr:nvCxnSpPr>
      <xdr:spPr>
        <a:xfrm flipV="1">
          <a:off x="7861300" y="6301994"/>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12509</xdr:rowOff>
    </xdr:from>
    <xdr:to>
      <xdr:col>46</xdr:col>
      <xdr:colOff>38100</xdr:colOff>
      <xdr:row>38</xdr:row>
      <xdr:rowOff>114109</xdr:rowOff>
    </xdr:to>
    <xdr:sp macro="" textlink="">
      <xdr:nvSpPr>
        <xdr:cNvPr id="296" name="フローチャート: 判断 295">
          <a:extLst>
            <a:ext uri="{FF2B5EF4-FFF2-40B4-BE49-F238E27FC236}">
              <a16:creationId xmlns:a16="http://schemas.microsoft.com/office/drawing/2014/main" xmlns="" id="{00000000-0008-0000-0700-000028010000}"/>
            </a:ext>
          </a:extLst>
        </xdr:cNvPr>
        <xdr:cNvSpPr/>
      </xdr:nvSpPr>
      <xdr:spPr>
        <a:xfrm>
          <a:off x="8699500" y="652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105236</xdr:rowOff>
    </xdr:from>
    <xdr:ext cx="378565" cy="259045"/>
    <xdr:sp macro="" textlink="">
      <xdr:nvSpPr>
        <xdr:cNvPr id="297" name="テキスト ボックス 296">
          <a:extLst>
            <a:ext uri="{FF2B5EF4-FFF2-40B4-BE49-F238E27FC236}">
              <a16:creationId xmlns:a16="http://schemas.microsoft.com/office/drawing/2014/main" xmlns="" id="{00000000-0008-0000-0700-000029010000}"/>
            </a:ext>
          </a:extLst>
        </xdr:cNvPr>
        <xdr:cNvSpPr txBox="1"/>
      </xdr:nvSpPr>
      <xdr:spPr>
        <a:xfrm>
          <a:off x="8561017" y="66203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140843</xdr:rowOff>
    </xdr:from>
    <xdr:to>
      <xdr:col>41</xdr:col>
      <xdr:colOff>50800</xdr:colOff>
      <xdr:row>36</xdr:row>
      <xdr:rowOff>167322</xdr:rowOff>
    </xdr:to>
    <xdr:cxnSp macro="">
      <xdr:nvCxnSpPr>
        <xdr:cNvPr id="298" name="直線コネクタ 297">
          <a:extLst>
            <a:ext uri="{FF2B5EF4-FFF2-40B4-BE49-F238E27FC236}">
              <a16:creationId xmlns:a16="http://schemas.microsoft.com/office/drawing/2014/main" xmlns="" id="{00000000-0008-0000-0700-00002A010000}"/>
            </a:ext>
          </a:extLst>
        </xdr:cNvPr>
        <xdr:cNvCxnSpPr/>
      </xdr:nvCxnSpPr>
      <xdr:spPr>
        <a:xfrm flipV="1">
          <a:off x="6972300" y="6313043"/>
          <a:ext cx="889000" cy="26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158623</xdr:rowOff>
    </xdr:from>
    <xdr:to>
      <xdr:col>41</xdr:col>
      <xdr:colOff>101600</xdr:colOff>
      <xdr:row>38</xdr:row>
      <xdr:rowOff>88773</xdr:rowOff>
    </xdr:to>
    <xdr:sp macro="" textlink="">
      <xdr:nvSpPr>
        <xdr:cNvPr id="299" name="フローチャート: 判断 298">
          <a:extLst>
            <a:ext uri="{FF2B5EF4-FFF2-40B4-BE49-F238E27FC236}">
              <a16:creationId xmlns:a16="http://schemas.microsoft.com/office/drawing/2014/main" xmlns="" id="{00000000-0008-0000-0700-00002B010000}"/>
            </a:ext>
          </a:extLst>
        </xdr:cNvPr>
        <xdr:cNvSpPr/>
      </xdr:nvSpPr>
      <xdr:spPr>
        <a:xfrm>
          <a:off x="7810500" y="650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79900</xdr:rowOff>
    </xdr:from>
    <xdr:ext cx="378565" cy="259045"/>
    <xdr:sp macro="" textlink="">
      <xdr:nvSpPr>
        <xdr:cNvPr id="300" name="テキスト ボックス 299">
          <a:extLst>
            <a:ext uri="{FF2B5EF4-FFF2-40B4-BE49-F238E27FC236}">
              <a16:creationId xmlns:a16="http://schemas.microsoft.com/office/drawing/2014/main" xmlns="" id="{00000000-0008-0000-0700-00002C010000}"/>
            </a:ext>
          </a:extLst>
        </xdr:cNvPr>
        <xdr:cNvSpPr txBox="1"/>
      </xdr:nvSpPr>
      <xdr:spPr>
        <a:xfrm>
          <a:off x="7672017" y="65950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2222</xdr:rowOff>
    </xdr:from>
    <xdr:to>
      <xdr:col>36</xdr:col>
      <xdr:colOff>165100</xdr:colOff>
      <xdr:row>37</xdr:row>
      <xdr:rowOff>103822</xdr:rowOff>
    </xdr:to>
    <xdr:sp macro="" textlink="">
      <xdr:nvSpPr>
        <xdr:cNvPr id="301" name="フローチャート: 判断 300">
          <a:extLst>
            <a:ext uri="{FF2B5EF4-FFF2-40B4-BE49-F238E27FC236}">
              <a16:creationId xmlns:a16="http://schemas.microsoft.com/office/drawing/2014/main" xmlns="" id="{00000000-0008-0000-0700-00002D010000}"/>
            </a:ext>
          </a:extLst>
        </xdr:cNvPr>
        <xdr:cNvSpPr/>
      </xdr:nvSpPr>
      <xdr:spPr>
        <a:xfrm>
          <a:off x="6921500" y="634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94949</xdr:rowOff>
    </xdr:from>
    <xdr:ext cx="469744" cy="259045"/>
    <xdr:sp macro="" textlink="">
      <xdr:nvSpPr>
        <xdr:cNvPr id="302" name="テキスト ボックス 301">
          <a:extLst>
            <a:ext uri="{FF2B5EF4-FFF2-40B4-BE49-F238E27FC236}">
              <a16:creationId xmlns:a16="http://schemas.microsoft.com/office/drawing/2014/main" xmlns="" id="{00000000-0008-0000-0700-00002E010000}"/>
            </a:ext>
          </a:extLst>
        </xdr:cNvPr>
        <xdr:cNvSpPr txBox="1"/>
      </xdr:nvSpPr>
      <xdr:spPr>
        <a:xfrm>
          <a:off x="6737428" y="6438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xmlns=""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xmlns=""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xmlns=""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xmlns=""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xmlns=""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72898</xdr:rowOff>
    </xdr:from>
    <xdr:to>
      <xdr:col>55</xdr:col>
      <xdr:colOff>50800</xdr:colOff>
      <xdr:row>37</xdr:row>
      <xdr:rowOff>3048</xdr:rowOff>
    </xdr:to>
    <xdr:sp macro="" textlink="">
      <xdr:nvSpPr>
        <xdr:cNvPr id="308" name="楕円 307">
          <a:extLst>
            <a:ext uri="{FF2B5EF4-FFF2-40B4-BE49-F238E27FC236}">
              <a16:creationId xmlns:a16="http://schemas.microsoft.com/office/drawing/2014/main" xmlns="" id="{00000000-0008-0000-0700-000034010000}"/>
            </a:ext>
          </a:extLst>
        </xdr:cNvPr>
        <xdr:cNvSpPr/>
      </xdr:nvSpPr>
      <xdr:spPr>
        <a:xfrm>
          <a:off x="10426700" y="6245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95775</xdr:rowOff>
    </xdr:from>
    <xdr:ext cx="469744" cy="259045"/>
    <xdr:sp macro="" textlink="">
      <xdr:nvSpPr>
        <xdr:cNvPr id="309" name="労働費該当値テキスト">
          <a:extLst>
            <a:ext uri="{FF2B5EF4-FFF2-40B4-BE49-F238E27FC236}">
              <a16:creationId xmlns:a16="http://schemas.microsoft.com/office/drawing/2014/main" xmlns="" id="{00000000-0008-0000-0700-000035010000}"/>
            </a:ext>
          </a:extLst>
        </xdr:cNvPr>
        <xdr:cNvSpPr txBox="1"/>
      </xdr:nvSpPr>
      <xdr:spPr>
        <a:xfrm>
          <a:off x="10528300" y="6096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78232</xdr:rowOff>
    </xdr:from>
    <xdr:to>
      <xdr:col>50</xdr:col>
      <xdr:colOff>165100</xdr:colOff>
      <xdr:row>37</xdr:row>
      <xdr:rowOff>8382</xdr:rowOff>
    </xdr:to>
    <xdr:sp macro="" textlink="">
      <xdr:nvSpPr>
        <xdr:cNvPr id="310" name="楕円 309">
          <a:extLst>
            <a:ext uri="{FF2B5EF4-FFF2-40B4-BE49-F238E27FC236}">
              <a16:creationId xmlns:a16="http://schemas.microsoft.com/office/drawing/2014/main" xmlns="" id="{00000000-0008-0000-0700-000036010000}"/>
            </a:ext>
          </a:extLst>
        </xdr:cNvPr>
        <xdr:cNvSpPr/>
      </xdr:nvSpPr>
      <xdr:spPr>
        <a:xfrm>
          <a:off x="9588500" y="6250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24909</xdr:rowOff>
    </xdr:from>
    <xdr:ext cx="469744" cy="259045"/>
    <xdr:sp macro="" textlink="">
      <xdr:nvSpPr>
        <xdr:cNvPr id="311" name="テキスト ボックス 310">
          <a:extLst>
            <a:ext uri="{FF2B5EF4-FFF2-40B4-BE49-F238E27FC236}">
              <a16:creationId xmlns:a16="http://schemas.microsoft.com/office/drawing/2014/main" xmlns="" id="{00000000-0008-0000-0700-000037010000}"/>
            </a:ext>
          </a:extLst>
        </xdr:cNvPr>
        <xdr:cNvSpPr txBox="1"/>
      </xdr:nvSpPr>
      <xdr:spPr>
        <a:xfrm>
          <a:off x="9404428" y="6025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78994</xdr:rowOff>
    </xdr:from>
    <xdr:to>
      <xdr:col>46</xdr:col>
      <xdr:colOff>38100</xdr:colOff>
      <xdr:row>37</xdr:row>
      <xdr:rowOff>9144</xdr:rowOff>
    </xdr:to>
    <xdr:sp macro="" textlink="">
      <xdr:nvSpPr>
        <xdr:cNvPr id="312" name="楕円 311">
          <a:extLst>
            <a:ext uri="{FF2B5EF4-FFF2-40B4-BE49-F238E27FC236}">
              <a16:creationId xmlns:a16="http://schemas.microsoft.com/office/drawing/2014/main" xmlns="" id="{00000000-0008-0000-0700-000038010000}"/>
            </a:ext>
          </a:extLst>
        </xdr:cNvPr>
        <xdr:cNvSpPr/>
      </xdr:nvSpPr>
      <xdr:spPr>
        <a:xfrm>
          <a:off x="8699500" y="6251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25671</xdr:rowOff>
    </xdr:from>
    <xdr:ext cx="469744" cy="259045"/>
    <xdr:sp macro="" textlink="">
      <xdr:nvSpPr>
        <xdr:cNvPr id="313" name="テキスト ボックス 312">
          <a:extLst>
            <a:ext uri="{FF2B5EF4-FFF2-40B4-BE49-F238E27FC236}">
              <a16:creationId xmlns:a16="http://schemas.microsoft.com/office/drawing/2014/main" xmlns="" id="{00000000-0008-0000-0700-000039010000}"/>
            </a:ext>
          </a:extLst>
        </xdr:cNvPr>
        <xdr:cNvSpPr txBox="1"/>
      </xdr:nvSpPr>
      <xdr:spPr>
        <a:xfrm>
          <a:off x="8515428" y="6026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90043</xdr:rowOff>
    </xdr:from>
    <xdr:to>
      <xdr:col>41</xdr:col>
      <xdr:colOff>101600</xdr:colOff>
      <xdr:row>37</xdr:row>
      <xdr:rowOff>20193</xdr:rowOff>
    </xdr:to>
    <xdr:sp macro="" textlink="">
      <xdr:nvSpPr>
        <xdr:cNvPr id="314" name="楕円 313">
          <a:extLst>
            <a:ext uri="{FF2B5EF4-FFF2-40B4-BE49-F238E27FC236}">
              <a16:creationId xmlns:a16="http://schemas.microsoft.com/office/drawing/2014/main" xmlns="" id="{00000000-0008-0000-0700-00003A010000}"/>
            </a:ext>
          </a:extLst>
        </xdr:cNvPr>
        <xdr:cNvSpPr/>
      </xdr:nvSpPr>
      <xdr:spPr>
        <a:xfrm>
          <a:off x="7810500" y="6262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36720</xdr:rowOff>
    </xdr:from>
    <xdr:ext cx="469744" cy="259045"/>
    <xdr:sp macro="" textlink="">
      <xdr:nvSpPr>
        <xdr:cNvPr id="315" name="テキスト ボックス 314">
          <a:extLst>
            <a:ext uri="{FF2B5EF4-FFF2-40B4-BE49-F238E27FC236}">
              <a16:creationId xmlns:a16="http://schemas.microsoft.com/office/drawing/2014/main" xmlns="" id="{00000000-0008-0000-0700-00003B010000}"/>
            </a:ext>
          </a:extLst>
        </xdr:cNvPr>
        <xdr:cNvSpPr txBox="1"/>
      </xdr:nvSpPr>
      <xdr:spPr>
        <a:xfrm>
          <a:off x="7626428" y="6037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116522</xdr:rowOff>
    </xdr:from>
    <xdr:to>
      <xdr:col>36</xdr:col>
      <xdr:colOff>165100</xdr:colOff>
      <xdr:row>37</xdr:row>
      <xdr:rowOff>46672</xdr:rowOff>
    </xdr:to>
    <xdr:sp macro="" textlink="">
      <xdr:nvSpPr>
        <xdr:cNvPr id="316" name="楕円 315">
          <a:extLst>
            <a:ext uri="{FF2B5EF4-FFF2-40B4-BE49-F238E27FC236}">
              <a16:creationId xmlns:a16="http://schemas.microsoft.com/office/drawing/2014/main" xmlns="" id="{00000000-0008-0000-0700-00003C010000}"/>
            </a:ext>
          </a:extLst>
        </xdr:cNvPr>
        <xdr:cNvSpPr/>
      </xdr:nvSpPr>
      <xdr:spPr>
        <a:xfrm>
          <a:off x="6921500" y="6288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63199</xdr:rowOff>
    </xdr:from>
    <xdr:ext cx="469744" cy="259045"/>
    <xdr:sp macro="" textlink="">
      <xdr:nvSpPr>
        <xdr:cNvPr id="317" name="テキスト ボックス 316">
          <a:extLst>
            <a:ext uri="{FF2B5EF4-FFF2-40B4-BE49-F238E27FC236}">
              <a16:creationId xmlns:a16="http://schemas.microsoft.com/office/drawing/2014/main" xmlns="" id="{00000000-0008-0000-0700-00003D010000}"/>
            </a:ext>
          </a:extLst>
        </xdr:cNvPr>
        <xdr:cNvSpPr txBox="1"/>
      </xdr:nvSpPr>
      <xdr:spPr>
        <a:xfrm>
          <a:off x="6737428" y="6063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xmlns=""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xmlns=""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xmlns=""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xmlns=""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xmlns=""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xmlns=""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xmlns=""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xmlns=""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xmlns=""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xmlns=""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xmlns=""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xmlns=""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xmlns=""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a:extLst>
            <a:ext uri="{FF2B5EF4-FFF2-40B4-BE49-F238E27FC236}">
              <a16:creationId xmlns:a16="http://schemas.microsoft.com/office/drawing/2014/main" xmlns="" id="{00000000-0008-0000-0700-00004B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xmlns=""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xmlns=""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xmlns=""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xmlns=""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xmlns=""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xmlns=""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xmlns=""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xmlns="" id="{00000000-0008-0000-07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xmlns=""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125108</xdr:rowOff>
    </xdr:from>
    <xdr:to>
      <xdr:col>54</xdr:col>
      <xdr:colOff>189865</xdr:colOff>
      <xdr:row>58</xdr:row>
      <xdr:rowOff>152174</xdr:rowOff>
    </xdr:to>
    <xdr:cxnSp macro="">
      <xdr:nvCxnSpPr>
        <xdr:cNvPr id="341" name="直線コネクタ 340">
          <a:extLst>
            <a:ext uri="{FF2B5EF4-FFF2-40B4-BE49-F238E27FC236}">
              <a16:creationId xmlns:a16="http://schemas.microsoft.com/office/drawing/2014/main" xmlns="" id="{00000000-0008-0000-0700-000055010000}"/>
            </a:ext>
          </a:extLst>
        </xdr:cNvPr>
        <xdr:cNvCxnSpPr/>
      </xdr:nvCxnSpPr>
      <xdr:spPr>
        <a:xfrm flipV="1">
          <a:off x="10475595" y="8697608"/>
          <a:ext cx="1270" cy="13986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156001</xdr:rowOff>
    </xdr:from>
    <xdr:ext cx="469744" cy="259045"/>
    <xdr:sp macro="" textlink="">
      <xdr:nvSpPr>
        <xdr:cNvPr id="342" name="農林水産業費最小値テキスト">
          <a:extLst>
            <a:ext uri="{FF2B5EF4-FFF2-40B4-BE49-F238E27FC236}">
              <a16:creationId xmlns:a16="http://schemas.microsoft.com/office/drawing/2014/main" xmlns="" id="{00000000-0008-0000-0700-000056010000}"/>
            </a:ext>
          </a:extLst>
        </xdr:cNvPr>
        <xdr:cNvSpPr txBox="1"/>
      </xdr:nvSpPr>
      <xdr:spPr>
        <a:xfrm>
          <a:off x="10528300" y="10100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152174</xdr:rowOff>
    </xdr:from>
    <xdr:to>
      <xdr:col>55</xdr:col>
      <xdr:colOff>88900</xdr:colOff>
      <xdr:row>58</xdr:row>
      <xdr:rowOff>152174</xdr:rowOff>
    </xdr:to>
    <xdr:cxnSp macro="">
      <xdr:nvCxnSpPr>
        <xdr:cNvPr id="343" name="直線コネクタ 342">
          <a:extLst>
            <a:ext uri="{FF2B5EF4-FFF2-40B4-BE49-F238E27FC236}">
              <a16:creationId xmlns:a16="http://schemas.microsoft.com/office/drawing/2014/main" xmlns="" id="{00000000-0008-0000-0700-000057010000}"/>
            </a:ext>
          </a:extLst>
        </xdr:cNvPr>
        <xdr:cNvCxnSpPr/>
      </xdr:nvCxnSpPr>
      <xdr:spPr>
        <a:xfrm>
          <a:off x="10388600" y="10096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71785</xdr:rowOff>
    </xdr:from>
    <xdr:ext cx="599010" cy="259045"/>
    <xdr:sp macro="" textlink="">
      <xdr:nvSpPr>
        <xdr:cNvPr id="344" name="農林水産業費最大値テキスト">
          <a:extLst>
            <a:ext uri="{FF2B5EF4-FFF2-40B4-BE49-F238E27FC236}">
              <a16:creationId xmlns:a16="http://schemas.microsoft.com/office/drawing/2014/main" xmlns="" id="{00000000-0008-0000-0700-000058010000}"/>
            </a:ext>
          </a:extLst>
        </xdr:cNvPr>
        <xdr:cNvSpPr txBox="1"/>
      </xdr:nvSpPr>
      <xdr:spPr>
        <a:xfrm>
          <a:off x="10528300" y="8472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191,915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125108</xdr:rowOff>
    </xdr:from>
    <xdr:to>
      <xdr:col>55</xdr:col>
      <xdr:colOff>88900</xdr:colOff>
      <xdr:row>50</xdr:row>
      <xdr:rowOff>125108</xdr:rowOff>
    </xdr:to>
    <xdr:cxnSp macro="">
      <xdr:nvCxnSpPr>
        <xdr:cNvPr id="345" name="直線コネクタ 344">
          <a:extLst>
            <a:ext uri="{FF2B5EF4-FFF2-40B4-BE49-F238E27FC236}">
              <a16:creationId xmlns:a16="http://schemas.microsoft.com/office/drawing/2014/main" xmlns="" id="{00000000-0008-0000-0700-000059010000}"/>
            </a:ext>
          </a:extLst>
        </xdr:cNvPr>
        <xdr:cNvCxnSpPr/>
      </xdr:nvCxnSpPr>
      <xdr:spPr>
        <a:xfrm>
          <a:off x="10388600" y="8697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48085</xdr:rowOff>
    </xdr:from>
    <xdr:to>
      <xdr:col>55</xdr:col>
      <xdr:colOff>0</xdr:colOff>
      <xdr:row>57</xdr:row>
      <xdr:rowOff>89340</xdr:rowOff>
    </xdr:to>
    <xdr:cxnSp macro="">
      <xdr:nvCxnSpPr>
        <xdr:cNvPr id="346" name="直線コネクタ 345">
          <a:extLst>
            <a:ext uri="{FF2B5EF4-FFF2-40B4-BE49-F238E27FC236}">
              <a16:creationId xmlns:a16="http://schemas.microsoft.com/office/drawing/2014/main" xmlns="" id="{00000000-0008-0000-0700-00005A010000}"/>
            </a:ext>
          </a:extLst>
        </xdr:cNvPr>
        <xdr:cNvCxnSpPr/>
      </xdr:nvCxnSpPr>
      <xdr:spPr>
        <a:xfrm flipV="1">
          <a:off x="9639300" y="9820735"/>
          <a:ext cx="838200" cy="41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23406</xdr:rowOff>
    </xdr:from>
    <xdr:ext cx="534377" cy="259045"/>
    <xdr:sp macro="" textlink="">
      <xdr:nvSpPr>
        <xdr:cNvPr id="347" name="農林水産業費平均値テキスト">
          <a:extLst>
            <a:ext uri="{FF2B5EF4-FFF2-40B4-BE49-F238E27FC236}">
              <a16:creationId xmlns:a16="http://schemas.microsoft.com/office/drawing/2014/main" xmlns="" id="{00000000-0008-0000-0700-00005B010000}"/>
            </a:ext>
          </a:extLst>
        </xdr:cNvPr>
        <xdr:cNvSpPr txBox="1"/>
      </xdr:nvSpPr>
      <xdr:spPr>
        <a:xfrm>
          <a:off x="10528300" y="97960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44979</xdr:rowOff>
    </xdr:from>
    <xdr:to>
      <xdr:col>55</xdr:col>
      <xdr:colOff>50800</xdr:colOff>
      <xdr:row>57</xdr:row>
      <xdr:rowOff>146579</xdr:rowOff>
    </xdr:to>
    <xdr:sp macro="" textlink="">
      <xdr:nvSpPr>
        <xdr:cNvPr id="348" name="フローチャート: 判断 347">
          <a:extLst>
            <a:ext uri="{FF2B5EF4-FFF2-40B4-BE49-F238E27FC236}">
              <a16:creationId xmlns:a16="http://schemas.microsoft.com/office/drawing/2014/main" xmlns="" id="{00000000-0008-0000-0700-00005C010000}"/>
            </a:ext>
          </a:extLst>
        </xdr:cNvPr>
        <xdr:cNvSpPr/>
      </xdr:nvSpPr>
      <xdr:spPr>
        <a:xfrm>
          <a:off x="10426700" y="9817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89340</xdr:rowOff>
    </xdr:from>
    <xdr:to>
      <xdr:col>50</xdr:col>
      <xdr:colOff>114300</xdr:colOff>
      <xdr:row>57</xdr:row>
      <xdr:rowOff>95290</xdr:rowOff>
    </xdr:to>
    <xdr:cxnSp macro="">
      <xdr:nvCxnSpPr>
        <xdr:cNvPr id="349" name="直線コネクタ 348">
          <a:extLst>
            <a:ext uri="{FF2B5EF4-FFF2-40B4-BE49-F238E27FC236}">
              <a16:creationId xmlns:a16="http://schemas.microsoft.com/office/drawing/2014/main" xmlns="" id="{00000000-0008-0000-0700-00005D010000}"/>
            </a:ext>
          </a:extLst>
        </xdr:cNvPr>
        <xdr:cNvCxnSpPr/>
      </xdr:nvCxnSpPr>
      <xdr:spPr>
        <a:xfrm flipV="1">
          <a:off x="8750300" y="9861990"/>
          <a:ext cx="889000" cy="5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74368</xdr:rowOff>
    </xdr:from>
    <xdr:to>
      <xdr:col>50</xdr:col>
      <xdr:colOff>165100</xdr:colOff>
      <xdr:row>58</xdr:row>
      <xdr:rowOff>4518</xdr:rowOff>
    </xdr:to>
    <xdr:sp macro="" textlink="">
      <xdr:nvSpPr>
        <xdr:cNvPr id="350" name="フローチャート: 判断 349">
          <a:extLst>
            <a:ext uri="{FF2B5EF4-FFF2-40B4-BE49-F238E27FC236}">
              <a16:creationId xmlns:a16="http://schemas.microsoft.com/office/drawing/2014/main" xmlns="" id="{00000000-0008-0000-0700-00005E010000}"/>
            </a:ext>
          </a:extLst>
        </xdr:cNvPr>
        <xdr:cNvSpPr/>
      </xdr:nvSpPr>
      <xdr:spPr>
        <a:xfrm>
          <a:off x="9588500" y="984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167095</xdr:rowOff>
    </xdr:from>
    <xdr:ext cx="534377" cy="259045"/>
    <xdr:sp macro="" textlink="">
      <xdr:nvSpPr>
        <xdr:cNvPr id="351" name="テキスト ボックス 350">
          <a:extLst>
            <a:ext uri="{FF2B5EF4-FFF2-40B4-BE49-F238E27FC236}">
              <a16:creationId xmlns:a16="http://schemas.microsoft.com/office/drawing/2014/main" xmlns="" id="{00000000-0008-0000-0700-00005F010000}"/>
            </a:ext>
          </a:extLst>
        </xdr:cNvPr>
        <xdr:cNvSpPr txBox="1"/>
      </xdr:nvSpPr>
      <xdr:spPr>
        <a:xfrm>
          <a:off x="9372111" y="9939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95290</xdr:rowOff>
    </xdr:from>
    <xdr:to>
      <xdr:col>45</xdr:col>
      <xdr:colOff>177800</xdr:colOff>
      <xdr:row>57</xdr:row>
      <xdr:rowOff>132476</xdr:rowOff>
    </xdr:to>
    <xdr:cxnSp macro="">
      <xdr:nvCxnSpPr>
        <xdr:cNvPr id="352" name="直線コネクタ 351">
          <a:extLst>
            <a:ext uri="{FF2B5EF4-FFF2-40B4-BE49-F238E27FC236}">
              <a16:creationId xmlns:a16="http://schemas.microsoft.com/office/drawing/2014/main" xmlns="" id="{00000000-0008-0000-0700-000060010000}"/>
            </a:ext>
          </a:extLst>
        </xdr:cNvPr>
        <xdr:cNvCxnSpPr/>
      </xdr:nvCxnSpPr>
      <xdr:spPr>
        <a:xfrm flipV="1">
          <a:off x="7861300" y="9867940"/>
          <a:ext cx="889000" cy="37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77188</xdr:rowOff>
    </xdr:from>
    <xdr:to>
      <xdr:col>46</xdr:col>
      <xdr:colOff>38100</xdr:colOff>
      <xdr:row>58</xdr:row>
      <xdr:rowOff>7338</xdr:rowOff>
    </xdr:to>
    <xdr:sp macro="" textlink="">
      <xdr:nvSpPr>
        <xdr:cNvPr id="353" name="フローチャート: 判断 352">
          <a:extLst>
            <a:ext uri="{FF2B5EF4-FFF2-40B4-BE49-F238E27FC236}">
              <a16:creationId xmlns:a16="http://schemas.microsoft.com/office/drawing/2014/main" xmlns="" id="{00000000-0008-0000-0700-000061010000}"/>
            </a:ext>
          </a:extLst>
        </xdr:cNvPr>
        <xdr:cNvSpPr/>
      </xdr:nvSpPr>
      <xdr:spPr>
        <a:xfrm>
          <a:off x="8699500" y="9849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169915</xdr:rowOff>
    </xdr:from>
    <xdr:ext cx="534377" cy="259045"/>
    <xdr:sp macro="" textlink="">
      <xdr:nvSpPr>
        <xdr:cNvPr id="354" name="テキスト ボックス 353">
          <a:extLst>
            <a:ext uri="{FF2B5EF4-FFF2-40B4-BE49-F238E27FC236}">
              <a16:creationId xmlns:a16="http://schemas.microsoft.com/office/drawing/2014/main" xmlns="" id="{00000000-0008-0000-0700-000062010000}"/>
            </a:ext>
          </a:extLst>
        </xdr:cNvPr>
        <xdr:cNvSpPr txBox="1"/>
      </xdr:nvSpPr>
      <xdr:spPr>
        <a:xfrm>
          <a:off x="8483111" y="9942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132476</xdr:rowOff>
    </xdr:from>
    <xdr:to>
      <xdr:col>41</xdr:col>
      <xdr:colOff>50800</xdr:colOff>
      <xdr:row>57</xdr:row>
      <xdr:rowOff>133787</xdr:rowOff>
    </xdr:to>
    <xdr:cxnSp macro="">
      <xdr:nvCxnSpPr>
        <xdr:cNvPr id="355" name="直線コネクタ 354">
          <a:extLst>
            <a:ext uri="{FF2B5EF4-FFF2-40B4-BE49-F238E27FC236}">
              <a16:creationId xmlns:a16="http://schemas.microsoft.com/office/drawing/2014/main" xmlns="" id="{00000000-0008-0000-0700-000063010000}"/>
            </a:ext>
          </a:extLst>
        </xdr:cNvPr>
        <xdr:cNvCxnSpPr/>
      </xdr:nvCxnSpPr>
      <xdr:spPr>
        <a:xfrm flipV="1">
          <a:off x="6972300" y="9905126"/>
          <a:ext cx="889000" cy="1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37869</xdr:rowOff>
    </xdr:from>
    <xdr:to>
      <xdr:col>41</xdr:col>
      <xdr:colOff>101600</xdr:colOff>
      <xdr:row>57</xdr:row>
      <xdr:rowOff>139469</xdr:rowOff>
    </xdr:to>
    <xdr:sp macro="" textlink="">
      <xdr:nvSpPr>
        <xdr:cNvPr id="356" name="フローチャート: 判断 355">
          <a:extLst>
            <a:ext uri="{FF2B5EF4-FFF2-40B4-BE49-F238E27FC236}">
              <a16:creationId xmlns:a16="http://schemas.microsoft.com/office/drawing/2014/main" xmlns="" id="{00000000-0008-0000-0700-000064010000}"/>
            </a:ext>
          </a:extLst>
        </xdr:cNvPr>
        <xdr:cNvSpPr/>
      </xdr:nvSpPr>
      <xdr:spPr>
        <a:xfrm>
          <a:off x="7810500" y="9810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155996</xdr:rowOff>
    </xdr:from>
    <xdr:ext cx="534377" cy="259045"/>
    <xdr:sp macro="" textlink="">
      <xdr:nvSpPr>
        <xdr:cNvPr id="357" name="テキスト ボックス 356">
          <a:extLst>
            <a:ext uri="{FF2B5EF4-FFF2-40B4-BE49-F238E27FC236}">
              <a16:creationId xmlns:a16="http://schemas.microsoft.com/office/drawing/2014/main" xmlns="" id="{00000000-0008-0000-0700-000065010000}"/>
            </a:ext>
          </a:extLst>
        </xdr:cNvPr>
        <xdr:cNvSpPr txBox="1"/>
      </xdr:nvSpPr>
      <xdr:spPr>
        <a:xfrm>
          <a:off x="7594111" y="9585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81768</xdr:rowOff>
    </xdr:from>
    <xdr:to>
      <xdr:col>36</xdr:col>
      <xdr:colOff>165100</xdr:colOff>
      <xdr:row>58</xdr:row>
      <xdr:rowOff>11918</xdr:rowOff>
    </xdr:to>
    <xdr:sp macro="" textlink="">
      <xdr:nvSpPr>
        <xdr:cNvPr id="358" name="フローチャート: 判断 357">
          <a:extLst>
            <a:ext uri="{FF2B5EF4-FFF2-40B4-BE49-F238E27FC236}">
              <a16:creationId xmlns:a16="http://schemas.microsoft.com/office/drawing/2014/main" xmlns="" id="{00000000-0008-0000-0700-000066010000}"/>
            </a:ext>
          </a:extLst>
        </xdr:cNvPr>
        <xdr:cNvSpPr/>
      </xdr:nvSpPr>
      <xdr:spPr>
        <a:xfrm>
          <a:off x="6921500" y="9854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28445</xdr:rowOff>
    </xdr:from>
    <xdr:ext cx="534377" cy="259045"/>
    <xdr:sp macro="" textlink="">
      <xdr:nvSpPr>
        <xdr:cNvPr id="359" name="テキスト ボックス 358">
          <a:extLst>
            <a:ext uri="{FF2B5EF4-FFF2-40B4-BE49-F238E27FC236}">
              <a16:creationId xmlns:a16="http://schemas.microsoft.com/office/drawing/2014/main" xmlns="" id="{00000000-0008-0000-0700-000067010000}"/>
            </a:ext>
          </a:extLst>
        </xdr:cNvPr>
        <xdr:cNvSpPr txBox="1"/>
      </xdr:nvSpPr>
      <xdr:spPr>
        <a:xfrm>
          <a:off x="6705111" y="9629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xmlns=""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xmlns=""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xmlns=""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xmlns=""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xmlns=""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168735</xdr:rowOff>
    </xdr:from>
    <xdr:to>
      <xdr:col>55</xdr:col>
      <xdr:colOff>50800</xdr:colOff>
      <xdr:row>57</xdr:row>
      <xdr:rowOff>98885</xdr:rowOff>
    </xdr:to>
    <xdr:sp macro="" textlink="">
      <xdr:nvSpPr>
        <xdr:cNvPr id="365" name="楕円 364">
          <a:extLst>
            <a:ext uri="{FF2B5EF4-FFF2-40B4-BE49-F238E27FC236}">
              <a16:creationId xmlns:a16="http://schemas.microsoft.com/office/drawing/2014/main" xmlns="" id="{00000000-0008-0000-0700-00006D010000}"/>
            </a:ext>
          </a:extLst>
        </xdr:cNvPr>
        <xdr:cNvSpPr/>
      </xdr:nvSpPr>
      <xdr:spPr>
        <a:xfrm>
          <a:off x="10426700" y="9769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20162</xdr:rowOff>
    </xdr:from>
    <xdr:ext cx="534377" cy="259045"/>
    <xdr:sp macro="" textlink="">
      <xdr:nvSpPr>
        <xdr:cNvPr id="366" name="農林水産業費該当値テキスト">
          <a:extLst>
            <a:ext uri="{FF2B5EF4-FFF2-40B4-BE49-F238E27FC236}">
              <a16:creationId xmlns:a16="http://schemas.microsoft.com/office/drawing/2014/main" xmlns="" id="{00000000-0008-0000-0700-00006E010000}"/>
            </a:ext>
          </a:extLst>
        </xdr:cNvPr>
        <xdr:cNvSpPr txBox="1"/>
      </xdr:nvSpPr>
      <xdr:spPr>
        <a:xfrm>
          <a:off x="10528300" y="9621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38540</xdr:rowOff>
    </xdr:from>
    <xdr:to>
      <xdr:col>50</xdr:col>
      <xdr:colOff>165100</xdr:colOff>
      <xdr:row>57</xdr:row>
      <xdr:rowOff>140140</xdr:rowOff>
    </xdr:to>
    <xdr:sp macro="" textlink="">
      <xdr:nvSpPr>
        <xdr:cNvPr id="367" name="楕円 366">
          <a:extLst>
            <a:ext uri="{FF2B5EF4-FFF2-40B4-BE49-F238E27FC236}">
              <a16:creationId xmlns:a16="http://schemas.microsoft.com/office/drawing/2014/main" xmlns="" id="{00000000-0008-0000-0700-00006F010000}"/>
            </a:ext>
          </a:extLst>
        </xdr:cNvPr>
        <xdr:cNvSpPr/>
      </xdr:nvSpPr>
      <xdr:spPr>
        <a:xfrm>
          <a:off x="9588500" y="9811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156667</xdr:rowOff>
    </xdr:from>
    <xdr:ext cx="534377" cy="259045"/>
    <xdr:sp macro="" textlink="">
      <xdr:nvSpPr>
        <xdr:cNvPr id="368" name="テキスト ボックス 367">
          <a:extLst>
            <a:ext uri="{FF2B5EF4-FFF2-40B4-BE49-F238E27FC236}">
              <a16:creationId xmlns:a16="http://schemas.microsoft.com/office/drawing/2014/main" xmlns="" id="{00000000-0008-0000-0700-000070010000}"/>
            </a:ext>
          </a:extLst>
        </xdr:cNvPr>
        <xdr:cNvSpPr txBox="1"/>
      </xdr:nvSpPr>
      <xdr:spPr>
        <a:xfrm>
          <a:off x="9372111" y="9586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44490</xdr:rowOff>
    </xdr:from>
    <xdr:to>
      <xdr:col>46</xdr:col>
      <xdr:colOff>38100</xdr:colOff>
      <xdr:row>57</xdr:row>
      <xdr:rowOff>146090</xdr:rowOff>
    </xdr:to>
    <xdr:sp macro="" textlink="">
      <xdr:nvSpPr>
        <xdr:cNvPr id="369" name="楕円 368">
          <a:extLst>
            <a:ext uri="{FF2B5EF4-FFF2-40B4-BE49-F238E27FC236}">
              <a16:creationId xmlns:a16="http://schemas.microsoft.com/office/drawing/2014/main" xmlns="" id="{00000000-0008-0000-0700-000071010000}"/>
            </a:ext>
          </a:extLst>
        </xdr:cNvPr>
        <xdr:cNvSpPr/>
      </xdr:nvSpPr>
      <xdr:spPr>
        <a:xfrm>
          <a:off x="8699500" y="981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162617</xdr:rowOff>
    </xdr:from>
    <xdr:ext cx="534377" cy="259045"/>
    <xdr:sp macro="" textlink="">
      <xdr:nvSpPr>
        <xdr:cNvPr id="370" name="テキスト ボックス 369">
          <a:extLst>
            <a:ext uri="{FF2B5EF4-FFF2-40B4-BE49-F238E27FC236}">
              <a16:creationId xmlns:a16="http://schemas.microsoft.com/office/drawing/2014/main" xmlns="" id="{00000000-0008-0000-0700-000072010000}"/>
            </a:ext>
          </a:extLst>
        </xdr:cNvPr>
        <xdr:cNvSpPr txBox="1"/>
      </xdr:nvSpPr>
      <xdr:spPr>
        <a:xfrm>
          <a:off x="8483111" y="9592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81676</xdr:rowOff>
    </xdr:from>
    <xdr:to>
      <xdr:col>41</xdr:col>
      <xdr:colOff>101600</xdr:colOff>
      <xdr:row>58</xdr:row>
      <xdr:rowOff>11826</xdr:rowOff>
    </xdr:to>
    <xdr:sp macro="" textlink="">
      <xdr:nvSpPr>
        <xdr:cNvPr id="371" name="楕円 370">
          <a:extLst>
            <a:ext uri="{FF2B5EF4-FFF2-40B4-BE49-F238E27FC236}">
              <a16:creationId xmlns:a16="http://schemas.microsoft.com/office/drawing/2014/main" xmlns="" id="{00000000-0008-0000-0700-000073010000}"/>
            </a:ext>
          </a:extLst>
        </xdr:cNvPr>
        <xdr:cNvSpPr/>
      </xdr:nvSpPr>
      <xdr:spPr>
        <a:xfrm>
          <a:off x="7810500" y="9854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2953</xdr:rowOff>
    </xdr:from>
    <xdr:ext cx="534377" cy="259045"/>
    <xdr:sp macro="" textlink="">
      <xdr:nvSpPr>
        <xdr:cNvPr id="372" name="テキスト ボックス 371">
          <a:extLst>
            <a:ext uri="{FF2B5EF4-FFF2-40B4-BE49-F238E27FC236}">
              <a16:creationId xmlns:a16="http://schemas.microsoft.com/office/drawing/2014/main" xmlns="" id="{00000000-0008-0000-0700-000074010000}"/>
            </a:ext>
          </a:extLst>
        </xdr:cNvPr>
        <xdr:cNvSpPr txBox="1"/>
      </xdr:nvSpPr>
      <xdr:spPr>
        <a:xfrm>
          <a:off x="7594111" y="9947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82987</xdr:rowOff>
    </xdr:from>
    <xdr:to>
      <xdr:col>36</xdr:col>
      <xdr:colOff>165100</xdr:colOff>
      <xdr:row>58</xdr:row>
      <xdr:rowOff>13137</xdr:rowOff>
    </xdr:to>
    <xdr:sp macro="" textlink="">
      <xdr:nvSpPr>
        <xdr:cNvPr id="373" name="楕円 372">
          <a:extLst>
            <a:ext uri="{FF2B5EF4-FFF2-40B4-BE49-F238E27FC236}">
              <a16:creationId xmlns:a16="http://schemas.microsoft.com/office/drawing/2014/main" xmlns="" id="{00000000-0008-0000-0700-000075010000}"/>
            </a:ext>
          </a:extLst>
        </xdr:cNvPr>
        <xdr:cNvSpPr/>
      </xdr:nvSpPr>
      <xdr:spPr>
        <a:xfrm>
          <a:off x="6921500" y="9855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4264</xdr:rowOff>
    </xdr:from>
    <xdr:ext cx="534377" cy="259045"/>
    <xdr:sp macro="" textlink="">
      <xdr:nvSpPr>
        <xdr:cNvPr id="374" name="テキスト ボックス 373">
          <a:extLst>
            <a:ext uri="{FF2B5EF4-FFF2-40B4-BE49-F238E27FC236}">
              <a16:creationId xmlns:a16="http://schemas.microsoft.com/office/drawing/2014/main" xmlns="" id="{00000000-0008-0000-0700-000076010000}"/>
            </a:ext>
          </a:extLst>
        </xdr:cNvPr>
        <xdr:cNvSpPr txBox="1"/>
      </xdr:nvSpPr>
      <xdr:spPr>
        <a:xfrm>
          <a:off x="6705111" y="9948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xmlns=""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xmlns=""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xmlns=""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xmlns=""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xmlns=""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xmlns=""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xmlns=""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xmlns=""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xmlns=""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xmlns=""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xmlns="" id="{00000000-0008-0000-07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xmlns="" id="{00000000-0008-0000-07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xmlns="" id="{00000000-0008-0000-07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8" name="テキスト ボックス 387">
          <a:extLst>
            <a:ext uri="{FF2B5EF4-FFF2-40B4-BE49-F238E27FC236}">
              <a16:creationId xmlns:a16="http://schemas.microsoft.com/office/drawing/2014/main" xmlns="" id="{00000000-0008-0000-0700-000084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xmlns="" id="{00000000-0008-0000-07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0" name="テキスト ボックス 389">
          <a:extLst>
            <a:ext uri="{FF2B5EF4-FFF2-40B4-BE49-F238E27FC236}">
              <a16:creationId xmlns:a16="http://schemas.microsoft.com/office/drawing/2014/main" xmlns="" id="{00000000-0008-0000-0700-000086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xmlns="" id="{00000000-0008-0000-07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2" name="テキスト ボックス 391">
          <a:extLst>
            <a:ext uri="{FF2B5EF4-FFF2-40B4-BE49-F238E27FC236}">
              <a16:creationId xmlns:a16="http://schemas.microsoft.com/office/drawing/2014/main" xmlns="" id="{00000000-0008-0000-0700-000088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xmlns="" id="{00000000-0008-0000-07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4" name="テキスト ボックス 393">
          <a:extLst>
            <a:ext uri="{FF2B5EF4-FFF2-40B4-BE49-F238E27FC236}">
              <a16:creationId xmlns:a16="http://schemas.microsoft.com/office/drawing/2014/main" xmlns="" id="{00000000-0008-0000-0700-00008A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商工費グラフ枠">
          <a:extLst>
            <a:ext uri="{FF2B5EF4-FFF2-40B4-BE49-F238E27FC236}">
              <a16:creationId xmlns:a16="http://schemas.microsoft.com/office/drawing/2014/main" xmlns="" id="{00000000-0008-0000-07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118349</xdr:rowOff>
    </xdr:from>
    <xdr:to>
      <xdr:col>54</xdr:col>
      <xdr:colOff>189865</xdr:colOff>
      <xdr:row>78</xdr:row>
      <xdr:rowOff>105981</xdr:rowOff>
    </xdr:to>
    <xdr:cxnSp macro="">
      <xdr:nvCxnSpPr>
        <xdr:cNvPr id="396" name="直線コネクタ 395">
          <a:extLst>
            <a:ext uri="{FF2B5EF4-FFF2-40B4-BE49-F238E27FC236}">
              <a16:creationId xmlns:a16="http://schemas.microsoft.com/office/drawing/2014/main" xmlns="" id="{00000000-0008-0000-0700-00008C010000}"/>
            </a:ext>
          </a:extLst>
        </xdr:cNvPr>
        <xdr:cNvCxnSpPr/>
      </xdr:nvCxnSpPr>
      <xdr:spPr>
        <a:xfrm flipV="1">
          <a:off x="10475595" y="12119849"/>
          <a:ext cx="1270" cy="1359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109808</xdr:rowOff>
    </xdr:from>
    <xdr:ext cx="469744" cy="259045"/>
    <xdr:sp macro="" textlink="">
      <xdr:nvSpPr>
        <xdr:cNvPr id="397" name="商工費最小値テキスト">
          <a:extLst>
            <a:ext uri="{FF2B5EF4-FFF2-40B4-BE49-F238E27FC236}">
              <a16:creationId xmlns:a16="http://schemas.microsoft.com/office/drawing/2014/main" xmlns="" id="{00000000-0008-0000-0700-00008D010000}"/>
            </a:ext>
          </a:extLst>
        </xdr:cNvPr>
        <xdr:cNvSpPr txBox="1"/>
      </xdr:nvSpPr>
      <xdr:spPr>
        <a:xfrm>
          <a:off x="10528300" y="13482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105981</xdr:rowOff>
    </xdr:from>
    <xdr:to>
      <xdr:col>55</xdr:col>
      <xdr:colOff>88900</xdr:colOff>
      <xdr:row>78</xdr:row>
      <xdr:rowOff>105981</xdr:rowOff>
    </xdr:to>
    <xdr:cxnSp macro="">
      <xdr:nvCxnSpPr>
        <xdr:cNvPr id="398" name="直線コネクタ 397">
          <a:extLst>
            <a:ext uri="{FF2B5EF4-FFF2-40B4-BE49-F238E27FC236}">
              <a16:creationId xmlns:a16="http://schemas.microsoft.com/office/drawing/2014/main" xmlns="" id="{00000000-0008-0000-0700-00008E010000}"/>
            </a:ext>
          </a:extLst>
        </xdr:cNvPr>
        <xdr:cNvCxnSpPr/>
      </xdr:nvCxnSpPr>
      <xdr:spPr>
        <a:xfrm>
          <a:off x="10388600" y="13479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65026</xdr:rowOff>
    </xdr:from>
    <xdr:ext cx="534377" cy="259045"/>
    <xdr:sp macro="" textlink="">
      <xdr:nvSpPr>
        <xdr:cNvPr id="399" name="商工費最大値テキスト">
          <a:extLst>
            <a:ext uri="{FF2B5EF4-FFF2-40B4-BE49-F238E27FC236}">
              <a16:creationId xmlns:a16="http://schemas.microsoft.com/office/drawing/2014/main" xmlns="" id="{00000000-0008-0000-0700-00008F010000}"/>
            </a:ext>
          </a:extLst>
        </xdr:cNvPr>
        <xdr:cNvSpPr txBox="1"/>
      </xdr:nvSpPr>
      <xdr:spPr>
        <a:xfrm>
          <a:off x="10528300" y="11895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60,934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118349</xdr:rowOff>
    </xdr:from>
    <xdr:to>
      <xdr:col>55</xdr:col>
      <xdr:colOff>88900</xdr:colOff>
      <xdr:row>70</xdr:row>
      <xdr:rowOff>118349</xdr:rowOff>
    </xdr:to>
    <xdr:cxnSp macro="">
      <xdr:nvCxnSpPr>
        <xdr:cNvPr id="400" name="直線コネクタ 399">
          <a:extLst>
            <a:ext uri="{FF2B5EF4-FFF2-40B4-BE49-F238E27FC236}">
              <a16:creationId xmlns:a16="http://schemas.microsoft.com/office/drawing/2014/main" xmlns="" id="{00000000-0008-0000-0700-000090010000}"/>
            </a:ext>
          </a:extLst>
        </xdr:cNvPr>
        <xdr:cNvCxnSpPr/>
      </xdr:nvCxnSpPr>
      <xdr:spPr>
        <a:xfrm>
          <a:off x="10388600" y="12119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28463</xdr:rowOff>
    </xdr:from>
    <xdr:to>
      <xdr:col>55</xdr:col>
      <xdr:colOff>0</xdr:colOff>
      <xdr:row>77</xdr:row>
      <xdr:rowOff>5192</xdr:rowOff>
    </xdr:to>
    <xdr:cxnSp macro="">
      <xdr:nvCxnSpPr>
        <xdr:cNvPr id="401" name="直線コネクタ 400">
          <a:extLst>
            <a:ext uri="{FF2B5EF4-FFF2-40B4-BE49-F238E27FC236}">
              <a16:creationId xmlns:a16="http://schemas.microsoft.com/office/drawing/2014/main" xmlns="" id="{00000000-0008-0000-0700-000091010000}"/>
            </a:ext>
          </a:extLst>
        </xdr:cNvPr>
        <xdr:cNvCxnSpPr/>
      </xdr:nvCxnSpPr>
      <xdr:spPr>
        <a:xfrm>
          <a:off x="9639300" y="13058663"/>
          <a:ext cx="838200" cy="148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59976</xdr:rowOff>
    </xdr:from>
    <xdr:ext cx="534377" cy="259045"/>
    <xdr:sp macro="" textlink="">
      <xdr:nvSpPr>
        <xdr:cNvPr id="402" name="商工費平均値テキスト">
          <a:extLst>
            <a:ext uri="{FF2B5EF4-FFF2-40B4-BE49-F238E27FC236}">
              <a16:creationId xmlns:a16="http://schemas.microsoft.com/office/drawing/2014/main" xmlns="" id="{00000000-0008-0000-0700-000092010000}"/>
            </a:ext>
          </a:extLst>
        </xdr:cNvPr>
        <xdr:cNvSpPr txBox="1"/>
      </xdr:nvSpPr>
      <xdr:spPr>
        <a:xfrm>
          <a:off x="10528300" y="129187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37099</xdr:rowOff>
    </xdr:from>
    <xdr:to>
      <xdr:col>55</xdr:col>
      <xdr:colOff>50800</xdr:colOff>
      <xdr:row>76</xdr:row>
      <xdr:rowOff>138699</xdr:rowOff>
    </xdr:to>
    <xdr:sp macro="" textlink="">
      <xdr:nvSpPr>
        <xdr:cNvPr id="403" name="フローチャート: 判断 402">
          <a:extLst>
            <a:ext uri="{FF2B5EF4-FFF2-40B4-BE49-F238E27FC236}">
              <a16:creationId xmlns:a16="http://schemas.microsoft.com/office/drawing/2014/main" xmlns="" id="{00000000-0008-0000-0700-000093010000}"/>
            </a:ext>
          </a:extLst>
        </xdr:cNvPr>
        <xdr:cNvSpPr/>
      </xdr:nvSpPr>
      <xdr:spPr>
        <a:xfrm>
          <a:off x="10426700" y="13067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28463</xdr:rowOff>
    </xdr:from>
    <xdr:to>
      <xdr:col>50</xdr:col>
      <xdr:colOff>114300</xdr:colOff>
      <xdr:row>76</xdr:row>
      <xdr:rowOff>171017</xdr:rowOff>
    </xdr:to>
    <xdr:cxnSp macro="">
      <xdr:nvCxnSpPr>
        <xdr:cNvPr id="404" name="直線コネクタ 403">
          <a:extLst>
            <a:ext uri="{FF2B5EF4-FFF2-40B4-BE49-F238E27FC236}">
              <a16:creationId xmlns:a16="http://schemas.microsoft.com/office/drawing/2014/main" xmlns="" id="{00000000-0008-0000-0700-000094010000}"/>
            </a:ext>
          </a:extLst>
        </xdr:cNvPr>
        <xdr:cNvCxnSpPr/>
      </xdr:nvCxnSpPr>
      <xdr:spPr>
        <a:xfrm flipV="1">
          <a:off x="8750300" y="13058663"/>
          <a:ext cx="889000" cy="142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3930</xdr:rowOff>
    </xdr:from>
    <xdr:to>
      <xdr:col>50</xdr:col>
      <xdr:colOff>165100</xdr:colOff>
      <xdr:row>76</xdr:row>
      <xdr:rowOff>105530</xdr:rowOff>
    </xdr:to>
    <xdr:sp macro="" textlink="">
      <xdr:nvSpPr>
        <xdr:cNvPr id="405" name="フローチャート: 判断 404">
          <a:extLst>
            <a:ext uri="{FF2B5EF4-FFF2-40B4-BE49-F238E27FC236}">
              <a16:creationId xmlns:a16="http://schemas.microsoft.com/office/drawing/2014/main" xmlns="" id="{00000000-0008-0000-0700-000095010000}"/>
            </a:ext>
          </a:extLst>
        </xdr:cNvPr>
        <xdr:cNvSpPr/>
      </xdr:nvSpPr>
      <xdr:spPr>
        <a:xfrm>
          <a:off x="9588500" y="1303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96657</xdr:rowOff>
    </xdr:from>
    <xdr:ext cx="534377" cy="259045"/>
    <xdr:sp macro="" textlink="">
      <xdr:nvSpPr>
        <xdr:cNvPr id="406" name="テキスト ボックス 405">
          <a:extLst>
            <a:ext uri="{FF2B5EF4-FFF2-40B4-BE49-F238E27FC236}">
              <a16:creationId xmlns:a16="http://schemas.microsoft.com/office/drawing/2014/main" xmlns="" id="{00000000-0008-0000-0700-000096010000}"/>
            </a:ext>
          </a:extLst>
        </xdr:cNvPr>
        <xdr:cNvSpPr txBox="1"/>
      </xdr:nvSpPr>
      <xdr:spPr>
        <a:xfrm>
          <a:off x="9372111" y="13126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171017</xdr:rowOff>
    </xdr:from>
    <xdr:to>
      <xdr:col>45</xdr:col>
      <xdr:colOff>177800</xdr:colOff>
      <xdr:row>77</xdr:row>
      <xdr:rowOff>26291</xdr:rowOff>
    </xdr:to>
    <xdr:cxnSp macro="">
      <xdr:nvCxnSpPr>
        <xdr:cNvPr id="407" name="直線コネクタ 406">
          <a:extLst>
            <a:ext uri="{FF2B5EF4-FFF2-40B4-BE49-F238E27FC236}">
              <a16:creationId xmlns:a16="http://schemas.microsoft.com/office/drawing/2014/main" xmlns="" id="{00000000-0008-0000-0700-000097010000}"/>
            </a:ext>
          </a:extLst>
        </xdr:cNvPr>
        <xdr:cNvCxnSpPr/>
      </xdr:nvCxnSpPr>
      <xdr:spPr>
        <a:xfrm flipV="1">
          <a:off x="7861300" y="13201217"/>
          <a:ext cx="889000" cy="26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41557</xdr:rowOff>
    </xdr:from>
    <xdr:to>
      <xdr:col>46</xdr:col>
      <xdr:colOff>38100</xdr:colOff>
      <xdr:row>76</xdr:row>
      <xdr:rowOff>143157</xdr:rowOff>
    </xdr:to>
    <xdr:sp macro="" textlink="">
      <xdr:nvSpPr>
        <xdr:cNvPr id="408" name="フローチャート: 判断 407">
          <a:extLst>
            <a:ext uri="{FF2B5EF4-FFF2-40B4-BE49-F238E27FC236}">
              <a16:creationId xmlns:a16="http://schemas.microsoft.com/office/drawing/2014/main" xmlns="" id="{00000000-0008-0000-0700-000098010000}"/>
            </a:ext>
          </a:extLst>
        </xdr:cNvPr>
        <xdr:cNvSpPr/>
      </xdr:nvSpPr>
      <xdr:spPr>
        <a:xfrm>
          <a:off x="8699500" y="1307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159684</xdr:rowOff>
    </xdr:from>
    <xdr:ext cx="534377" cy="259045"/>
    <xdr:sp macro="" textlink="">
      <xdr:nvSpPr>
        <xdr:cNvPr id="409" name="テキスト ボックス 408">
          <a:extLst>
            <a:ext uri="{FF2B5EF4-FFF2-40B4-BE49-F238E27FC236}">
              <a16:creationId xmlns:a16="http://schemas.microsoft.com/office/drawing/2014/main" xmlns="" id="{00000000-0008-0000-0700-000099010000}"/>
            </a:ext>
          </a:extLst>
        </xdr:cNvPr>
        <xdr:cNvSpPr txBox="1"/>
      </xdr:nvSpPr>
      <xdr:spPr>
        <a:xfrm>
          <a:off x="8483111" y="12846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26291</xdr:rowOff>
    </xdr:from>
    <xdr:to>
      <xdr:col>41</xdr:col>
      <xdr:colOff>50800</xdr:colOff>
      <xdr:row>77</xdr:row>
      <xdr:rowOff>67897</xdr:rowOff>
    </xdr:to>
    <xdr:cxnSp macro="">
      <xdr:nvCxnSpPr>
        <xdr:cNvPr id="410" name="直線コネクタ 409">
          <a:extLst>
            <a:ext uri="{FF2B5EF4-FFF2-40B4-BE49-F238E27FC236}">
              <a16:creationId xmlns:a16="http://schemas.microsoft.com/office/drawing/2014/main" xmlns="" id="{00000000-0008-0000-0700-00009A010000}"/>
            </a:ext>
          </a:extLst>
        </xdr:cNvPr>
        <xdr:cNvCxnSpPr/>
      </xdr:nvCxnSpPr>
      <xdr:spPr>
        <a:xfrm flipV="1">
          <a:off x="6972300" y="13227941"/>
          <a:ext cx="889000" cy="41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152336</xdr:rowOff>
    </xdr:from>
    <xdr:to>
      <xdr:col>41</xdr:col>
      <xdr:colOff>101600</xdr:colOff>
      <xdr:row>76</xdr:row>
      <xdr:rowOff>82486</xdr:rowOff>
    </xdr:to>
    <xdr:sp macro="" textlink="">
      <xdr:nvSpPr>
        <xdr:cNvPr id="411" name="フローチャート: 判断 410">
          <a:extLst>
            <a:ext uri="{FF2B5EF4-FFF2-40B4-BE49-F238E27FC236}">
              <a16:creationId xmlns:a16="http://schemas.microsoft.com/office/drawing/2014/main" xmlns="" id="{00000000-0008-0000-0700-00009B010000}"/>
            </a:ext>
          </a:extLst>
        </xdr:cNvPr>
        <xdr:cNvSpPr/>
      </xdr:nvSpPr>
      <xdr:spPr>
        <a:xfrm>
          <a:off x="7810500" y="13011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99013</xdr:rowOff>
    </xdr:from>
    <xdr:ext cx="534377" cy="259045"/>
    <xdr:sp macro="" textlink="">
      <xdr:nvSpPr>
        <xdr:cNvPr id="412" name="テキスト ボックス 411">
          <a:extLst>
            <a:ext uri="{FF2B5EF4-FFF2-40B4-BE49-F238E27FC236}">
              <a16:creationId xmlns:a16="http://schemas.microsoft.com/office/drawing/2014/main" xmlns="" id="{00000000-0008-0000-0700-00009C010000}"/>
            </a:ext>
          </a:extLst>
        </xdr:cNvPr>
        <xdr:cNvSpPr txBox="1"/>
      </xdr:nvSpPr>
      <xdr:spPr>
        <a:xfrm>
          <a:off x="7594111" y="12786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34288</xdr:rowOff>
    </xdr:from>
    <xdr:to>
      <xdr:col>36</xdr:col>
      <xdr:colOff>165100</xdr:colOff>
      <xdr:row>76</xdr:row>
      <xdr:rowOff>135888</xdr:rowOff>
    </xdr:to>
    <xdr:sp macro="" textlink="">
      <xdr:nvSpPr>
        <xdr:cNvPr id="413" name="フローチャート: 判断 412">
          <a:extLst>
            <a:ext uri="{FF2B5EF4-FFF2-40B4-BE49-F238E27FC236}">
              <a16:creationId xmlns:a16="http://schemas.microsoft.com/office/drawing/2014/main" xmlns="" id="{00000000-0008-0000-0700-00009D010000}"/>
            </a:ext>
          </a:extLst>
        </xdr:cNvPr>
        <xdr:cNvSpPr/>
      </xdr:nvSpPr>
      <xdr:spPr>
        <a:xfrm>
          <a:off x="6921500" y="13064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152415</xdr:rowOff>
    </xdr:from>
    <xdr:ext cx="534377" cy="259045"/>
    <xdr:sp macro="" textlink="">
      <xdr:nvSpPr>
        <xdr:cNvPr id="414" name="テキスト ボックス 413">
          <a:extLst>
            <a:ext uri="{FF2B5EF4-FFF2-40B4-BE49-F238E27FC236}">
              <a16:creationId xmlns:a16="http://schemas.microsoft.com/office/drawing/2014/main" xmlns="" id="{00000000-0008-0000-0700-00009E010000}"/>
            </a:ext>
          </a:extLst>
        </xdr:cNvPr>
        <xdr:cNvSpPr txBox="1"/>
      </xdr:nvSpPr>
      <xdr:spPr>
        <a:xfrm>
          <a:off x="6705111" y="12839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xmlns="" id="{00000000-0008-0000-07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xmlns="" id="{00000000-0008-0000-07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xmlns="" id="{00000000-0008-0000-07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xmlns="" id="{00000000-0008-0000-07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xmlns="" id="{00000000-0008-0000-07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125842</xdr:rowOff>
    </xdr:from>
    <xdr:to>
      <xdr:col>55</xdr:col>
      <xdr:colOff>50800</xdr:colOff>
      <xdr:row>77</xdr:row>
      <xdr:rowOff>55992</xdr:rowOff>
    </xdr:to>
    <xdr:sp macro="" textlink="">
      <xdr:nvSpPr>
        <xdr:cNvPr id="420" name="楕円 419">
          <a:extLst>
            <a:ext uri="{FF2B5EF4-FFF2-40B4-BE49-F238E27FC236}">
              <a16:creationId xmlns:a16="http://schemas.microsoft.com/office/drawing/2014/main" xmlns="" id="{00000000-0008-0000-0700-0000A4010000}"/>
            </a:ext>
          </a:extLst>
        </xdr:cNvPr>
        <xdr:cNvSpPr/>
      </xdr:nvSpPr>
      <xdr:spPr>
        <a:xfrm>
          <a:off x="10426700" y="1315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104269</xdr:rowOff>
    </xdr:from>
    <xdr:ext cx="534377" cy="259045"/>
    <xdr:sp macro="" textlink="">
      <xdr:nvSpPr>
        <xdr:cNvPr id="421" name="商工費該当値テキスト">
          <a:extLst>
            <a:ext uri="{FF2B5EF4-FFF2-40B4-BE49-F238E27FC236}">
              <a16:creationId xmlns:a16="http://schemas.microsoft.com/office/drawing/2014/main" xmlns="" id="{00000000-0008-0000-0700-0000A5010000}"/>
            </a:ext>
          </a:extLst>
        </xdr:cNvPr>
        <xdr:cNvSpPr txBox="1"/>
      </xdr:nvSpPr>
      <xdr:spPr>
        <a:xfrm>
          <a:off x="10528300" y="13134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149113</xdr:rowOff>
    </xdr:from>
    <xdr:to>
      <xdr:col>50</xdr:col>
      <xdr:colOff>165100</xdr:colOff>
      <xdr:row>76</xdr:row>
      <xdr:rowOff>79263</xdr:rowOff>
    </xdr:to>
    <xdr:sp macro="" textlink="">
      <xdr:nvSpPr>
        <xdr:cNvPr id="422" name="楕円 421">
          <a:extLst>
            <a:ext uri="{FF2B5EF4-FFF2-40B4-BE49-F238E27FC236}">
              <a16:creationId xmlns:a16="http://schemas.microsoft.com/office/drawing/2014/main" xmlns="" id="{00000000-0008-0000-0700-0000A6010000}"/>
            </a:ext>
          </a:extLst>
        </xdr:cNvPr>
        <xdr:cNvSpPr/>
      </xdr:nvSpPr>
      <xdr:spPr>
        <a:xfrm>
          <a:off x="9588500" y="1300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95790</xdr:rowOff>
    </xdr:from>
    <xdr:ext cx="534377" cy="259045"/>
    <xdr:sp macro="" textlink="">
      <xdr:nvSpPr>
        <xdr:cNvPr id="423" name="テキスト ボックス 422">
          <a:extLst>
            <a:ext uri="{FF2B5EF4-FFF2-40B4-BE49-F238E27FC236}">
              <a16:creationId xmlns:a16="http://schemas.microsoft.com/office/drawing/2014/main" xmlns="" id="{00000000-0008-0000-0700-0000A7010000}"/>
            </a:ext>
          </a:extLst>
        </xdr:cNvPr>
        <xdr:cNvSpPr txBox="1"/>
      </xdr:nvSpPr>
      <xdr:spPr>
        <a:xfrm>
          <a:off x="9372111" y="12783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120217</xdr:rowOff>
    </xdr:from>
    <xdr:to>
      <xdr:col>46</xdr:col>
      <xdr:colOff>38100</xdr:colOff>
      <xdr:row>77</xdr:row>
      <xdr:rowOff>50367</xdr:rowOff>
    </xdr:to>
    <xdr:sp macro="" textlink="">
      <xdr:nvSpPr>
        <xdr:cNvPr id="424" name="楕円 423">
          <a:extLst>
            <a:ext uri="{FF2B5EF4-FFF2-40B4-BE49-F238E27FC236}">
              <a16:creationId xmlns:a16="http://schemas.microsoft.com/office/drawing/2014/main" xmlns="" id="{00000000-0008-0000-0700-0000A8010000}"/>
            </a:ext>
          </a:extLst>
        </xdr:cNvPr>
        <xdr:cNvSpPr/>
      </xdr:nvSpPr>
      <xdr:spPr>
        <a:xfrm>
          <a:off x="8699500" y="13150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41494</xdr:rowOff>
    </xdr:from>
    <xdr:ext cx="534377" cy="259045"/>
    <xdr:sp macro="" textlink="">
      <xdr:nvSpPr>
        <xdr:cNvPr id="425" name="テキスト ボックス 424">
          <a:extLst>
            <a:ext uri="{FF2B5EF4-FFF2-40B4-BE49-F238E27FC236}">
              <a16:creationId xmlns:a16="http://schemas.microsoft.com/office/drawing/2014/main" xmlns="" id="{00000000-0008-0000-0700-0000A9010000}"/>
            </a:ext>
          </a:extLst>
        </xdr:cNvPr>
        <xdr:cNvSpPr txBox="1"/>
      </xdr:nvSpPr>
      <xdr:spPr>
        <a:xfrm>
          <a:off x="8483111" y="13243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146941</xdr:rowOff>
    </xdr:from>
    <xdr:to>
      <xdr:col>41</xdr:col>
      <xdr:colOff>101600</xdr:colOff>
      <xdr:row>77</xdr:row>
      <xdr:rowOff>77091</xdr:rowOff>
    </xdr:to>
    <xdr:sp macro="" textlink="">
      <xdr:nvSpPr>
        <xdr:cNvPr id="426" name="楕円 425">
          <a:extLst>
            <a:ext uri="{FF2B5EF4-FFF2-40B4-BE49-F238E27FC236}">
              <a16:creationId xmlns:a16="http://schemas.microsoft.com/office/drawing/2014/main" xmlns="" id="{00000000-0008-0000-0700-0000AA010000}"/>
            </a:ext>
          </a:extLst>
        </xdr:cNvPr>
        <xdr:cNvSpPr/>
      </xdr:nvSpPr>
      <xdr:spPr>
        <a:xfrm>
          <a:off x="7810500" y="13177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68218</xdr:rowOff>
    </xdr:from>
    <xdr:ext cx="534377" cy="259045"/>
    <xdr:sp macro="" textlink="">
      <xdr:nvSpPr>
        <xdr:cNvPr id="427" name="テキスト ボックス 426">
          <a:extLst>
            <a:ext uri="{FF2B5EF4-FFF2-40B4-BE49-F238E27FC236}">
              <a16:creationId xmlns:a16="http://schemas.microsoft.com/office/drawing/2014/main" xmlns="" id="{00000000-0008-0000-0700-0000AB010000}"/>
            </a:ext>
          </a:extLst>
        </xdr:cNvPr>
        <xdr:cNvSpPr txBox="1"/>
      </xdr:nvSpPr>
      <xdr:spPr>
        <a:xfrm>
          <a:off x="7594111" y="13269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17097</xdr:rowOff>
    </xdr:from>
    <xdr:to>
      <xdr:col>36</xdr:col>
      <xdr:colOff>165100</xdr:colOff>
      <xdr:row>77</xdr:row>
      <xdr:rowOff>118697</xdr:rowOff>
    </xdr:to>
    <xdr:sp macro="" textlink="">
      <xdr:nvSpPr>
        <xdr:cNvPr id="428" name="楕円 427">
          <a:extLst>
            <a:ext uri="{FF2B5EF4-FFF2-40B4-BE49-F238E27FC236}">
              <a16:creationId xmlns:a16="http://schemas.microsoft.com/office/drawing/2014/main" xmlns="" id="{00000000-0008-0000-0700-0000AC010000}"/>
            </a:ext>
          </a:extLst>
        </xdr:cNvPr>
        <xdr:cNvSpPr/>
      </xdr:nvSpPr>
      <xdr:spPr>
        <a:xfrm>
          <a:off x="6921500" y="13218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109824</xdr:rowOff>
    </xdr:from>
    <xdr:ext cx="534377" cy="259045"/>
    <xdr:sp macro="" textlink="">
      <xdr:nvSpPr>
        <xdr:cNvPr id="429" name="テキスト ボックス 428">
          <a:extLst>
            <a:ext uri="{FF2B5EF4-FFF2-40B4-BE49-F238E27FC236}">
              <a16:creationId xmlns:a16="http://schemas.microsoft.com/office/drawing/2014/main" xmlns="" id="{00000000-0008-0000-0700-0000AD010000}"/>
            </a:ext>
          </a:extLst>
        </xdr:cNvPr>
        <xdr:cNvSpPr txBox="1"/>
      </xdr:nvSpPr>
      <xdr:spPr>
        <a:xfrm>
          <a:off x="6705111" y="13311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xmlns="" id="{00000000-0008-0000-07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xmlns="" id="{00000000-0008-0000-07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xmlns="" id="{00000000-0008-0000-07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xmlns="" id="{00000000-0008-0000-07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xmlns="" id="{00000000-0008-0000-07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xmlns="" id="{00000000-0008-0000-07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xmlns="" id="{00000000-0008-0000-07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xmlns="" id="{00000000-0008-0000-07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xmlns="" id="{00000000-0008-0000-07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xmlns="" id="{00000000-0008-0000-07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0" name="直線コネクタ 439">
          <a:extLst>
            <a:ext uri="{FF2B5EF4-FFF2-40B4-BE49-F238E27FC236}">
              <a16:creationId xmlns:a16="http://schemas.microsoft.com/office/drawing/2014/main" xmlns="" id="{00000000-0008-0000-0700-0000B8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1" name="テキスト ボックス 440">
          <a:extLst>
            <a:ext uri="{FF2B5EF4-FFF2-40B4-BE49-F238E27FC236}">
              <a16:creationId xmlns:a16="http://schemas.microsoft.com/office/drawing/2014/main" xmlns="" id="{00000000-0008-0000-0700-0000B9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2" name="直線コネクタ 441">
          <a:extLst>
            <a:ext uri="{FF2B5EF4-FFF2-40B4-BE49-F238E27FC236}">
              <a16:creationId xmlns:a16="http://schemas.microsoft.com/office/drawing/2014/main" xmlns="" id="{00000000-0008-0000-0700-0000BA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3" name="テキスト ボックス 442">
          <a:extLst>
            <a:ext uri="{FF2B5EF4-FFF2-40B4-BE49-F238E27FC236}">
              <a16:creationId xmlns:a16="http://schemas.microsoft.com/office/drawing/2014/main" xmlns="" id="{00000000-0008-0000-0700-0000BB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4" name="直線コネクタ 443">
          <a:extLst>
            <a:ext uri="{FF2B5EF4-FFF2-40B4-BE49-F238E27FC236}">
              <a16:creationId xmlns:a16="http://schemas.microsoft.com/office/drawing/2014/main" xmlns="" id="{00000000-0008-0000-0700-0000BC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5" name="テキスト ボックス 444">
          <a:extLst>
            <a:ext uri="{FF2B5EF4-FFF2-40B4-BE49-F238E27FC236}">
              <a16:creationId xmlns:a16="http://schemas.microsoft.com/office/drawing/2014/main" xmlns="" id="{00000000-0008-0000-0700-0000BD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6" name="直線コネクタ 445">
          <a:extLst>
            <a:ext uri="{FF2B5EF4-FFF2-40B4-BE49-F238E27FC236}">
              <a16:creationId xmlns:a16="http://schemas.microsoft.com/office/drawing/2014/main" xmlns="" id="{00000000-0008-0000-0700-0000BE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7" name="テキスト ボックス 446">
          <a:extLst>
            <a:ext uri="{FF2B5EF4-FFF2-40B4-BE49-F238E27FC236}">
              <a16:creationId xmlns:a16="http://schemas.microsoft.com/office/drawing/2014/main" xmlns="" id="{00000000-0008-0000-0700-0000BF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8" name="直線コネクタ 447">
          <a:extLst>
            <a:ext uri="{FF2B5EF4-FFF2-40B4-BE49-F238E27FC236}">
              <a16:creationId xmlns:a16="http://schemas.microsoft.com/office/drawing/2014/main" xmlns="" id="{00000000-0008-0000-0700-0000C0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49" name="テキスト ボックス 448">
          <a:extLst>
            <a:ext uri="{FF2B5EF4-FFF2-40B4-BE49-F238E27FC236}">
              <a16:creationId xmlns:a16="http://schemas.microsoft.com/office/drawing/2014/main" xmlns="" id="{00000000-0008-0000-0700-0000C1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xmlns="" id="{00000000-0008-0000-07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1" name="テキスト ボックス 450">
          <a:extLst>
            <a:ext uri="{FF2B5EF4-FFF2-40B4-BE49-F238E27FC236}">
              <a16:creationId xmlns:a16="http://schemas.microsoft.com/office/drawing/2014/main" xmlns="" id="{00000000-0008-0000-0700-0000C3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xmlns="" id="{00000000-0008-0000-07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145900</xdr:rowOff>
    </xdr:from>
    <xdr:to>
      <xdr:col>54</xdr:col>
      <xdr:colOff>189865</xdr:colOff>
      <xdr:row>99</xdr:row>
      <xdr:rowOff>16776</xdr:rowOff>
    </xdr:to>
    <xdr:cxnSp macro="">
      <xdr:nvCxnSpPr>
        <xdr:cNvPr id="453" name="直線コネクタ 452">
          <a:extLst>
            <a:ext uri="{FF2B5EF4-FFF2-40B4-BE49-F238E27FC236}">
              <a16:creationId xmlns:a16="http://schemas.microsoft.com/office/drawing/2014/main" xmlns="" id="{00000000-0008-0000-0700-0000C5010000}"/>
            </a:ext>
          </a:extLst>
        </xdr:cNvPr>
        <xdr:cNvCxnSpPr/>
      </xdr:nvCxnSpPr>
      <xdr:spPr>
        <a:xfrm flipV="1">
          <a:off x="10475595" y="15404950"/>
          <a:ext cx="1270" cy="1585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20603</xdr:rowOff>
    </xdr:from>
    <xdr:ext cx="534377" cy="259045"/>
    <xdr:sp macro="" textlink="">
      <xdr:nvSpPr>
        <xdr:cNvPr id="454" name="土木費最小値テキスト">
          <a:extLst>
            <a:ext uri="{FF2B5EF4-FFF2-40B4-BE49-F238E27FC236}">
              <a16:creationId xmlns:a16="http://schemas.microsoft.com/office/drawing/2014/main" xmlns="" id="{00000000-0008-0000-0700-0000C6010000}"/>
            </a:ext>
          </a:extLst>
        </xdr:cNvPr>
        <xdr:cNvSpPr txBox="1"/>
      </xdr:nvSpPr>
      <xdr:spPr>
        <a:xfrm>
          <a:off x="10528300" y="16994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16776</xdr:rowOff>
    </xdr:from>
    <xdr:to>
      <xdr:col>55</xdr:col>
      <xdr:colOff>88900</xdr:colOff>
      <xdr:row>99</xdr:row>
      <xdr:rowOff>16776</xdr:rowOff>
    </xdr:to>
    <xdr:cxnSp macro="">
      <xdr:nvCxnSpPr>
        <xdr:cNvPr id="455" name="直線コネクタ 454">
          <a:extLst>
            <a:ext uri="{FF2B5EF4-FFF2-40B4-BE49-F238E27FC236}">
              <a16:creationId xmlns:a16="http://schemas.microsoft.com/office/drawing/2014/main" xmlns="" id="{00000000-0008-0000-0700-0000C7010000}"/>
            </a:ext>
          </a:extLst>
        </xdr:cNvPr>
        <xdr:cNvCxnSpPr/>
      </xdr:nvCxnSpPr>
      <xdr:spPr>
        <a:xfrm>
          <a:off x="10388600" y="16990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92577</xdr:rowOff>
    </xdr:from>
    <xdr:ext cx="690189" cy="259045"/>
    <xdr:sp macro="" textlink="">
      <xdr:nvSpPr>
        <xdr:cNvPr id="456" name="土木費最大値テキスト">
          <a:extLst>
            <a:ext uri="{FF2B5EF4-FFF2-40B4-BE49-F238E27FC236}">
              <a16:creationId xmlns:a16="http://schemas.microsoft.com/office/drawing/2014/main" xmlns="" id="{00000000-0008-0000-0700-0000C8010000}"/>
            </a:ext>
          </a:extLst>
        </xdr:cNvPr>
        <xdr:cNvSpPr txBox="1"/>
      </xdr:nvSpPr>
      <xdr:spPr>
        <a:xfrm>
          <a:off x="10528300" y="151801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1,270,119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145900</xdr:rowOff>
    </xdr:from>
    <xdr:to>
      <xdr:col>55</xdr:col>
      <xdr:colOff>88900</xdr:colOff>
      <xdr:row>89</xdr:row>
      <xdr:rowOff>145900</xdr:rowOff>
    </xdr:to>
    <xdr:cxnSp macro="">
      <xdr:nvCxnSpPr>
        <xdr:cNvPr id="457" name="直線コネクタ 456">
          <a:extLst>
            <a:ext uri="{FF2B5EF4-FFF2-40B4-BE49-F238E27FC236}">
              <a16:creationId xmlns:a16="http://schemas.microsoft.com/office/drawing/2014/main" xmlns="" id="{00000000-0008-0000-0700-0000C9010000}"/>
            </a:ext>
          </a:extLst>
        </xdr:cNvPr>
        <xdr:cNvCxnSpPr/>
      </xdr:nvCxnSpPr>
      <xdr:spPr>
        <a:xfrm>
          <a:off x="10388600" y="15404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132967</xdr:rowOff>
    </xdr:from>
    <xdr:to>
      <xdr:col>55</xdr:col>
      <xdr:colOff>0</xdr:colOff>
      <xdr:row>98</xdr:row>
      <xdr:rowOff>146276</xdr:rowOff>
    </xdr:to>
    <xdr:cxnSp macro="">
      <xdr:nvCxnSpPr>
        <xdr:cNvPr id="458" name="直線コネクタ 457">
          <a:extLst>
            <a:ext uri="{FF2B5EF4-FFF2-40B4-BE49-F238E27FC236}">
              <a16:creationId xmlns:a16="http://schemas.microsoft.com/office/drawing/2014/main" xmlns="" id="{00000000-0008-0000-0700-0000CA010000}"/>
            </a:ext>
          </a:extLst>
        </xdr:cNvPr>
        <xdr:cNvCxnSpPr/>
      </xdr:nvCxnSpPr>
      <xdr:spPr>
        <a:xfrm>
          <a:off x="9639300" y="16935067"/>
          <a:ext cx="838200" cy="13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80847</xdr:rowOff>
    </xdr:from>
    <xdr:ext cx="534377" cy="259045"/>
    <xdr:sp macro="" textlink="">
      <xdr:nvSpPr>
        <xdr:cNvPr id="459" name="土木費平均値テキスト">
          <a:extLst>
            <a:ext uri="{FF2B5EF4-FFF2-40B4-BE49-F238E27FC236}">
              <a16:creationId xmlns:a16="http://schemas.microsoft.com/office/drawing/2014/main" xmlns="" id="{00000000-0008-0000-0700-0000CB010000}"/>
            </a:ext>
          </a:extLst>
        </xdr:cNvPr>
        <xdr:cNvSpPr txBox="1"/>
      </xdr:nvSpPr>
      <xdr:spPr>
        <a:xfrm>
          <a:off x="10528300" y="167114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57970</xdr:rowOff>
    </xdr:from>
    <xdr:to>
      <xdr:col>55</xdr:col>
      <xdr:colOff>50800</xdr:colOff>
      <xdr:row>98</xdr:row>
      <xdr:rowOff>159570</xdr:rowOff>
    </xdr:to>
    <xdr:sp macro="" textlink="">
      <xdr:nvSpPr>
        <xdr:cNvPr id="460" name="フローチャート: 判断 459">
          <a:extLst>
            <a:ext uri="{FF2B5EF4-FFF2-40B4-BE49-F238E27FC236}">
              <a16:creationId xmlns:a16="http://schemas.microsoft.com/office/drawing/2014/main" xmlns="" id="{00000000-0008-0000-0700-0000CC010000}"/>
            </a:ext>
          </a:extLst>
        </xdr:cNvPr>
        <xdr:cNvSpPr/>
      </xdr:nvSpPr>
      <xdr:spPr>
        <a:xfrm>
          <a:off x="10426700" y="1686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132967</xdr:rowOff>
    </xdr:from>
    <xdr:to>
      <xdr:col>50</xdr:col>
      <xdr:colOff>114300</xdr:colOff>
      <xdr:row>98</xdr:row>
      <xdr:rowOff>141720</xdr:rowOff>
    </xdr:to>
    <xdr:cxnSp macro="">
      <xdr:nvCxnSpPr>
        <xdr:cNvPr id="461" name="直線コネクタ 460">
          <a:extLst>
            <a:ext uri="{FF2B5EF4-FFF2-40B4-BE49-F238E27FC236}">
              <a16:creationId xmlns:a16="http://schemas.microsoft.com/office/drawing/2014/main" xmlns="" id="{00000000-0008-0000-0700-0000CD010000}"/>
            </a:ext>
          </a:extLst>
        </xdr:cNvPr>
        <xdr:cNvCxnSpPr/>
      </xdr:nvCxnSpPr>
      <xdr:spPr>
        <a:xfrm flipV="1">
          <a:off x="8750300" y="16935067"/>
          <a:ext cx="889000" cy="8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84931</xdr:rowOff>
    </xdr:from>
    <xdr:to>
      <xdr:col>50</xdr:col>
      <xdr:colOff>165100</xdr:colOff>
      <xdr:row>99</xdr:row>
      <xdr:rowOff>15081</xdr:rowOff>
    </xdr:to>
    <xdr:sp macro="" textlink="">
      <xdr:nvSpPr>
        <xdr:cNvPr id="462" name="フローチャート: 判断 461">
          <a:extLst>
            <a:ext uri="{FF2B5EF4-FFF2-40B4-BE49-F238E27FC236}">
              <a16:creationId xmlns:a16="http://schemas.microsoft.com/office/drawing/2014/main" xmlns="" id="{00000000-0008-0000-0700-0000CE010000}"/>
            </a:ext>
          </a:extLst>
        </xdr:cNvPr>
        <xdr:cNvSpPr/>
      </xdr:nvSpPr>
      <xdr:spPr>
        <a:xfrm>
          <a:off x="9588500" y="1688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6208</xdr:rowOff>
    </xdr:from>
    <xdr:ext cx="534377" cy="259045"/>
    <xdr:sp macro="" textlink="">
      <xdr:nvSpPr>
        <xdr:cNvPr id="463" name="テキスト ボックス 462">
          <a:extLst>
            <a:ext uri="{FF2B5EF4-FFF2-40B4-BE49-F238E27FC236}">
              <a16:creationId xmlns:a16="http://schemas.microsoft.com/office/drawing/2014/main" xmlns="" id="{00000000-0008-0000-0700-0000CF010000}"/>
            </a:ext>
          </a:extLst>
        </xdr:cNvPr>
        <xdr:cNvSpPr txBox="1"/>
      </xdr:nvSpPr>
      <xdr:spPr>
        <a:xfrm>
          <a:off x="9372111" y="16979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141720</xdr:rowOff>
    </xdr:from>
    <xdr:to>
      <xdr:col>45</xdr:col>
      <xdr:colOff>177800</xdr:colOff>
      <xdr:row>98</xdr:row>
      <xdr:rowOff>144521</xdr:rowOff>
    </xdr:to>
    <xdr:cxnSp macro="">
      <xdr:nvCxnSpPr>
        <xdr:cNvPr id="464" name="直線コネクタ 463">
          <a:extLst>
            <a:ext uri="{FF2B5EF4-FFF2-40B4-BE49-F238E27FC236}">
              <a16:creationId xmlns:a16="http://schemas.microsoft.com/office/drawing/2014/main" xmlns="" id="{00000000-0008-0000-0700-0000D0010000}"/>
            </a:ext>
          </a:extLst>
        </xdr:cNvPr>
        <xdr:cNvCxnSpPr/>
      </xdr:nvCxnSpPr>
      <xdr:spPr>
        <a:xfrm flipV="1">
          <a:off x="7861300" y="16943820"/>
          <a:ext cx="889000" cy="2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87871</xdr:rowOff>
    </xdr:from>
    <xdr:to>
      <xdr:col>46</xdr:col>
      <xdr:colOff>38100</xdr:colOff>
      <xdr:row>99</xdr:row>
      <xdr:rowOff>18021</xdr:rowOff>
    </xdr:to>
    <xdr:sp macro="" textlink="">
      <xdr:nvSpPr>
        <xdr:cNvPr id="465" name="フローチャート: 判断 464">
          <a:extLst>
            <a:ext uri="{FF2B5EF4-FFF2-40B4-BE49-F238E27FC236}">
              <a16:creationId xmlns:a16="http://schemas.microsoft.com/office/drawing/2014/main" xmlns="" id="{00000000-0008-0000-0700-0000D1010000}"/>
            </a:ext>
          </a:extLst>
        </xdr:cNvPr>
        <xdr:cNvSpPr/>
      </xdr:nvSpPr>
      <xdr:spPr>
        <a:xfrm>
          <a:off x="8699500" y="16889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34548</xdr:rowOff>
    </xdr:from>
    <xdr:ext cx="534377" cy="259045"/>
    <xdr:sp macro="" textlink="">
      <xdr:nvSpPr>
        <xdr:cNvPr id="466" name="テキスト ボックス 465">
          <a:extLst>
            <a:ext uri="{FF2B5EF4-FFF2-40B4-BE49-F238E27FC236}">
              <a16:creationId xmlns:a16="http://schemas.microsoft.com/office/drawing/2014/main" xmlns="" id="{00000000-0008-0000-0700-0000D2010000}"/>
            </a:ext>
          </a:extLst>
        </xdr:cNvPr>
        <xdr:cNvSpPr txBox="1"/>
      </xdr:nvSpPr>
      <xdr:spPr>
        <a:xfrm>
          <a:off x="8483111" y="16665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133111</xdr:rowOff>
    </xdr:from>
    <xdr:to>
      <xdr:col>41</xdr:col>
      <xdr:colOff>50800</xdr:colOff>
      <xdr:row>98</xdr:row>
      <xdr:rowOff>144521</xdr:rowOff>
    </xdr:to>
    <xdr:cxnSp macro="">
      <xdr:nvCxnSpPr>
        <xdr:cNvPr id="467" name="直線コネクタ 466">
          <a:extLst>
            <a:ext uri="{FF2B5EF4-FFF2-40B4-BE49-F238E27FC236}">
              <a16:creationId xmlns:a16="http://schemas.microsoft.com/office/drawing/2014/main" xmlns="" id="{00000000-0008-0000-0700-0000D3010000}"/>
            </a:ext>
          </a:extLst>
        </xdr:cNvPr>
        <xdr:cNvCxnSpPr/>
      </xdr:nvCxnSpPr>
      <xdr:spPr>
        <a:xfrm>
          <a:off x="6972300" y="16935211"/>
          <a:ext cx="889000" cy="11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67466</xdr:rowOff>
    </xdr:from>
    <xdr:to>
      <xdr:col>41</xdr:col>
      <xdr:colOff>101600</xdr:colOff>
      <xdr:row>98</xdr:row>
      <xdr:rowOff>169066</xdr:rowOff>
    </xdr:to>
    <xdr:sp macro="" textlink="">
      <xdr:nvSpPr>
        <xdr:cNvPr id="468" name="フローチャート: 判断 467">
          <a:extLst>
            <a:ext uri="{FF2B5EF4-FFF2-40B4-BE49-F238E27FC236}">
              <a16:creationId xmlns:a16="http://schemas.microsoft.com/office/drawing/2014/main" xmlns="" id="{00000000-0008-0000-0700-0000D4010000}"/>
            </a:ext>
          </a:extLst>
        </xdr:cNvPr>
        <xdr:cNvSpPr/>
      </xdr:nvSpPr>
      <xdr:spPr>
        <a:xfrm>
          <a:off x="7810500" y="16869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14143</xdr:rowOff>
    </xdr:from>
    <xdr:ext cx="534377" cy="259045"/>
    <xdr:sp macro="" textlink="">
      <xdr:nvSpPr>
        <xdr:cNvPr id="469" name="テキスト ボックス 468">
          <a:extLst>
            <a:ext uri="{FF2B5EF4-FFF2-40B4-BE49-F238E27FC236}">
              <a16:creationId xmlns:a16="http://schemas.microsoft.com/office/drawing/2014/main" xmlns="" id="{00000000-0008-0000-0700-0000D5010000}"/>
            </a:ext>
          </a:extLst>
        </xdr:cNvPr>
        <xdr:cNvSpPr txBox="1"/>
      </xdr:nvSpPr>
      <xdr:spPr>
        <a:xfrm>
          <a:off x="7594111" y="16644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91246</xdr:rowOff>
    </xdr:from>
    <xdr:to>
      <xdr:col>36</xdr:col>
      <xdr:colOff>165100</xdr:colOff>
      <xdr:row>99</xdr:row>
      <xdr:rowOff>21396</xdr:rowOff>
    </xdr:to>
    <xdr:sp macro="" textlink="">
      <xdr:nvSpPr>
        <xdr:cNvPr id="470" name="フローチャート: 判断 469">
          <a:extLst>
            <a:ext uri="{FF2B5EF4-FFF2-40B4-BE49-F238E27FC236}">
              <a16:creationId xmlns:a16="http://schemas.microsoft.com/office/drawing/2014/main" xmlns="" id="{00000000-0008-0000-0700-0000D6010000}"/>
            </a:ext>
          </a:extLst>
        </xdr:cNvPr>
        <xdr:cNvSpPr/>
      </xdr:nvSpPr>
      <xdr:spPr>
        <a:xfrm>
          <a:off x="6921500" y="16893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12523</xdr:rowOff>
    </xdr:from>
    <xdr:ext cx="534377" cy="259045"/>
    <xdr:sp macro="" textlink="">
      <xdr:nvSpPr>
        <xdr:cNvPr id="471" name="テキスト ボックス 470">
          <a:extLst>
            <a:ext uri="{FF2B5EF4-FFF2-40B4-BE49-F238E27FC236}">
              <a16:creationId xmlns:a16="http://schemas.microsoft.com/office/drawing/2014/main" xmlns="" id="{00000000-0008-0000-0700-0000D7010000}"/>
            </a:ext>
          </a:extLst>
        </xdr:cNvPr>
        <xdr:cNvSpPr txBox="1"/>
      </xdr:nvSpPr>
      <xdr:spPr>
        <a:xfrm>
          <a:off x="6705111" y="16986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xmlns="" id="{00000000-0008-0000-07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xmlns="" id="{00000000-0008-0000-07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xmlns="" id="{00000000-0008-0000-07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xmlns="" id="{00000000-0008-0000-07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xmlns="" id="{00000000-0008-0000-07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95476</xdr:rowOff>
    </xdr:from>
    <xdr:to>
      <xdr:col>55</xdr:col>
      <xdr:colOff>50800</xdr:colOff>
      <xdr:row>99</xdr:row>
      <xdr:rowOff>25626</xdr:rowOff>
    </xdr:to>
    <xdr:sp macro="" textlink="">
      <xdr:nvSpPr>
        <xdr:cNvPr id="477" name="楕円 476">
          <a:extLst>
            <a:ext uri="{FF2B5EF4-FFF2-40B4-BE49-F238E27FC236}">
              <a16:creationId xmlns:a16="http://schemas.microsoft.com/office/drawing/2014/main" xmlns="" id="{00000000-0008-0000-0700-0000DD010000}"/>
            </a:ext>
          </a:extLst>
        </xdr:cNvPr>
        <xdr:cNvSpPr/>
      </xdr:nvSpPr>
      <xdr:spPr>
        <a:xfrm>
          <a:off x="10426700" y="16897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36397</xdr:rowOff>
    </xdr:from>
    <xdr:ext cx="534377" cy="259045"/>
    <xdr:sp macro="" textlink="">
      <xdr:nvSpPr>
        <xdr:cNvPr id="478" name="土木費該当値テキスト">
          <a:extLst>
            <a:ext uri="{FF2B5EF4-FFF2-40B4-BE49-F238E27FC236}">
              <a16:creationId xmlns:a16="http://schemas.microsoft.com/office/drawing/2014/main" xmlns="" id="{00000000-0008-0000-0700-0000DE010000}"/>
            </a:ext>
          </a:extLst>
        </xdr:cNvPr>
        <xdr:cNvSpPr txBox="1"/>
      </xdr:nvSpPr>
      <xdr:spPr>
        <a:xfrm>
          <a:off x="10528300" y="16838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82167</xdr:rowOff>
    </xdr:from>
    <xdr:to>
      <xdr:col>50</xdr:col>
      <xdr:colOff>165100</xdr:colOff>
      <xdr:row>99</xdr:row>
      <xdr:rowOff>12317</xdr:rowOff>
    </xdr:to>
    <xdr:sp macro="" textlink="">
      <xdr:nvSpPr>
        <xdr:cNvPr id="479" name="楕円 478">
          <a:extLst>
            <a:ext uri="{FF2B5EF4-FFF2-40B4-BE49-F238E27FC236}">
              <a16:creationId xmlns:a16="http://schemas.microsoft.com/office/drawing/2014/main" xmlns="" id="{00000000-0008-0000-0700-0000DF010000}"/>
            </a:ext>
          </a:extLst>
        </xdr:cNvPr>
        <xdr:cNvSpPr/>
      </xdr:nvSpPr>
      <xdr:spPr>
        <a:xfrm>
          <a:off x="9588500" y="16884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28844</xdr:rowOff>
    </xdr:from>
    <xdr:ext cx="534377" cy="259045"/>
    <xdr:sp macro="" textlink="">
      <xdr:nvSpPr>
        <xdr:cNvPr id="480" name="テキスト ボックス 479">
          <a:extLst>
            <a:ext uri="{FF2B5EF4-FFF2-40B4-BE49-F238E27FC236}">
              <a16:creationId xmlns:a16="http://schemas.microsoft.com/office/drawing/2014/main" xmlns="" id="{00000000-0008-0000-0700-0000E0010000}"/>
            </a:ext>
          </a:extLst>
        </xdr:cNvPr>
        <xdr:cNvSpPr txBox="1"/>
      </xdr:nvSpPr>
      <xdr:spPr>
        <a:xfrm>
          <a:off x="9372111" y="16659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90920</xdr:rowOff>
    </xdr:from>
    <xdr:to>
      <xdr:col>46</xdr:col>
      <xdr:colOff>38100</xdr:colOff>
      <xdr:row>99</xdr:row>
      <xdr:rowOff>21070</xdr:rowOff>
    </xdr:to>
    <xdr:sp macro="" textlink="">
      <xdr:nvSpPr>
        <xdr:cNvPr id="481" name="楕円 480">
          <a:extLst>
            <a:ext uri="{FF2B5EF4-FFF2-40B4-BE49-F238E27FC236}">
              <a16:creationId xmlns:a16="http://schemas.microsoft.com/office/drawing/2014/main" xmlns="" id="{00000000-0008-0000-0700-0000E1010000}"/>
            </a:ext>
          </a:extLst>
        </xdr:cNvPr>
        <xdr:cNvSpPr/>
      </xdr:nvSpPr>
      <xdr:spPr>
        <a:xfrm>
          <a:off x="8699500" y="1689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12197</xdr:rowOff>
    </xdr:from>
    <xdr:ext cx="534377" cy="259045"/>
    <xdr:sp macro="" textlink="">
      <xdr:nvSpPr>
        <xdr:cNvPr id="482" name="テキスト ボックス 481">
          <a:extLst>
            <a:ext uri="{FF2B5EF4-FFF2-40B4-BE49-F238E27FC236}">
              <a16:creationId xmlns:a16="http://schemas.microsoft.com/office/drawing/2014/main" xmlns="" id="{00000000-0008-0000-0700-0000E2010000}"/>
            </a:ext>
          </a:extLst>
        </xdr:cNvPr>
        <xdr:cNvSpPr txBox="1"/>
      </xdr:nvSpPr>
      <xdr:spPr>
        <a:xfrm>
          <a:off x="8483111" y="16985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93721</xdr:rowOff>
    </xdr:from>
    <xdr:to>
      <xdr:col>41</xdr:col>
      <xdr:colOff>101600</xdr:colOff>
      <xdr:row>99</xdr:row>
      <xdr:rowOff>23871</xdr:rowOff>
    </xdr:to>
    <xdr:sp macro="" textlink="">
      <xdr:nvSpPr>
        <xdr:cNvPr id="483" name="楕円 482">
          <a:extLst>
            <a:ext uri="{FF2B5EF4-FFF2-40B4-BE49-F238E27FC236}">
              <a16:creationId xmlns:a16="http://schemas.microsoft.com/office/drawing/2014/main" xmlns="" id="{00000000-0008-0000-0700-0000E3010000}"/>
            </a:ext>
          </a:extLst>
        </xdr:cNvPr>
        <xdr:cNvSpPr/>
      </xdr:nvSpPr>
      <xdr:spPr>
        <a:xfrm>
          <a:off x="7810500" y="16895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14998</xdr:rowOff>
    </xdr:from>
    <xdr:ext cx="534377" cy="259045"/>
    <xdr:sp macro="" textlink="">
      <xdr:nvSpPr>
        <xdr:cNvPr id="484" name="テキスト ボックス 483">
          <a:extLst>
            <a:ext uri="{FF2B5EF4-FFF2-40B4-BE49-F238E27FC236}">
              <a16:creationId xmlns:a16="http://schemas.microsoft.com/office/drawing/2014/main" xmlns="" id="{00000000-0008-0000-0700-0000E4010000}"/>
            </a:ext>
          </a:extLst>
        </xdr:cNvPr>
        <xdr:cNvSpPr txBox="1"/>
      </xdr:nvSpPr>
      <xdr:spPr>
        <a:xfrm>
          <a:off x="7594111" y="1698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82311</xdr:rowOff>
    </xdr:from>
    <xdr:to>
      <xdr:col>36</xdr:col>
      <xdr:colOff>165100</xdr:colOff>
      <xdr:row>99</xdr:row>
      <xdr:rowOff>12461</xdr:rowOff>
    </xdr:to>
    <xdr:sp macro="" textlink="">
      <xdr:nvSpPr>
        <xdr:cNvPr id="485" name="楕円 484">
          <a:extLst>
            <a:ext uri="{FF2B5EF4-FFF2-40B4-BE49-F238E27FC236}">
              <a16:creationId xmlns:a16="http://schemas.microsoft.com/office/drawing/2014/main" xmlns="" id="{00000000-0008-0000-0700-0000E5010000}"/>
            </a:ext>
          </a:extLst>
        </xdr:cNvPr>
        <xdr:cNvSpPr/>
      </xdr:nvSpPr>
      <xdr:spPr>
        <a:xfrm>
          <a:off x="6921500" y="16884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28988</xdr:rowOff>
    </xdr:from>
    <xdr:ext cx="534377" cy="259045"/>
    <xdr:sp macro="" textlink="">
      <xdr:nvSpPr>
        <xdr:cNvPr id="486" name="テキスト ボックス 485">
          <a:extLst>
            <a:ext uri="{FF2B5EF4-FFF2-40B4-BE49-F238E27FC236}">
              <a16:creationId xmlns:a16="http://schemas.microsoft.com/office/drawing/2014/main" xmlns="" id="{00000000-0008-0000-0700-0000E6010000}"/>
            </a:ext>
          </a:extLst>
        </xdr:cNvPr>
        <xdr:cNvSpPr txBox="1"/>
      </xdr:nvSpPr>
      <xdr:spPr>
        <a:xfrm>
          <a:off x="6705111" y="16659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xmlns="" id="{00000000-0008-0000-07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xmlns="" id="{00000000-0008-0000-07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xmlns="" id="{00000000-0008-0000-07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xmlns="" id="{00000000-0008-0000-07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xmlns="" id="{00000000-0008-0000-07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xmlns="" id="{00000000-0008-0000-07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xmlns="" id="{00000000-0008-0000-07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xmlns=""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xmlns="" id="{00000000-0008-0000-07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xmlns="" id="{00000000-0008-0000-07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7" name="直線コネクタ 496">
          <a:extLst>
            <a:ext uri="{FF2B5EF4-FFF2-40B4-BE49-F238E27FC236}">
              <a16:creationId xmlns:a16="http://schemas.microsoft.com/office/drawing/2014/main" xmlns="" id="{00000000-0008-0000-0700-0000F1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8" name="テキスト ボックス 497">
          <a:extLst>
            <a:ext uri="{FF2B5EF4-FFF2-40B4-BE49-F238E27FC236}">
              <a16:creationId xmlns:a16="http://schemas.microsoft.com/office/drawing/2014/main" xmlns="" id="{00000000-0008-0000-0700-0000F2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9" name="直線コネクタ 498">
          <a:extLst>
            <a:ext uri="{FF2B5EF4-FFF2-40B4-BE49-F238E27FC236}">
              <a16:creationId xmlns:a16="http://schemas.microsoft.com/office/drawing/2014/main" xmlns="" id="{00000000-0008-0000-0700-0000F3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0" name="テキスト ボックス 499">
          <a:extLst>
            <a:ext uri="{FF2B5EF4-FFF2-40B4-BE49-F238E27FC236}">
              <a16:creationId xmlns:a16="http://schemas.microsoft.com/office/drawing/2014/main" xmlns="" id="{00000000-0008-0000-0700-0000F4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a:extLst>
            <a:ext uri="{FF2B5EF4-FFF2-40B4-BE49-F238E27FC236}">
              <a16:creationId xmlns:a16="http://schemas.microsoft.com/office/drawing/2014/main" xmlns="" id="{00000000-0008-0000-0700-0000F5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2" name="テキスト ボックス 501">
          <a:extLst>
            <a:ext uri="{FF2B5EF4-FFF2-40B4-BE49-F238E27FC236}">
              <a16:creationId xmlns:a16="http://schemas.microsoft.com/office/drawing/2014/main" xmlns="" id="{00000000-0008-0000-0700-0000F6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3" name="直線コネクタ 502">
          <a:extLst>
            <a:ext uri="{FF2B5EF4-FFF2-40B4-BE49-F238E27FC236}">
              <a16:creationId xmlns:a16="http://schemas.microsoft.com/office/drawing/2014/main" xmlns="" id="{00000000-0008-0000-0700-0000F7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4" name="テキスト ボックス 503">
          <a:extLst>
            <a:ext uri="{FF2B5EF4-FFF2-40B4-BE49-F238E27FC236}">
              <a16:creationId xmlns:a16="http://schemas.microsoft.com/office/drawing/2014/main" xmlns="" id="{00000000-0008-0000-0700-0000F8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5" name="直線コネクタ 504">
          <a:extLst>
            <a:ext uri="{FF2B5EF4-FFF2-40B4-BE49-F238E27FC236}">
              <a16:creationId xmlns:a16="http://schemas.microsoft.com/office/drawing/2014/main" xmlns="" id="{00000000-0008-0000-0700-0000F9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6" name="テキスト ボックス 505">
          <a:extLst>
            <a:ext uri="{FF2B5EF4-FFF2-40B4-BE49-F238E27FC236}">
              <a16:creationId xmlns:a16="http://schemas.microsoft.com/office/drawing/2014/main" xmlns="" id="{00000000-0008-0000-0700-0000FA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xmlns="" id="{00000000-0008-0000-07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xmlns="" id="{00000000-0008-0000-07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a:extLst>
            <a:ext uri="{FF2B5EF4-FFF2-40B4-BE49-F238E27FC236}">
              <a16:creationId xmlns:a16="http://schemas.microsoft.com/office/drawing/2014/main" xmlns="" id="{00000000-0008-0000-07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100724</xdr:rowOff>
    </xdr:from>
    <xdr:to>
      <xdr:col>85</xdr:col>
      <xdr:colOff>126364</xdr:colOff>
      <xdr:row>37</xdr:row>
      <xdr:rowOff>114268</xdr:rowOff>
    </xdr:to>
    <xdr:cxnSp macro="">
      <xdr:nvCxnSpPr>
        <xdr:cNvPr id="510" name="直線コネクタ 509">
          <a:extLst>
            <a:ext uri="{FF2B5EF4-FFF2-40B4-BE49-F238E27FC236}">
              <a16:creationId xmlns:a16="http://schemas.microsoft.com/office/drawing/2014/main" xmlns="" id="{00000000-0008-0000-0700-0000FE010000}"/>
            </a:ext>
          </a:extLst>
        </xdr:cNvPr>
        <xdr:cNvCxnSpPr/>
      </xdr:nvCxnSpPr>
      <xdr:spPr>
        <a:xfrm flipV="1">
          <a:off x="16317595" y="5244224"/>
          <a:ext cx="1269" cy="1213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118095</xdr:rowOff>
    </xdr:from>
    <xdr:ext cx="534377" cy="259045"/>
    <xdr:sp macro="" textlink="">
      <xdr:nvSpPr>
        <xdr:cNvPr id="511" name="消防費最小値テキスト">
          <a:extLst>
            <a:ext uri="{FF2B5EF4-FFF2-40B4-BE49-F238E27FC236}">
              <a16:creationId xmlns:a16="http://schemas.microsoft.com/office/drawing/2014/main" xmlns="" id="{00000000-0008-0000-0700-0000FF010000}"/>
            </a:ext>
          </a:extLst>
        </xdr:cNvPr>
        <xdr:cNvSpPr txBox="1"/>
      </xdr:nvSpPr>
      <xdr:spPr>
        <a:xfrm>
          <a:off x="16370300" y="6461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114268</xdr:rowOff>
    </xdr:from>
    <xdr:to>
      <xdr:col>86</xdr:col>
      <xdr:colOff>25400</xdr:colOff>
      <xdr:row>37</xdr:row>
      <xdr:rowOff>114268</xdr:rowOff>
    </xdr:to>
    <xdr:cxnSp macro="">
      <xdr:nvCxnSpPr>
        <xdr:cNvPr id="512" name="直線コネクタ 511">
          <a:extLst>
            <a:ext uri="{FF2B5EF4-FFF2-40B4-BE49-F238E27FC236}">
              <a16:creationId xmlns:a16="http://schemas.microsoft.com/office/drawing/2014/main" xmlns="" id="{00000000-0008-0000-0700-000000020000}"/>
            </a:ext>
          </a:extLst>
        </xdr:cNvPr>
        <xdr:cNvCxnSpPr/>
      </xdr:nvCxnSpPr>
      <xdr:spPr>
        <a:xfrm>
          <a:off x="16230600" y="6457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47401</xdr:rowOff>
    </xdr:from>
    <xdr:ext cx="534377" cy="259045"/>
    <xdr:sp macro="" textlink="">
      <xdr:nvSpPr>
        <xdr:cNvPr id="513" name="消防費最大値テキスト">
          <a:extLst>
            <a:ext uri="{FF2B5EF4-FFF2-40B4-BE49-F238E27FC236}">
              <a16:creationId xmlns:a16="http://schemas.microsoft.com/office/drawing/2014/main" xmlns="" id="{00000000-0008-0000-0700-000001020000}"/>
            </a:ext>
          </a:extLst>
        </xdr:cNvPr>
        <xdr:cNvSpPr txBox="1"/>
      </xdr:nvSpPr>
      <xdr:spPr>
        <a:xfrm>
          <a:off x="16370300" y="5019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78,046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100724</xdr:rowOff>
    </xdr:from>
    <xdr:to>
      <xdr:col>86</xdr:col>
      <xdr:colOff>25400</xdr:colOff>
      <xdr:row>30</xdr:row>
      <xdr:rowOff>100724</xdr:rowOff>
    </xdr:to>
    <xdr:cxnSp macro="">
      <xdr:nvCxnSpPr>
        <xdr:cNvPr id="514" name="直線コネクタ 513">
          <a:extLst>
            <a:ext uri="{FF2B5EF4-FFF2-40B4-BE49-F238E27FC236}">
              <a16:creationId xmlns:a16="http://schemas.microsoft.com/office/drawing/2014/main" xmlns="" id="{00000000-0008-0000-0700-000002020000}"/>
            </a:ext>
          </a:extLst>
        </xdr:cNvPr>
        <xdr:cNvCxnSpPr/>
      </xdr:nvCxnSpPr>
      <xdr:spPr>
        <a:xfrm>
          <a:off x="16230600" y="5244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35135</xdr:rowOff>
    </xdr:from>
    <xdr:to>
      <xdr:col>85</xdr:col>
      <xdr:colOff>127000</xdr:colOff>
      <xdr:row>36</xdr:row>
      <xdr:rowOff>68339</xdr:rowOff>
    </xdr:to>
    <xdr:cxnSp macro="">
      <xdr:nvCxnSpPr>
        <xdr:cNvPr id="515" name="直線コネクタ 514">
          <a:extLst>
            <a:ext uri="{FF2B5EF4-FFF2-40B4-BE49-F238E27FC236}">
              <a16:creationId xmlns:a16="http://schemas.microsoft.com/office/drawing/2014/main" xmlns="" id="{00000000-0008-0000-0700-000003020000}"/>
            </a:ext>
          </a:extLst>
        </xdr:cNvPr>
        <xdr:cNvCxnSpPr/>
      </xdr:nvCxnSpPr>
      <xdr:spPr>
        <a:xfrm flipV="1">
          <a:off x="15481300" y="6207335"/>
          <a:ext cx="838200" cy="33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10425</xdr:rowOff>
    </xdr:from>
    <xdr:ext cx="534377" cy="259045"/>
    <xdr:sp macro="" textlink="">
      <xdr:nvSpPr>
        <xdr:cNvPr id="516" name="消防費平均値テキスト">
          <a:extLst>
            <a:ext uri="{FF2B5EF4-FFF2-40B4-BE49-F238E27FC236}">
              <a16:creationId xmlns:a16="http://schemas.microsoft.com/office/drawing/2014/main" xmlns="" id="{00000000-0008-0000-0700-000004020000}"/>
            </a:ext>
          </a:extLst>
        </xdr:cNvPr>
        <xdr:cNvSpPr txBox="1"/>
      </xdr:nvSpPr>
      <xdr:spPr>
        <a:xfrm>
          <a:off x="16370300" y="6182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31998</xdr:rowOff>
    </xdr:from>
    <xdr:to>
      <xdr:col>85</xdr:col>
      <xdr:colOff>177800</xdr:colOff>
      <xdr:row>36</xdr:row>
      <xdr:rowOff>133598</xdr:rowOff>
    </xdr:to>
    <xdr:sp macro="" textlink="">
      <xdr:nvSpPr>
        <xdr:cNvPr id="517" name="フローチャート: 判断 516">
          <a:extLst>
            <a:ext uri="{FF2B5EF4-FFF2-40B4-BE49-F238E27FC236}">
              <a16:creationId xmlns:a16="http://schemas.microsoft.com/office/drawing/2014/main" xmlns="" id="{00000000-0008-0000-0700-000005020000}"/>
            </a:ext>
          </a:extLst>
        </xdr:cNvPr>
        <xdr:cNvSpPr/>
      </xdr:nvSpPr>
      <xdr:spPr>
        <a:xfrm>
          <a:off x="16268700" y="6204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68339</xdr:rowOff>
    </xdr:from>
    <xdr:to>
      <xdr:col>81</xdr:col>
      <xdr:colOff>50800</xdr:colOff>
      <xdr:row>36</xdr:row>
      <xdr:rowOff>91389</xdr:rowOff>
    </xdr:to>
    <xdr:cxnSp macro="">
      <xdr:nvCxnSpPr>
        <xdr:cNvPr id="518" name="直線コネクタ 517">
          <a:extLst>
            <a:ext uri="{FF2B5EF4-FFF2-40B4-BE49-F238E27FC236}">
              <a16:creationId xmlns:a16="http://schemas.microsoft.com/office/drawing/2014/main" xmlns="" id="{00000000-0008-0000-0700-000006020000}"/>
            </a:ext>
          </a:extLst>
        </xdr:cNvPr>
        <xdr:cNvCxnSpPr/>
      </xdr:nvCxnSpPr>
      <xdr:spPr>
        <a:xfrm flipV="1">
          <a:off x="14592300" y="6240539"/>
          <a:ext cx="889000" cy="23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3118</xdr:rowOff>
    </xdr:from>
    <xdr:to>
      <xdr:col>81</xdr:col>
      <xdr:colOff>101600</xdr:colOff>
      <xdr:row>36</xdr:row>
      <xdr:rowOff>104718</xdr:rowOff>
    </xdr:to>
    <xdr:sp macro="" textlink="">
      <xdr:nvSpPr>
        <xdr:cNvPr id="519" name="フローチャート: 判断 518">
          <a:extLst>
            <a:ext uri="{FF2B5EF4-FFF2-40B4-BE49-F238E27FC236}">
              <a16:creationId xmlns:a16="http://schemas.microsoft.com/office/drawing/2014/main" xmlns="" id="{00000000-0008-0000-0700-000007020000}"/>
            </a:ext>
          </a:extLst>
        </xdr:cNvPr>
        <xdr:cNvSpPr/>
      </xdr:nvSpPr>
      <xdr:spPr>
        <a:xfrm>
          <a:off x="15430500" y="6175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121245</xdr:rowOff>
    </xdr:from>
    <xdr:ext cx="534377" cy="259045"/>
    <xdr:sp macro="" textlink="">
      <xdr:nvSpPr>
        <xdr:cNvPr id="520" name="テキスト ボックス 519">
          <a:extLst>
            <a:ext uri="{FF2B5EF4-FFF2-40B4-BE49-F238E27FC236}">
              <a16:creationId xmlns:a16="http://schemas.microsoft.com/office/drawing/2014/main" xmlns="" id="{00000000-0008-0000-0700-000008020000}"/>
            </a:ext>
          </a:extLst>
        </xdr:cNvPr>
        <xdr:cNvSpPr txBox="1"/>
      </xdr:nvSpPr>
      <xdr:spPr>
        <a:xfrm>
          <a:off x="15214111" y="5950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91389</xdr:rowOff>
    </xdr:from>
    <xdr:to>
      <xdr:col>76</xdr:col>
      <xdr:colOff>114300</xdr:colOff>
      <xdr:row>36</xdr:row>
      <xdr:rowOff>105258</xdr:rowOff>
    </xdr:to>
    <xdr:cxnSp macro="">
      <xdr:nvCxnSpPr>
        <xdr:cNvPr id="521" name="直線コネクタ 520">
          <a:extLst>
            <a:ext uri="{FF2B5EF4-FFF2-40B4-BE49-F238E27FC236}">
              <a16:creationId xmlns:a16="http://schemas.microsoft.com/office/drawing/2014/main" xmlns="" id="{00000000-0008-0000-0700-000009020000}"/>
            </a:ext>
          </a:extLst>
        </xdr:cNvPr>
        <xdr:cNvCxnSpPr/>
      </xdr:nvCxnSpPr>
      <xdr:spPr>
        <a:xfrm flipV="1">
          <a:off x="13703300" y="6263589"/>
          <a:ext cx="889000" cy="13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20853</xdr:rowOff>
    </xdr:from>
    <xdr:to>
      <xdr:col>76</xdr:col>
      <xdr:colOff>165100</xdr:colOff>
      <xdr:row>36</xdr:row>
      <xdr:rowOff>122453</xdr:rowOff>
    </xdr:to>
    <xdr:sp macro="" textlink="">
      <xdr:nvSpPr>
        <xdr:cNvPr id="522" name="フローチャート: 判断 521">
          <a:extLst>
            <a:ext uri="{FF2B5EF4-FFF2-40B4-BE49-F238E27FC236}">
              <a16:creationId xmlns:a16="http://schemas.microsoft.com/office/drawing/2014/main" xmlns="" id="{00000000-0008-0000-0700-00000A020000}"/>
            </a:ext>
          </a:extLst>
        </xdr:cNvPr>
        <xdr:cNvSpPr/>
      </xdr:nvSpPr>
      <xdr:spPr>
        <a:xfrm>
          <a:off x="14541500" y="6193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138980</xdr:rowOff>
    </xdr:from>
    <xdr:ext cx="534377" cy="259045"/>
    <xdr:sp macro="" textlink="">
      <xdr:nvSpPr>
        <xdr:cNvPr id="523" name="テキスト ボックス 522">
          <a:extLst>
            <a:ext uri="{FF2B5EF4-FFF2-40B4-BE49-F238E27FC236}">
              <a16:creationId xmlns:a16="http://schemas.microsoft.com/office/drawing/2014/main" xmlns="" id="{00000000-0008-0000-0700-00000B020000}"/>
            </a:ext>
          </a:extLst>
        </xdr:cNvPr>
        <xdr:cNvSpPr txBox="1"/>
      </xdr:nvSpPr>
      <xdr:spPr>
        <a:xfrm>
          <a:off x="14325111" y="5968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105258</xdr:rowOff>
    </xdr:from>
    <xdr:to>
      <xdr:col>71</xdr:col>
      <xdr:colOff>177800</xdr:colOff>
      <xdr:row>36</xdr:row>
      <xdr:rowOff>137433</xdr:rowOff>
    </xdr:to>
    <xdr:cxnSp macro="">
      <xdr:nvCxnSpPr>
        <xdr:cNvPr id="524" name="直線コネクタ 523">
          <a:extLst>
            <a:ext uri="{FF2B5EF4-FFF2-40B4-BE49-F238E27FC236}">
              <a16:creationId xmlns:a16="http://schemas.microsoft.com/office/drawing/2014/main" xmlns="" id="{00000000-0008-0000-0700-00000C020000}"/>
            </a:ext>
          </a:extLst>
        </xdr:cNvPr>
        <xdr:cNvCxnSpPr/>
      </xdr:nvCxnSpPr>
      <xdr:spPr>
        <a:xfrm flipV="1">
          <a:off x="12814300" y="6277458"/>
          <a:ext cx="889000" cy="32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43256</xdr:rowOff>
    </xdr:from>
    <xdr:to>
      <xdr:col>72</xdr:col>
      <xdr:colOff>38100</xdr:colOff>
      <xdr:row>36</xdr:row>
      <xdr:rowOff>144856</xdr:rowOff>
    </xdr:to>
    <xdr:sp macro="" textlink="">
      <xdr:nvSpPr>
        <xdr:cNvPr id="525" name="フローチャート: 判断 524">
          <a:extLst>
            <a:ext uri="{FF2B5EF4-FFF2-40B4-BE49-F238E27FC236}">
              <a16:creationId xmlns:a16="http://schemas.microsoft.com/office/drawing/2014/main" xmlns="" id="{00000000-0008-0000-0700-00000D020000}"/>
            </a:ext>
          </a:extLst>
        </xdr:cNvPr>
        <xdr:cNvSpPr/>
      </xdr:nvSpPr>
      <xdr:spPr>
        <a:xfrm>
          <a:off x="13652500" y="6215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161383</xdr:rowOff>
    </xdr:from>
    <xdr:ext cx="534377" cy="259045"/>
    <xdr:sp macro="" textlink="">
      <xdr:nvSpPr>
        <xdr:cNvPr id="526" name="テキスト ボックス 525">
          <a:extLst>
            <a:ext uri="{FF2B5EF4-FFF2-40B4-BE49-F238E27FC236}">
              <a16:creationId xmlns:a16="http://schemas.microsoft.com/office/drawing/2014/main" xmlns="" id="{00000000-0008-0000-0700-00000E020000}"/>
            </a:ext>
          </a:extLst>
        </xdr:cNvPr>
        <xdr:cNvSpPr txBox="1"/>
      </xdr:nvSpPr>
      <xdr:spPr>
        <a:xfrm>
          <a:off x="13436111" y="5990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85452</xdr:rowOff>
    </xdr:from>
    <xdr:to>
      <xdr:col>67</xdr:col>
      <xdr:colOff>101600</xdr:colOff>
      <xdr:row>37</xdr:row>
      <xdr:rowOff>15602</xdr:rowOff>
    </xdr:to>
    <xdr:sp macro="" textlink="">
      <xdr:nvSpPr>
        <xdr:cNvPr id="527" name="フローチャート: 判断 526">
          <a:extLst>
            <a:ext uri="{FF2B5EF4-FFF2-40B4-BE49-F238E27FC236}">
              <a16:creationId xmlns:a16="http://schemas.microsoft.com/office/drawing/2014/main" xmlns="" id="{00000000-0008-0000-0700-00000F020000}"/>
            </a:ext>
          </a:extLst>
        </xdr:cNvPr>
        <xdr:cNvSpPr/>
      </xdr:nvSpPr>
      <xdr:spPr>
        <a:xfrm>
          <a:off x="12763500" y="6257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32129</xdr:rowOff>
    </xdr:from>
    <xdr:ext cx="534377" cy="259045"/>
    <xdr:sp macro="" textlink="">
      <xdr:nvSpPr>
        <xdr:cNvPr id="528" name="テキスト ボックス 527">
          <a:extLst>
            <a:ext uri="{FF2B5EF4-FFF2-40B4-BE49-F238E27FC236}">
              <a16:creationId xmlns:a16="http://schemas.microsoft.com/office/drawing/2014/main" xmlns="" id="{00000000-0008-0000-0700-000010020000}"/>
            </a:ext>
          </a:extLst>
        </xdr:cNvPr>
        <xdr:cNvSpPr txBox="1"/>
      </xdr:nvSpPr>
      <xdr:spPr>
        <a:xfrm>
          <a:off x="12547111" y="6032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xmlns="" id="{00000000-0008-0000-07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xmlns="" id="{00000000-0008-0000-07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xmlns="" id="{00000000-0008-0000-07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xmlns="" id="{00000000-0008-0000-07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xmlns="" id="{00000000-0008-0000-07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155785</xdr:rowOff>
    </xdr:from>
    <xdr:to>
      <xdr:col>85</xdr:col>
      <xdr:colOff>177800</xdr:colOff>
      <xdr:row>36</xdr:row>
      <xdr:rowOff>85935</xdr:rowOff>
    </xdr:to>
    <xdr:sp macro="" textlink="">
      <xdr:nvSpPr>
        <xdr:cNvPr id="534" name="楕円 533">
          <a:extLst>
            <a:ext uri="{FF2B5EF4-FFF2-40B4-BE49-F238E27FC236}">
              <a16:creationId xmlns:a16="http://schemas.microsoft.com/office/drawing/2014/main" xmlns="" id="{00000000-0008-0000-0700-000016020000}"/>
            </a:ext>
          </a:extLst>
        </xdr:cNvPr>
        <xdr:cNvSpPr/>
      </xdr:nvSpPr>
      <xdr:spPr>
        <a:xfrm>
          <a:off x="16268700" y="615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7212</xdr:rowOff>
    </xdr:from>
    <xdr:ext cx="534377" cy="259045"/>
    <xdr:sp macro="" textlink="">
      <xdr:nvSpPr>
        <xdr:cNvPr id="535" name="消防費該当値テキスト">
          <a:extLst>
            <a:ext uri="{FF2B5EF4-FFF2-40B4-BE49-F238E27FC236}">
              <a16:creationId xmlns:a16="http://schemas.microsoft.com/office/drawing/2014/main" xmlns="" id="{00000000-0008-0000-0700-000017020000}"/>
            </a:ext>
          </a:extLst>
        </xdr:cNvPr>
        <xdr:cNvSpPr txBox="1"/>
      </xdr:nvSpPr>
      <xdr:spPr>
        <a:xfrm>
          <a:off x="16370300" y="6007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17539</xdr:rowOff>
    </xdr:from>
    <xdr:to>
      <xdr:col>81</xdr:col>
      <xdr:colOff>101600</xdr:colOff>
      <xdr:row>36</xdr:row>
      <xdr:rowOff>119139</xdr:rowOff>
    </xdr:to>
    <xdr:sp macro="" textlink="">
      <xdr:nvSpPr>
        <xdr:cNvPr id="536" name="楕円 535">
          <a:extLst>
            <a:ext uri="{FF2B5EF4-FFF2-40B4-BE49-F238E27FC236}">
              <a16:creationId xmlns:a16="http://schemas.microsoft.com/office/drawing/2014/main" xmlns="" id="{00000000-0008-0000-0700-000018020000}"/>
            </a:ext>
          </a:extLst>
        </xdr:cNvPr>
        <xdr:cNvSpPr/>
      </xdr:nvSpPr>
      <xdr:spPr>
        <a:xfrm>
          <a:off x="15430500" y="618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110266</xdr:rowOff>
    </xdr:from>
    <xdr:ext cx="534377" cy="259045"/>
    <xdr:sp macro="" textlink="">
      <xdr:nvSpPr>
        <xdr:cNvPr id="537" name="テキスト ボックス 536">
          <a:extLst>
            <a:ext uri="{FF2B5EF4-FFF2-40B4-BE49-F238E27FC236}">
              <a16:creationId xmlns:a16="http://schemas.microsoft.com/office/drawing/2014/main" xmlns="" id="{00000000-0008-0000-0700-000019020000}"/>
            </a:ext>
          </a:extLst>
        </xdr:cNvPr>
        <xdr:cNvSpPr txBox="1"/>
      </xdr:nvSpPr>
      <xdr:spPr>
        <a:xfrm>
          <a:off x="15214111" y="6282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40589</xdr:rowOff>
    </xdr:from>
    <xdr:to>
      <xdr:col>76</xdr:col>
      <xdr:colOff>165100</xdr:colOff>
      <xdr:row>36</xdr:row>
      <xdr:rowOff>142189</xdr:rowOff>
    </xdr:to>
    <xdr:sp macro="" textlink="">
      <xdr:nvSpPr>
        <xdr:cNvPr id="538" name="楕円 537">
          <a:extLst>
            <a:ext uri="{FF2B5EF4-FFF2-40B4-BE49-F238E27FC236}">
              <a16:creationId xmlns:a16="http://schemas.microsoft.com/office/drawing/2014/main" xmlns="" id="{00000000-0008-0000-0700-00001A020000}"/>
            </a:ext>
          </a:extLst>
        </xdr:cNvPr>
        <xdr:cNvSpPr/>
      </xdr:nvSpPr>
      <xdr:spPr>
        <a:xfrm>
          <a:off x="14541500" y="6212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133316</xdr:rowOff>
    </xdr:from>
    <xdr:ext cx="534377" cy="259045"/>
    <xdr:sp macro="" textlink="">
      <xdr:nvSpPr>
        <xdr:cNvPr id="539" name="テキスト ボックス 538">
          <a:extLst>
            <a:ext uri="{FF2B5EF4-FFF2-40B4-BE49-F238E27FC236}">
              <a16:creationId xmlns:a16="http://schemas.microsoft.com/office/drawing/2014/main" xmlns="" id="{00000000-0008-0000-0700-00001B020000}"/>
            </a:ext>
          </a:extLst>
        </xdr:cNvPr>
        <xdr:cNvSpPr txBox="1"/>
      </xdr:nvSpPr>
      <xdr:spPr>
        <a:xfrm>
          <a:off x="14325111" y="6305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54458</xdr:rowOff>
    </xdr:from>
    <xdr:to>
      <xdr:col>72</xdr:col>
      <xdr:colOff>38100</xdr:colOff>
      <xdr:row>36</xdr:row>
      <xdr:rowOff>156058</xdr:rowOff>
    </xdr:to>
    <xdr:sp macro="" textlink="">
      <xdr:nvSpPr>
        <xdr:cNvPr id="540" name="楕円 539">
          <a:extLst>
            <a:ext uri="{FF2B5EF4-FFF2-40B4-BE49-F238E27FC236}">
              <a16:creationId xmlns:a16="http://schemas.microsoft.com/office/drawing/2014/main" xmlns="" id="{00000000-0008-0000-0700-00001C020000}"/>
            </a:ext>
          </a:extLst>
        </xdr:cNvPr>
        <xdr:cNvSpPr/>
      </xdr:nvSpPr>
      <xdr:spPr>
        <a:xfrm>
          <a:off x="13652500" y="6226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147185</xdr:rowOff>
    </xdr:from>
    <xdr:ext cx="534377" cy="259045"/>
    <xdr:sp macro="" textlink="">
      <xdr:nvSpPr>
        <xdr:cNvPr id="541" name="テキスト ボックス 540">
          <a:extLst>
            <a:ext uri="{FF2B5EF4-FFF2-40B4-BE49-F238E27FC236}">
              <a16:creationId xmlns:a16="http://schemas.microsoft.com/office/drawing/2014/main" xmlns="" id="{00000000-0008-0000-0700-00001D020000}"/>
            </a:ext>
          </a:extLst>
        </xdr:cNvPr>
        <xdr:cNvSpPr txBox="1"/>
      </xdr:nvSpPr>
      <xdr:spPr>
        <a:xfrm>
          <a:off x="13436111" y="6319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86633</xdr:rowOff>
    </xdr:from>
    <xdr:to>
      <xdr:col>67</xdr:col>
      <xdr:colOff>101600</xdr:colOff>
      <xdr:row>37</xdr:row>
      <xdr:rowOff>16783</xdr:rowOff>
    </xdr:to>
    <xdr:sp macro="" textlink="">
      <xdr:nvSpPr>
        <xdr:cNvPr id="542" name="楕円 541">
          <a:extLst>
            <a:ext uri="{FF2B5EF4-FFF2-40B4-BE49-F238E27FC236}">
              <a16:creationId xmlns:a16="http://schemas.microsoft.com/office/drawing/2014/main" xmlns="" id="{00000000-0008-0000-0700-00001E020000}"/>
            </a:ext>
          </a:extLst>
        </xdr:cNvPr>
        <xdr:cNvSpPr/>
      </xdr:nvSpPr>
      <xdr:spPr>
        <a:xfrm>
          <a:off x="12763500" y="6258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7910</xdr:rowOff>
    </xdr:from>
    <xdr:ext cx="534377" cy="259045"/>
    <xdr:sp macro="" textlink="">
      <xdr:nvSpPr>
        <xdr:cNvPr id="543" name="テキスト ボックス 542">
          <a:extLst>
            <a:ext uri="{FF2B5EF4-FFF2-40B4-BE49-F238E27FC236}">
              <a16:creationId xmlns:a16="http://schemas.microsoft.com/office/drawing/2014/main" xmlns="" id="{00000000-0008-0000-0700-00001F020000}"/>
            </a:ext>
          </a:extLst>
        </xdr:cNvPr>
        <xdr:cNvSpPr txBox="1"/>
      </xdr:nvSpPr>
      <xdr:spPr>
        <a:xfrm>
          <a:off x="12547111" y="6351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xmlns="" id="{00000000-0008-0000-07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xmlns="" id="{00000000-0008-0000-07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xmlns="" id="{00000000-0008-0000-07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xmlns="" id="{00000000-0008-0000-07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xmlns="" id="{00000000-0008-0000-07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xmlns="" id="{00000000-0008-0000-07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xmlns="" id="{00000000-0008-0000-07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xmlns="" id="{00000000-0008-0000-07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xmlns="" id="{00000000-0008-0000-07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xmlns="" id="{00000000-0008-0000-07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4" name="テキスト ボックス 553">
          <a:extLst>
            <a:ext uri="{FF2B5EF4-FFF2-40B4-BE49-F238E27FC236}">
              <a16:creationId xmlns:a16="http://schemas.microsoft.com/office/drawing/2014/main" xmlns="" id="{00000000-0008-0000-0700-00002A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5" name="直線コネクタ 554">
          <a:extLst>
            <a:ext uri="{FF2B5EF4-FFF2-40B4-BE49-F238E27FC236}">
              <a16:creationId xmlns:a16="http://schemas.microsoft.com/office/drawing/2014/main" xmlns="" id="{00000000-0008-0000-0700-00002B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6" name="テキスト ボックス 555">
          <a:extLst>
            <a:ext uri="{FF2B5EF4-FFF2-40B4-BE49-F238E27FC236}">
              <a16:creationId xmlns:a16="http://schemas.microsoft.com/office/drawing/2014/main" xmlns="" id="{00000000-0008-0000-0700-00002C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7" name="直線コネクタ 556">
          <a:extLst>
            <a:ext uri="{FF2B5EF4-FFF2-40B4-BE49-F238E27FC236}">
              <a16:creationId xmlns:a16="http://schemas.microsoft.com/office/drawing/2014/main" xmlns="" id="{00000000-0008-0000-0700-00002D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8" name="テキスト ボックス 557">
          <a:extLst>
            <a:ext uri="{FF2B5EF4-FFF2-40B4-BE49-F238E27FC236}">
              <a16:creationId xmlns:a16="http://schemas.microsoft.com/office/drawing/2014/main" xmlns="" id="{00000000-0008-0000-0700-00002E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9" name="直線コネクタ 558">
          <a:extLst>
            <a:ext uri="{FF2B5EF4-FFF2-40B4-BE49-F238E27FC236}">
              <a16:creationId xmlns:a16="http://schemas.microsoft.com/office/drawing/2014/main" xmlns="" id="{00000000-0008-0000-0700-00002F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0" name="テキスト ボックス 559">
          <a:extLst>
            <a:ext uri="{FF2B5EF4-FFF2-40B4-BE49-F238E27FC236}">
              <a16:creationId xmlns:a16="http://schemas.microsoft.com/office/drawing/2014/main" xmlns="" id="{00000000-0008-0000-0700-000030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1" name="直線コネクタ 560">
          <a:extLst>
            <a:ext uri="{FF2B5EF4-FFF2-40B4-BE49-F238E27FC236}">
              <a16:creationId xmlns:a16="http://schemas.microsoft.com/office/drawing/2014/main" xmlns="" id="{00000000-0008-0000-0700-000031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2" name="テキスト ボックス 561">
          <a:extLst>
            <a:ext uri="{FF2B5EF4-FFF2-40B4-BE49-F238E27FC236}">
              <a16:creationId xmlns:a16="http://schemas.microsoft.com/office/drawing/2014/main" xmlns="" id="{00000000-0008-0000-0700-000032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3" name="直線コネクタ 562">
          <a:extLst>
            <a:ext uri="{FF2B5EF4-FFF2-40B4-BE49-F238E27FC236}">
              <a16:creationId xmlns:a16="http://schemas.microsoft.com/office/drawing/2014/main" xmlns="" id="{00000000-0008-0000-0700-000033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4" name="テキスト ボックス 563">
          <a:extLst>
            <a:ext uri="{FF2B5EF4-FFF2-40B4-BE49-F238E27FC236}">
              <a16:creationId xmlns:a16="http://schemas.microsoft.com/office/drawing/2014/main" xmlns="" id="{00000000-0008-0000-0700-000034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xmlns=""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xmlns=""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xmlns=""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110198</xdr:rowOff>
    </xdr:from>
    <xdr:to>
      <xdr:col>85</xdr:col>
      <xdr:colOff>126364</xdr:colOff>
      <xdr:row>58</xdr:row>
      <xdr:rowOff>165836</xdr:rowOff>
    </xdr:to>
    <xdr:cxnSp macro="">
      <xdr:nvCxnSpPr>
        <xdr:cNvPr id="568" name="直線コネクタ 567">
          <a:extLst>
            <a:ext uri="{FF2B5EF4-FFF2-40B4-BE49-F238E27FC236}">
              <a16:creationId xmlns:a16="http://schemas.microsoft.com/office/drawing/2014/main" xmlns="" id="{00000000-0008-0000-0700-000038020000}"/>
            </a:ext>
          </a:extLst>
        </xdr:cNvPr>
        <xdr:cNvCxnSpPr/>
      </xdr:nvCxnSpPr>
      <xdr:spPr>
        <a:xfrm flipV="1">
          <a:off x="16317595" y="8682698"/>
          <a:ext cx="1269" cy="1427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169663</xdr:rowOff>
    </xdr:from>
    <xdr:ext cx="534377" cy="259045"/>
    <xdr:sp macro="" textlink="">
      <xdr:nvSpPr>
        <xdr:cNvPr id="569" name="教育費最小値テキスト">
          <a:extLst>
            <a:ext uri="{FF2B5EF4-FFF2-40B4-BE49-F238E27FC236}">
              <a16:creationId xmlns:a16="http://schemas.microsoft.com/office/drawing/2014/main" xmlns="" id="{00000000-0008-0000-0700-000039020000}"/>
            </a:ext>
          </a:extLst>
        </xdr:cNvPr>
        <xdr:cNvSpPr txBox="1"/>
      </xdr:nvSpPr>
      <xdr:spPr>
        <a:xfrm>
          <a:off x="16370300" y="10113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165836</xdr:rowOff>
    </xdr:from>
    <xdr:to>
      <xdr:col>86</xdr:col>
      <xdr:colOff>25400</xdr:colOff>
      <xdr:row>58</xdr:row>
      <xdr:rowOff>165836</xdr:rowOff>
    </xdr:to>
    <xdr:cxnSp macro="">
      <xdr:nvCxnSpPr>
        <xdr:cNvPr id="570" name="直線コネクタ 569">
          <a:extLst>
            <a:ext uri="{FF2B5EF4-FFF2-40B4-BE49-F238E27FC236}">
              <a16:creationId xmlns:a16="http://schemas.microsoft.com/office/drawing/2014/main" xmlns="" id="{00000000-0008-0000-0700-00003A020000}"/>
            </a:ext>
          </a:extLst>
        </xdr:cNvPr>
        <xdr:cNvCxnSpPr/>
      </xdr:nvCxnSpPr>
      <xdr:spPr>
        <a:xfrm>
          <a:off x="16230600" y="10109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56875</xdr:rowOff>
    </xdr:from>
    <xdr:ext cx="599010" cy="259045"/>
    <xdr:sp macro="" textlink="">
      <xdr:nvSpPr>
        <xdr:cNvPr id="571" name="教育費最大値テキスト">
          <a:extLst>
            <a:ext uri="{FF2B5EF4-FFF2-40B4-BE49-F238E27FC236}">
              <a16:creationId xmlns:a16="http://schemas.microsoft.com/office/drawing/2014/main" xmlns="" id="{00000000-0008-0000-0700-00003B020000}"/>
            </a:ext>
          </a:extLst>
        </xdr:cNvPr>
        <xdr:cNvSpPr txBox="1"/>
      </xdr:nvSpPr>
      <xdr:spPr>
        <a:xfrm>
          <a:off x="16370300" y="8457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146,323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110198</xdr:rowOff>
    </xdr:from>
    <xdr:to>
      <xdr:col>86</xdr:col>
      <xdr:colOff>25400</xdr:colOff>
      <xdr:row>50</xdr:row>
      <xdr:rowOff>110198</xdr:rowOff>
    </xdr:to>
    <xdr:cxnSp macro="">
      <xdr:nvCxnSpPr>
        <xdr:cNvPr id="572" name="直線コネクタ 571">
          <a:extLst>
            <a:ext uri="{FF2B5EF4-FFF2-40B4-BE49-F238E27FC236}">
              <a16:creationId xmlns:a16="http://schemas.microsoft.com/office/drawing/2014/main" xmlns="" id="{00000000-0008-0000-0700-00003C020000}"/>
            </a:ext>
          </a:extLst>
        </xdr:cNvPr>
        <xdr:cNvCxnSpPr/>
      </xdr:nvCxnSpPr>
      <xdr:spPr>
        <a:xfrm>
          <a:off x="16230600" y="86826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52</xdr:row>
      <xdr:rowOff>161569</xdr:rowOff>
    </xdr:from>
    <xdr:to>
      <xdr:col>85</xdr:col>
      <xdr:colOff>127000</xdr:colOff>
      <xdr:row>54</xdr:row>
      <xdr:rowOff>8560</xdr:rowOff>
    </xdr:to>
    <xdr:cxnSp macro="">
      <xdr:nvCxnSpPr>
        <xdr:cNvPr id="573" name="直線コネクタ 572">
          <a:extLst>
            <a:ext uri="{FF2B5EF4-FFF2-40B4-BE49-F238E27FC236}">
              <a16:creationId xmlns:a16="http://schemas.microsoft.com/office/drawing/2014/main" xmlns="" id="{00000000-0008-0000-0700-00003D020000}"/>
            </a:ext>
          </a:extLst>
        </xdr:cNvPr>
        <xdr:cNvCxnSpPr/>
      </xdr:nvCxnSpPr>
      <xdr:spPr>
        <a:xfrm flipV="1">
          <a:off x="15481300" y="9076969"/>
          <a:ext cx="838200" cy="189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85069</xdr:rowOff>
    </xdr:from>
    <xdr:ext cx="534377" cy="259045"/>
    <xdr:sp macro="" textlink="">
      <xdr:nvSpPr>
        <xdr:cNvPr id="574" name="教育費平均値テキスト">
          <a:extLst>
            <a:ext uri="{FF2B5EF4-FFF2-40B4-BE49-F238E27FC236}">
              <a16:creationId xmlns:a16="http://schemas.microsoft.com/office/drawing/2014/main" xmlns="" id="{00000000-0008-0000-0700-00003E020000}"/>
            </a:ext>
          </a:extLst>
        </xdr:cNvPr>
        <xdr:cNvSpPr txBox="1"/>
      </xdr:nvSpPr>
      <xdr:spPr>
        <a:xfrm>
          <a:off x="16370300" y="9686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106642</xdr:rowOff>
    </xdr:from>
    <xdr:to>
      <xdr:col>85</xdr:col>
      <xdr:colOff>177800</xdr:colOff>
      <xdr:row>57</xdr:row>
      <xdr:rowOff>36792</xdr:rowOff>
    </xdr:to>
    <xdr:sp macro="" textlink="">
      <xdr:nvSpPr>
        <xdr:cNvPr id="575" name="フローチャート: 判断 574">
          <a:extLst>
            <a:ext uri="{FF2B5EF4-FFF2-40B4-BE49-F238E27FC236}">
              <a16:creationId xmlns:a16="http://schemas.microsoft.com/office/drawing/2014/main" xmlns="" id="{00000000-0008-0000-0700-00003F020000}"/>
            </a:ext>
          </a:extLst>
        </xdr:cNvPr>
        <xdr:cNvSpPr/>
      </xdr:nvSpPr>
      <xdr:spPr>
        <a:xfrm>
          <a:off x="16268700" y="9707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8560</xdr:rowOff>
    </xdr:from>
    <xdr:to>
      <xdr:col>81</xdr:col>
      <xdr:colOff>50800</xdr:colOff>
      <xdr:row>55</xdr:row>
      <xdr:rowOff>85395</xdr:rowOff>
    </xdr:to>
    <xdr:cxnSp macro="">
      <xdr:nvCxnSpPr>
        <xdr:cNvPr id="576" name="直線コネクタ 575">
          <a:extLst>
            <a:ext uri="{FF2B5EF4-FFF2-40B4-BE49-F238E27FC236}">
              <a16:creationId xmlns:a16="http://schemas.microsoft.com/office/drawing/2014/main" xmlns="" id="{00000000-0008-0000-0700-000040020000}"/>
            </a:ext>
          </a:extLst>
        </xdr:cNvPr>
        <xdr:cNvCxnSpPr/>
      </xdr:nvCxnSpPr>
      <xdr:spPr>
        <a:xfrm flipV="1">
          <a:off x="14592300" y="9266860"/>
          <a:ext cx="889000" cy="248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160300</xdr:rowOff>
    </xdr:from>
    <xdr:to>
      <xdr:col>81</xdr:col>
      <xdr:colOff>101600</xdr:colOff>
      <xdr:row>57</xdr:row>
      <xdr:rowOff>90450</xdr:rowOff>
    </xdr:to>
    <xdr:sp macro="" textlink="">
      <xdr:nvSpPr>
        <xdr:cNvPr id="577" name="フローチャート: 判断 576">
          <a:extLst>
            <a:ext uri="{FF2B5EF4-FFF2-40B4-BE49-F238E27FC236}">
              <a16:creationId xmlns:a16="http://schemas.microsoft.com/office/drawing/2014/main" xmlns="" id="{00000000-0008-0000-0700-000041020000}"/>
            </a:ext>
          </a:extLst>
        </xdr:cNvPr>
        <xdr:cNvSpPr/>
      </xdr:nvSpPr>
      <xdr:spPr>
        <a:xfrm>
          <a:off x="15430500" y="976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81577</xdr:rowOff>
    </xdr:from>
    <xdr:ext cx="534377" cy="259045"/>
    <xdr:sp macro="" textlink="">
      <xdr:nvSpPr>
        <xdr:cNvPr id="578" name="テキスト ボックス 577">
          <a:extLst>
            <a:ext uri="{FF2B5EF4-FFF2-40B4-BE49-F238E27FC236}">
              <a16:creationId xmlns:a16="http://schemas.microsoft.com/office/drawing/2014/main" xmlns="" id="{00000000-0008-0000-0700-000042020000}"/>
            </a:ext>
          </a:extLst>
        </xdr:cNvPr>
        <xdr:cNvSpPr txBox="1"/>
      </xdr:nvSpPr>
      <xdr:spPr>
        <a:xfrm>
          <a:off x="15214111" y="985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85395</xdr:rowOff>
    </xdr:from>
    <xdr:to>
      <xdr:col>76</xdr:col>
      <xdr:colOff>114300</xdr:colOff>
      <xdr:row>56</xdr:row>
      <xdr:rowOff>73634</xdr:rowOff>
    </xdr:to>
    <xdr:cxnSp macro="">
      <xdr:nvCxnSpPr>
        <xdr:cNvPr id="579" name="直線コネクタ 578">
          <a:extLst>
            <a:ext uri="{FF2B5EF4-FFF2-40B4-BE49-F238E27FC236}">
              <a16:creationId xmlns:a16="http://schemas.microsoft.com/office/drawing/2014/main" xmlns="" id="{00000000-0008-0000-0700-000043020000}"/>
            </a:ext>
          </a:extLst>
        </xdr:cNvPr>
        <xdr:cNvCxnSpPr/>
      </xdr:nvCxnSpPr>
      <xdr:spPr>
        <a:xfrm flipV="1">
          <a:off x="13703300" y="9515145"/>
          <a:ext cx="889000" cy="159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109715</xdr:rowOff>
    </xdr:from>
    <xdr:to>
      <xdr:col>76</xdr:col>
      <xdr:colOff>165100</xdr:colOff>
      <xdr:row>57</xdr:row>
      <xdr:rowOff>39865</xdr:rowOff>
    </xdr:to>
    <xdr:sp macro="" textlink="">
      <xdr:nvSpPr>
        <xdr:cNvPr id="580" name="フローチャート: 判断 579">
          <a:extLst>
            <a:ext uri="{FF2B5EF4-FFF2-40B4-BE49-F238E27FC236}">
              <a16:creationId xmlns:a16="http://schemas.microsoft.com/office/drawing/2014/main" xmlns="" id="{00000000-0008-0000-0700-000044020000}"/>
            </a:ext>
          </a:extLst>
        </xdr:cNvPr>
        <xdr:cNvSpPr/>
      </xdr:nvSpPr>
      <xdr:spPr>
        <a:xfrm>
          <a:off x="14541500" y="9710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30992</xdr:rowOff>
    </xdr:from>
    <xdr:ext cx="534377" cy="259045"/>
    <xdr:sp macro="" textlink="">
      <xdr:nvSpPr>
        <xdr:cNvPr id="581" name="テキスト ボックス 580">
          <a:extLst>
            <a:ext uri="{FF2B5EF4-FFF2-40B4-BE49-F238E27FC236}">
              <a16:creationId xmlns:a16="http://schemas.microsoft.com/office/drawing/2014/main" xmlns="" id="{00000000-0008-0000-0700-000045020000}"/>
            </a:ext>
          </a:extLst>
        </xdr:cNvPr>
        <xdr:cNvSpPr txBox="1"/>
      </xdr:nvSpPr>
      <xdr:spPr>
        <a:xfrm>
          <a:off x="14325111" y="980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150254</xdr:rowOff>
    </xdr:from>
    <xdr:to>
      <xdr:col>71</xdr:col>
      <xdr:colOff>177800</xdr:colOff>
      <xdr:row>56</xdr:row>
      <xdr:rowOff>73634</xdr:rowOff>
    </xdr:to>
    <xdr:cxnSp macro="">
      <xdr:nvCxnSpPr>
        <xdr:cNvPr id="582" name="直線コネクタ 581">
          <a:extLst>
            <a:ext uri="{FF2B5EF4-FFF2-40B4-BE49-F238E27FC236}">
              <a16:creationId xmlns:a16="http://schemas.microsoft.com/office/drawing/2014/main" xmlns="" id="{00000000-0008-0000-0700-000046020000}"/>
            </a:ext>
          </a:extLst>
        </xdr:cNvPr>
        <xdr:cNvCxnSpPr/>
      </xdr:nvCxnSpPr>
      <xdr:spPr>
        <a:xfrm>
          <a:off x="12814300" y="9408554"/>
          <a:ext cx="889000" cy="266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68428</xdr:rowOff>
    </xdr:from>
    <xdr:to>
      <xdr:col>72</xdr:col>
      <xdr:colOff>38100</xdr:colOff>
      <xdr:row>56</xdr:row>
      <xdr:rowOff>170028</xdr:rowOff>
    </xdr:to>
    <xdr:sp macro="" textlink="">
      <xdr:nvSpPr>
        <xdr:cNvPr id="583" name="フローチャート: 判断 582">
          <a:extLst>
            <a:ext uri="{FF2B5EF4-FFF2-40B4-BE49-F238E27FC236}">
              <a16:creationId xmlns:a16="http://schemas.microsoft.com/office/drawing/2014/main" xmlns="" id="{00000000-0008-0000-0700-000047020000}"/>
            </a:ext>
          </a:extLst>
        </xdr:cNvPr>
        <xdr:cNvSpPr/>
      </xdr:nvSpPr>
      <xdr:spPr>
        <a:xfrm>
          <a:off x="13652500" y="9669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161155</xdr:rowOff>
    </xdr:from>
    <xdr:ext cx="534377" cy="259045"/>
    <xdr:sp macro="" textlink="">
      <xdr:nvSpPr>
        <xdr:cNvPr id="584" name="テキスト ボックス 583">
          <a:extLst>
            <a:ext uri="{FF2B5EF4-FFF2-40B4-BE49-F238E27FC236}">
              <a16:creationId xmlns:a16="http://schemas.microsoft.com/office/drawing/2014/main" xmlns="" id="{00000000-0008-0000-0700-000048020000}"/>
            </a:ext>
          </a:extLst>
        </xdr:cNvPr>
        <xdr:cNvSpPr txBox="1"/>
      </xdr:nvSpPr>
      <xdr:spPr>
        <a:xfrm>
          <a:off x="13436111" y="9762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149682</xdr:rowOff>
    </xdr:from>
    <xdr:to>
      <xdr:col>67</xdr:col>
      <xdr:colOff>101600</xdr:colOff>
      <xdr:row>57</xdr:row>
      <xdr:rowOff>79832</xdr:rowOff>
    </xdr:to>
    <xdr:sp macro="" textlink="">
      <xdr:nvSpPr>
        <xdr:cNvPr id="585" name="フローチャート: 判断 584">
          <a:extLst>
            <a:ext uri="{FF2B5EF4-FFF2-40B4-BE49-F238E27FC236}">
              <a16:creationId xmlns:a16="http://schemas.microsoft.com/office/drawing/2014/main" xmlns="" id="{00000000-0008-0000-0700-000049020000}"/>
            </a:ext>
          </a:extLst>
        </xdr:cNvPr>
        <xdr:cNvSpPr/>
      </xdr:nvSpPr>
      <xdr:spPr>
        <a:xfrm>
          <a:off x="12763500" y="97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70959</xdr:rowOff>
    </xdr:from>
    <xdr:ext cx="534377" cy="259045"/>
    <xdr:sp macro="" textlink="">
      <xdr:nvSpPr>
        <xdr:cNvPr id="586" name="テキスト ボックス 585">
          <a:extLst>
            <a:ext uri="{FF2B5EF4-FFF2-40B4-BE49-F238E27FC236}">
              <a16:creationId xmlns:a16="http://schemas.microsoft.com/office/drawing/2014/main" xmlns="" id="{00000000-0008-0000-0700-00004A020000}"/>
            </a:ext>
          </a:extLst>
        </xdr:cNvPr>
        <xdr:cNvSpPr txBox="1"/>
      </xdr:nvSpPr>
      <xdr:spPr>
        <a:xfrm>
          <a:off x="12547111" y="9843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xmlns=""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xmlns=""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xmlns=""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xmlns=""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xmlns=""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52</xdr:row>
      <xdr:rowOff>110769</xdr:rowOff>
    </xdr:from>
    <xdr:to>
      <xdr:col>85</xdr:col>
      <xdr:colOff>177800</xdr:colOff>
      <xdr:row>53</xdr:row>
      <xdr:rowOff>40919</xdr:rowOff>
    </xdr:to>
    <xdr:sp macro="" textlink="">
      <xdr:nvSpPr>
        <xdr:cNvPr id="592" name="楕円 591">
          <a:extLst>
            <a:ext uri="{FF2B5EF4-FFF2-40B4-BE49-F238E27FC236}">
              <a16:creationId xmlns:a16="http://schemas.microsoft.com/office/drawing/2014/main" xmlns="" id="{00000000-0008-0000-0700-000050020000}"/>
            </a:ext>
          </a:extLst>
        </xdr:cNvPr>
        <xdr:cNvSpPr/>
      </xdr:nvSpPr>
      <xdr:spPr>
        <a:xfrm>
          <a:off x="16268700" y="9026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51</xdr:row>
      <xdr:rowOff>133646</xdr:rowOff>
    </xdr:from>
    <xdr:ext cx="599010" cy="259045"/>
    <xdr:sp macro="" textlink="">
      <xdr:nvSpPr>
        <xdr:cNvPr id="593" name="教育費該当値テキスト">
          <a:extLst>
            <a:ext uri="{FF2B5EF4-FFF2-40B4-BE49-F238E27FC236}">
              <a16:creationId xmlns:a16="http://schemas.microsoft.com/office/drawing/2014/main" xmlns="" id="{00000000-0008-0000-0700-000051020000}"/>
            </a:ext>
          </a:extLst>
        </xdr:cNvPr>
        <xdr:cNvSpPr txBox="1"/>
      </xdr:nvSpPr>
      <xdr:spPr>
        <a:xfrm>
          <a:off x="16370300" y="8877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129210</xdr:rowOff>
    </xdr:from>
    <xdr:to>
      <xdr:col>81</xdr:col>
      <xdr:colOff>101600</xdr:colOff>
      <xdr:row>54</xdr:row>
      <xdr:rowOff>59360</xdr:rowOff>
    </xdr:to>
    <xdr:sp macro="" textlink="">
      <xdr:nvSpPr>
        <xdr:cNvPr id="594" name="楕円 593">
          <a:extLst>
            <a:ext uri="{FF2B5EF4-FFF2-40B4-BE49-F238E27FC236}">
              <a16:creationId xmlns:a16="http://schemas.microsoft.com/office/drawing/2014/main" xmlns="" id="{00000000-0008-0000-0700-000052020000}"/>
            </a:ext>
          </a:extLst>
        </xdr:cNvPr>
        <xdr:cNvSpPr/>
      </xdr:nvSpPr>
      <xdr:spPr>
        <a:xfrm>
          <a:off x="15430500" y="921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52</xdr:row>
      <xdr:rowOff>75887</xdr:rowOff>
    </xdr:from>
    <xdr:ext cx="599010" cy="259045"/>
    <xdr:sp macro="" textlink="">
      <xdr:nvSpPr>
        <xdr:cNvPr id="595" name="テキスト ボックス 594">
          <a:extLst>
            <a:ext uri="{FF2B5EF4-FFF2-40B4-BE49-F238E27FC236}">
              <a16:creationId xmlns:a16="http://schemas.microsoft.com/office/drawing/2014/main" xmlns="" id="{00000000-0008-0000-0700-000053020000}"/>
            </a:ext>
          </a:extLst>
        </xdr:cNvPr>
        <xdr:cNvSpPr txBox="1"/>
      </xdr:nvSpPr>
      <xdr:spPr>
        <a:xfrm>
          <a:off x="15181795" y="8991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34595</xdr:rowOff>
    </xdr:from>
    <xdr:to>
      <xdr:col>76</xdr:col>
      <xdr:colOff>165100</xdr:colOff>
      <xdr:row>55</xdr:row>
      <xdr:rowOff>136195</xdr:rowOff>
    </xdr:to>
    <xdr:sp macro="" textlink="">
      <xdr:nvSpPr>
        <xdr:cNvPr id="596" name="楕円 595">
          <a:extLst>
            <a:ext uri="{FF2B5EF4-FFF2-40B4-BE49-F238E27FC236}">
              <a16:creationId xmlns:a16="http://schemas.microsoft.com/office/drawing/2014/main" xmlns="" id="{00000000-0008-0000-0700-000054020000}"/>
            </a:ext>
          </a:extLst>
        </xdr:cNvPr>
        <xdr:cNvSpPr/>
      </xdr:nvSpPr>
      <xdr:spPr>
        <a:xfrm>
          <a:off x="14541500" y="946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152722</xdr:rowOff>
    </xdr:from>
    <xdr:ext cx="534377" cy="259045"/>
    <xdr:sp macro="" textlink="">
      <xdr:nvSpPr>
        <xdr:cNvPr id="597" name="テキスト ボックス 596">
          <a:extLst>
            <a:ext uri="{FF2B5EF4-FFF2-40B4-BE49-F238E27FC236}">
              <a16:creationId xmlns:a16="http://schemas.microsoft.com/office/drawing/2014/main" xmlns="" id="{00000000-0008-0000-0700-000055020000}"/>
            </a:ext>
          </a:extLst>
        </xdr:cNvPr>
        <xdr:cNvSpPr txBox="1"/>
      </xdr:nvSpPr>
      <xdr:spPr>
        <a:xfrm>
          <a:off x="14325111" y="9239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22834</xdr:rowOff>
    </xdr:from>
    <xdr:to>
      <xdr:col>72</xdr:col>
      <xdr:colOff>38100</xdr:colOff>
      <xdr:row>56</xdr:row>
      <xdr:rowOff>124434</xdr:rowOff>
    </xdr:to>
    <xdr:sp macro="" textlink="">
      <xdr:nvSpPr>
        <xdr:cNvPr id="598" name="楕円 597">
          <a:extLst>
            <a:ext uri="{FF2B5EF4-FFF2-40B4-BE49-F238E27FC236}">
              <a16:creationId xmlns:a16="http://schemas.microsoft.com/office/drawing/2014/main" xmlns="" id="{00000000-0008-0000-0700-000056020000}"/>
            </a:ext>
          </a:extLst>
        </xdr:cNvPr>
        <xdr:cNvSpPr/>
      </xdr:nvSpPr>
      <xdr:spPr>
        <a:xfrm>
          <a:off x="13652500" y="9624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140961</xdr:rowOff>
    </xdr:from>
    <xdr:ext cx="534377" cy="259045"/>
    <xdr:sp macro="" textlink="">
      <xdr:nvSpPr>
        <xdr:cNvPr id="599" name="テキスト ボックス 598">
          <a:extLst>
            <a:ext uri="{FF2B5EF4-FFF2-40B4-BE49-F238E27FC236}">
              <a16:creationId xmlns:a16="http://schemas.microsoft.com/office/drawing/2014/main" xmlns="" id="{00000000-0008-0000-0700-000057020000}"/>
            </a:ext>
          </a:extLst>
        </xdr:cNvPr>
        <xdr:cNvSpPr txBox="1"/>
      </xdr:nvSpPr>
      <xdr:spPr>
        <a:xfrm>
          <a:off x="13436111" y="9399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99454</xdr:rowOff>
    </xdr:from>
    <xdr:to>
      <xdr:col>67</xdr:col>
      <xdr:colOff>101600</xdr:colOff>
      <xdr:row>55</xdr:row>
      <xdr:rowOff>29604</xdr:rowOff>
    </xdr:to>
    <xdr:sp macro="" textlink="">
      <xdr:nvSpPr>
        <xdr:cNvPr id="600" name="楕円 599">
          <a:extLst>
            <a:ext uri="{FF2B5EF4-FFF2-40B4-BE49-F238E27FC236}">
              <a16:creationId xmlns:a16="http://schemas.microsoft.com/office/drawing/2014/main" xmlns="" id="{00000000-0008-0000-0700-000058020000}"/>
            </a:ext>
          </a:extLst>
        </xdr:cNvPr>
        <xdr:cNvSpPr/>
      </xdr:nvSpPr>
      <xdr:spPr>
        <a:xfrm>
          <a:off x="12763500" y="9357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46131</xdr:rowOff>
    </xdr:from>
    <xdr:ext cx="534377" cy="259045"/>
    <xdr:sp macro="" textlink="">
      <xdr:nvSpPr>
        <xdr:cNvPr id="601" name="テキスト ボックス 600">
          <a:extLst>
            <a:ext uri="{FF2B5EF4-FFF2-40B4-BE49-F238E27FC236}">
              <a16:creationId xmlns:a16="http://schemas.microsoft.com/office/drawing/2014/main" xmlns="" id="{00000000-0008-0000-0700-000059020000}"/>
            </a:ext>
          </a:extLst>
        </xdr:cNvPr>
        <xdr:cNvSpPr txBox="1"/>
      </xdr:nvSpPr>
      <xdr:spPr>
        <a:xfrm>
          <a:off x="12547111" y="9132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xmlns=""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xmlns=""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xmlns=""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xmlns=""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xmlns=""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xmlns=""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xmlns=""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xmlns=""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xmlns=""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xmlns=""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xmlns="" id="{00000000-0008-0000-07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3" name="テキスト ボックス 612">
          <a:extLst>
            <a:ext uri="{FF2B5EF4-FFF2-40B4-BE49-F238E27FC236}">
              <a16:creationId xmlns:a16="http://schemas.microsoft.com/office/drawing/2014/main" xmlns="" id="{00000000-0008-0000-0700-000065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xmlns="" id="{00000000-0008-0000-07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xmlns="" id="{00000000-0008-0000-07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xmlns="" id="{00000000-0008-0000-07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xmlns="" id="{00000000-0008-0000-07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xmlns="" id="{00000000-0008-0000-07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xmlns="" id="{00000000-0008-0000-07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xmlns="" id="{00000000-0008-0000-07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xmlns="" id="{00000000-0008-0000-07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xmlns="" id="{00000000-0008-0000-07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xmlns="" id="{00000000-0008-0000-07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xmlns=""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xmlns="" id="{00000000-0008-0000-07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xmlns=""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32769</xdr:rowOff>
    </xdr:from>
    <xdr:to>
      <xdr:col>85</xdr:col>
      <xdr:colOff>126364</xdr:colOff>
      <xdr:row>79</xdr:row>
      <xdr:rowOff>98879</xdr:rowOff>
    </xdr:to>
    <xdr:cxnSp macro="">
      <xdr:nvCxnSpPr>
        <xdr:cNvPr id="627" name="直線コネクタ 626">
          <a:extLst>
            <a:ext uri="{FF2B5EF4-FFF2-40B4-BE49-F238E27FC236}">
              <a16:creationId xmlns:a16="http://schemas.microsoft.com/office/drawing/2014/main" xmlns="" id="{00000000-0008-0000-0700-000073020000}"/>
            </a:ext>
          </a:extLst>
        </xdr:cNvPr>
        <xdr:cNvCxnSpPr/>
      </xdr:nvCxnSpPr>
      <xdr:spPr>
        <a:xfrm flipV="1">
          <a:off x="16317595" y="12034269"/>
          <a:ext cx="1269" cy="1609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8" name="災害復旧費最小値テキスト">
          <a:extLst>
            <a:ext uri="{FF2B5EF4-FFF2-40B4-BE49-F238E27FC236}">
              <a16:creationId xmlns:a16="http://schemas.microsoft.com/office/drawing/2014/main" xmlns="" id="{00000000-0008-0000-0700-000074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9" name="直線コネクタ 628">
          <a:extLst>
            <a:ext uri="{FF2B5EF4-FFF2-40B4-BE49-F238E27FC236}">
              <a16:creationId xmlns:a16="http://schemas.microsoft.com/office/drawing/2014/main" xmlns="" id="{00000000-0008-0000-0700-000075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150896</xdr:rowOff>
    </xdr:from>
    <xdr:ext cx="599010" cy="259045"/>
    <xdr:sp macro="" textlink="">
      <xdr:nvSpPr>
        <xdr:cNvPr id="630" name="災害復旧費最大値テキスト">
          <a:extLst>
            <a:ext uri="{FF2B5EF4-FFF2-40B4-BE49-F238E27FC236}">
              <a16:creationId xmlns:a16="http://schemas.microsoft.com/office/drawing/2014/main" xmlns="" id="{00000000-0008-0000-0700-000076020000}"/>
            </a:ext>
          </a:extLst>
        </xdr:cNvPr>
        <xdr:cNvSpPr txBox="1"/>
      </xdr:nvSpPr>
      <xdr:spPr>
        <a:xfrm>
          <a:off x="16370300" y="11809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147,823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32769</xdr:rowOff>
    </xdr:from>
    <xdr:to>
      <xdr:col>86</xdr:col>
      <xdr:colOff>25400</xdr:colOff>
      <xdr:row>70</xdr:row>
      <xdr:rowOff>32769</xdr:rowOff>
    </xdr:to>
    <xdr:cxnSp macro="">
      <xdr:nvCxnSpPr>
        <xdr:cNvPr id="631" name="直線コネクタ 630">
          <a:extLst>
            <a:ext uri="{FF2B5EF4-FFF2-40B4-BE49-F238E27FC236}">
              <a16:creationId xmlns:a16="http://schemas.microsoft.com/office/drawing/2014/main" xmlns="" id="{00000000-0008-0000-0700-000077020000}"/>
            </a:ext>
          </a:extLst>
        </xdr:cNvPr>
        <xdr:cNvCxnSpPr/>
      </xdr:nvCxnSpPr>
      <xdr:spPr>
        <a:xfrm>
          <a:off x="16230600" y="120342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85990</xdr:rowOff>
    </xdr:from>
    <xdr:to>
      <xdr:col>85</xdr:col>
      <xdr:colOff>127000</xdr:colOff>
      <xdr:row>79</xdr:row>
      <xdr:rowOff>86305</xdr:rowOff>
    </xdr:to>
    <xdr:cxnSp macro="">
      <xdr:nvCxnSpPr>
        <xdr:cNvPr id="632" name="直線コネクタ 631">
          <a:extLst>
            <a:ext uri="{FF2B5EF4-FFF2-40B4-BE49-F238E27FC236}">
              <a16:creationId xmlns:a16="http://schemas.microsoft.com/office/drawing/2014/main" xmlns="" id="{00000000-0008-0000-0700-000078020000}"/>
            </a:ext>
          </a:extLst>
        </xdr:cNvPr>
        <xdr:cNvCxnSpPr/>
      </xdr:nvCxnSpPr>
      <xdr:spPr>
        <a:xfrm flipV="1">
          <a:off x="15481300" y="13630540"/>
          <a:ext cx="838200" cy="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141691</xdr:rowOff>
    </xdr:from>
    <xdr:ext cx="469744" cy="259045"/>
    <xdr:sp macro="" textlink="">
      <xdr:nvSpPr>
        <xdr:cNvPr id="633" name="災害復旧費平均値テキスト">
          <a:extLst>
            <a:ext uri="{FF2B5EF4-FFF2-40B4-BE49-F238E27FC236}">
              <a16:creationId xmlns:a16="http://schemas.microsoft.com/office/drawing/2014/main" xmlns="" id="{00000000-0008-0000-0700-000079020000}"/>
            </a:ext>
          </a:extLst>
        </xdr:cNvPr>
        <xdr:cNvSpPr txBox="1"/>
      </xdr:nvSpPr>
      <xdr:spPr>
        <a:xfrm>
          <a:off x="16370300" y="133433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118814</xdr:rowOff>
    </xdr:from>
    <xdr:to>
      <xdr:col>85</xdr:col>
      <xdr:colOff>177800</xdr:colOff>
      <xdr:row>79</xdr:row>
      <xdr:rowOff>48964</xdr:rowOff>
    </xdr:to>
    <xdr:sp macro="" textlink="">
      <xdr:nvSpPr>
        <xdr:cNvPr id="634" name="フローチャート: 判断 633">
          <a:extLst>
            <a:ext uri="{FF2B5EF4-FFF2-40B4-BE49-F238E27FC236}">
              <a16:creationId xmlns:a16="http://schemas.microsoft.com/office/drawing/2014/main" xmlns="" id="{00000000-0008-0000-0700-00007A020000}"/>
            </a:ext>
          </a:extLst>
        </xdr:cNvPr>
        <xdr:cNvSpPr/>
      </xdr:nvSpPr>
      <xdr:spPr>
        <a:xfrm>
          <a:off x="16268700" y="1349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46355</xdr:rowOff>
    </xdr:from>
    <xdr:to>
      <xdr:col>81</xdr:col>
      <xdr:colOff>50800</xdr:colOff>
      <xdr:row>79</xdr:row>
      <xdr:rowOff>86305</xdr:rowOff>
    </xdr:to>
    <xdr:cxnSp macro="">
      <xdr:nvCxnSpPr>
        <xdr:cNvPr id="635" name="直線コネクタ 634">
          <a:extLst>
            <a:ext uri="{FF2B5EF4-FFF2-40B4-BE49-F238E27FC236}">
              <a16:creationId xmlns:a16="http://schemas.microsoft.com/office/drawing/2014/main" xmlns="" id="{00000000-0008-0000-0700-00007B020000}"/>
            </a:ext>
          </a:extLst>
        </xdr:cNvPr>
        <xdr:cNvCxnSpPr/>
      </xdr:nvCxnSpPr>
      <xdr:spPr>
        <a:xfrm>
          <a:off x="14592300" y="13590905"/>
          <a:ext cx="889000" cy="39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167103</xdr:rowOff>
    </xdr:from>
    <xdr:to>
      <xdr:col>81</xdr:col>
      <xdr:colOff>101600</xdr:colOff>
      <xdr:row>79</xdr:row>
      <xdr:rowOff>97253</xdr:rowOff>
    </xdr:to>
    <xdr:sp macro="" textlink="">
      <xdr:nvSpPr>
        <xdr:cNvPr id="636" name="フローチャート: 判断 635">
          <a:extLst>
            <a:ext uri="{FF2B5EF4-FFF2-40B4-BE49-F238E27FC236}">
              <a16:creationId xmlns:a16="http://schemas.microsoft.com/office/drawing/2014/main" xmlns="" id="{00000000-0008-0000-0700-00007C020000}"/>
            </a:ext>
          </a:extLst>
        </xdr:cNvPr>
        <xdr:cNvSpPr/>
      </xdr:nvSpPr>
      <xdr:spPr>
        <a:xfrm>
          <a:off x="15430500" y="13540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113780</xdr:rowOff>
    </xdr:from>
    <xdr:ext cx="469744" cy="259045"/>
    <xdr:sp macro="" textlink="">
      <xdr:nvSpPr>
        <xdr:cNvPr id="637" name="テキスト ボックス 636">
          <a:extLst>
            <a:ext uri="{FF2B5EF4-FFF2-40B4-BE49-F238E27FC236}">
              <a16:creationId xmlns:a16="http://schemas.microsoft.com/office/drawing/2014/main" xmlns="" id="{00000000-0008-0000-0700-00007D020000}"/>
            </a:ext>
          </a:extLst>
        </xdr:cNvPr>
        <xdr:cNvSpPr txBox="1"/>
      </xdr:nvSpPr>
      <xdr:spPr>
        <a:xfrm>
          <a:off x="15246428" y="13315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46247</xdr:rowOff>
    </xdr:from>
    <xdr:to>
      <xdr:col>76</xdr:col>
      <xdr:colOff>114300</xdr:colOff>
      <xdr:row>79</xdr:row>
      <xdr:rowOff>46355</xdr:rowOff>
    </xdr:to>
    <xdr:cxnSp macro="">
      <xdr:nvCxnSpPr>
        <xdr:cNvPr id="638" name="直線コネクタ 637">
          <a:extLst>
            <a:ext uri="{FF2B5EF4-FFF2-40B4-BE49-F238E27FC236}">
              <a16:creationId xmlns:a16="http://schemas.microsoft.com/office/drawing/2014/main" xmlns="" id="{00000000-0008-0000-0700-00007E020000}"/>
            </a:ext>
          </a:extLst>
        </xdr:cNvPr>
        <xdr:cNvCxnSpPr/>
      </xdr:nvCxnSpPr>
      <xdr:spPr>
        <a:xfrm>
          <a:off x="13703300" y="13419347"/>
          <a:ext cx="889000" cy="171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157251</xdr:rowOff>
    </xdr:from>
    <xdr:to>
      <xdr:col>76</xdr:col>
      <xdr:colOff>165100</xdr:colOff>
      <xdr:row>79</xdr:row>
      <xdr:rowOff>87401</xdr:rowOff>
    </xdr:to>
    <xdr:sp macro="" textlink="">
      <xdr:nvSpPr>
        <xdr:cNvPr id="639" name="フローチャート: 判断 638">
          <a:extLst>
            <a:ext uri="{FF2B5EF4-FFF2-40B4-BE49-F238E27FC236}">
              <a16:creationId xmlns:a16="http://schemas.microsoft.com/office/drawing/2014/main" xmlns="" id="{00000000-0008-0000-0700-00007F020000}"/>
            </a:ext>
          </a:extLst>
        </xdr:cNvPr>
        <xdr:cNvSpPr/>
      </xdr:nvSpPr>
      <xdr:spPr>
        <a:xfrm>
          <a:off x="14541500" y="13530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103928</xdr:rowOff>
    </xdr:from>
    <xdr:ext cx="469744" cy="259045"/>
    <xdr:sp macro="" textlink="">
      <xdr:nvSpPr>
        <xdr:cNvPr id="640" name="テキスト ボックス 639">
          <a:extLst>
            <a:ext uri="{FF2B5EF4-FFF2-40B4-BE49-F238E27FC236}">
              <a16:creationId xmlns:a16="http://schemas.microsoft.com/office/drawing/2014/main" xmlns="" id="{00000000-0008-0000-0700-000080020000}"/>
            </a:ext>
          </a:extLst>
        </xdr:cNvPr>
        <xdr:cNvSpPr txBox="1"/>
      </xdr:nvSpPr>
      <xdr:spPr>
        <a:xfrm>
          <a:off x="14357428" y="1330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80961</xdr:rowOff>
    </xdr:from>
    <xdr:to>
      <xdr:col>71</xdr:col>
      <xdr:colOff>177800</xdr:colOff>
      <xdr:row>78</xdr:row>
      <xdr:rowOff>46247</xdr:rowOff>
    </xdr:to>
    <xdr:cxnSp macro="">
      <xdr:nvCxnSpPr>
        <xdr:cNvPr id="641" name="直線コネクタ 640">
          <a:extLst>
            <a:ext uri="{FF2B5EF4-FFF2-40B4-BE49-F238E27FC236}">
              <a16:creationId xmlns:a16="http://schemas.microsoft.com/office/drawing/2014/main" xmlns="" id="{00000000-0008-0000-0700-000081020000}"/>
            </a:ext>
          </a:extLst>
        </xdr:cNvPr>
        <xdr:cNvCxnSpPr/>
      </xdr:nvCxnSpPr>
      <xdr:spPr>
        <a:xfrm>
          <a:off x="12814300" y="13111161"/>
          <a:ext cx="889000" cy="308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137700</xdr:rowOff>
    </xdr:from>
    <xdr:to>
      <xdr:col>72</xdr:col>
      <xdr:colOff>38100</xdr:colOff>
      <xdr:row>79</xdr:row>
      <xdr:rowOff>67850</xdr:rowOff>
    </xdr:to>
    <xdr:sp macro="" textlink="">
      <xdr:nvSpPr>
        <xdr:cNvPr id="642" name="フローチャート: 判断 641">
          <a:extLst>
            <a:ext uri="{FF2B5EF4-FFF2-40B4-BE49-F238E27FC236}">
              <a16:creationId xmlns:a16="http://schemas.microsoft.com/office/drawing/2014/main" xmlns="" id="{00000000-0008-0000-0700-000082020000}"/>
            </a:ext>
          </a:extLst>
        </xdr:cNvPr>
        <xdr:cNvSpPr/>
      </xdr:nvSpPr>
      <xdr:spPr>
        <a:xfrm>
          <a:off x="13652500" y="1351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58977</xdr:rowOff>
    </xdr:from>
    <xdr:ext cx="469744" cy="259045"/>
    <xdr:sp macro="" textlink="">
      <xdr:nvSpPr>
        <xdr:cNvPr id="643" name="テキスト ボックス 642">
          <a:extLst>
            <a:ext uri="{FF2B5EF4-FFF2-40B4-BE49-F238E27FC236}">
              <a16:creationId xmlns:a16="http://schemas.microsoft.com/office/drawing/2014/main" xmlns="" id="{00000000-0008-0000-0700-000083020000}"/>
            </a:ext>
          </a:extLst>
        </xdr:cNvPr>
        <xdr:cNvSpPr txBox="1"/>
      </xdr:nvSpPr>
      <xdr:spPr>
        <a:xfrm>
          <a:off x="13468428" y="13603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149293</xdr:rowOff>
    </xdr:from>
    <xdr:to>
      <xdr:col>67</xdr:col>
      <xdr:colOff>101600</xdr:colOff>
      <xdr:row>79</xdr:row>
      <xdr:rowOff>79443</xdr:rowOff>
    </xdr:to>
    <xdr:sp macro="" textlink="">
      <xdr:nvSpPr>
        <xdr:cNvPr id="644" name="フローチャート: 判断 643">
          <a:extLst>
            <a:ext uri="{FF2B5EF4-FFF2-40B4-BE49-F238E27FC236}">
              <a16:creationId xmlns:a16="http://schemas.microsoft.com/office/drawing/2014/main" xmlns="" id="{00000000-0008-0000-0700-000084020000}"/>
            </a:ext>
          </a:extLst>
        </xdr:cNvPr>
        <xdr:cNvSpPr/>
      </xdr:nvSpPr>
      <xdr:spPr>
        <a:xfrm>
          <a:off x="12763500" y="13522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70570</xdr:rowOff>
    </xdr:from>
    <xdr:ext cx="469744" cy="259045"/>
    <xdr:sp macro="" textlink="">
      <xdr:nvSpPr>
        <xdr:cNvPr id="645" name="テキスト ボックス 644">
          <a:extLst>
            <a:ext uri="{FF2B5EF4-FFF2-40B4-BE49-F238E27FC236}">
              <a16:creationId xmlns:a16="http://schemas.microsoft.com/office/drawing/2014/main" xmlns="" id="{00000000-0008-0000-0700-000085020000}"/>
            </a:ext>
          </a:extLst>
        </xdr:cNvPr>
        <xdr:cNvSpPr txBox="1"/>
      </xdr:nvSpPr>
      <xdr:spPr>
        <a:xfrm>
          <a:off x="12579428" y="13615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xmlns=""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xmlns=""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xmlns=""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xmlns=""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xmlns=""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35190</xdr:rowOff>
    </xdr:from>
    <xdr:to>
      <xdr:col>85</xdr:col>
      <xdr:colOff>177800</xdr:colOff>
      <xdr:row>79</xdr:row>
      <xdr:rowOff>136790</xdr:rowOff>
    </xdr:to>
    <xdr:sp macro="" textlink="">
      <xdr:nvSpPr>
        <xdr:cNvPr id="651" name="楕円 650">
          <a:extLst>
            <a:ext uri="{FF2B5EF4-FFF2-40B4-BE49-F238E27FC236}">
              <a16:creationId xmlns:a16="http://schemas.microsoft.com/office/drawing/2014/main" xmlns="" id="{00000000-0008-0000-0700-00008B020000}"/>
            </a:ext>
          </a:extLst>
        </xdr:cNvPr>
        <xdr:cNvSpPr/>
      </xdr:nvSpPr>
      <xdr:spPr>
        <a:xfrm>
          <a:off x="16268700" y="1357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121567</xdr:rowOff>
    </xdr:from>
    <xdr:ext cx="469744" cy="259045"/>
    <xdr:sp macro="" textlink="">
      <xdr:nvSpPr>
        <xdr:cNvPr id="652" name="災害復旧費該当値テキスト">
          <a:extLst>
            <a:ext uri="{FF2B5EF4-FFF2-40B4-BE49-F238E27FC236}">
              <a16:creationId xmlns:a16="http://schemas.microsoft.com/office/drawing/2014/main" xmlns="" id="{00000000-0008-0000-0700-00008C020000}"/>
            </a:ext>
          </a:extLst>
        </xdr:cNvPr>
        <xdr:cNvSpPr txBox="1"/>
      </xdr:nvSpPr>
      <xdr:spPr>
        <a:xfrm>
          <a:off x="16370300" y="1349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35505</xdr:rowOff>
    </xdr:from>
    <xdr:to>
      <xdr:col>81</xdr:col>
      <xdr:colOff>101600</xdr:colOff>
      <xdr:row>79</xdr:row>
      <xdr:rowOff>137105</xdr:rowOff>
    </xdr:to>
    <xdr:sp macro="" textlink="">
      <xdr:nvSpPr>
        <xdr:cNvPr id="653" name="楕円 652">
          <a:extLst>
            <a:ext uri="{FF2B5EF4-FFF2-40B4-BE49-F238E27FC236}">
              <a16:creationId xmlns:a16="http://schemas.microsoft.com/office/drawing/2014/main" xmlns="" id="{00000000-0008-0000-0700-00008D020000}"/>
            </a:ext>
          </a:extLst>
        </xdr:cNvPr>
        <xdr:cNvSpPr/>
      </xdr:nvSpPr>
      <xdr:spPr>
        <a:xfrm>
          <a:off x="15430500" y="1358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128232</xdr:rowOff>
    </xdr:from>
    <xdr:ext cx="469744" cy="259045"/>
    <xdr:sp macro="" textlink="">
      <xdr:nvSpPr>
        <xdr:cNvPr id="654" name="テキスト ボックス 653">
          <a:extLst>
            <a:ext uri="{FF2B5EF4-FFF2-40B4-BE49-F238E27FC236}">
              <a16:creationId xmlns:a16="http://schemas.microsoft.com/office/drawing/2014/main" xmlns="" id="{00000000-0008-0000-0700-00008E020000}"/>
            </a:ext>
          </a:extLst>
        </xdr:cNvPr>
        <xdr:cNvSpPr txBox="1"/>
      </xdr:nvSpPr>
      <xdr:spPr>
        <a:xfrm>
          <a:off x="15246428" y="13672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167005</xdr:rowOff>
    </xdr:from>
    <xdr:to>
      <xdr:col>76</xdr:col>
      <xdr:colOff>165100</xdr:colOff>
      <xdr:row>79</xdr:row>
      <xdr:rowOff>97155</xdr:rowOff>
    </xdr:to>
    <xdr:sp macro="" textlink="">
      <xdr:nvSpPr>
        <xdr:cNvPr id="655" name="楕円 654">
          <a:extLst>
            <a:ext uri="{FF2B5EF4-FFF2-40B4-BE49-F238E27FC236}">
              <a16:creationId xmlns:a16="http://schemas.microsoft.com/office/drawing/2014/main" xmlns="" id="{00000000-0008-0000-0700-00008F020000}"/>
            </a:ext>
          </a:extLst>
        </xdr:cNvPr>
        <xdr:cNvSpPr/>
      </xdr:nvSpPr>
      <xdr:spPr>
        <a:xfrm>
          <a:off x="14541500" y="1354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88282</xdr:rowOff>
    </xdr:from>
    <xdr:ext cx="469744" cy="259045"/>
    <xdr:sp macro="" textlink="">
      <xdr:nvSpPr>
        <xdr:cNvPr id="656" name="テキスト ボックス 655">
          <a:extLst>
            <a:ext uri="{FF2B5EF4-FFF2-40B4-BE49-F238E27FC236}">
              <a16:creationId xmlns:a16="http://schemas.microsoft.com/office/drawing/2014/main" xmlns="" id="{00000000-0008-0000-0700-000090020000}"/>
            </a:ext>
          </a:extLst>
        </xdr:cNvPr>
        <xdr:cNvSpPr txBox="1"/>
      </xdr:nvSpPr>
      <xdr:spPr>
        <a:xfrm>
          <a:off x="14357428" y="1363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166897</xdr:rowOff>
    </xdr:from>
    <xdr:to>
      <xdr:col>72</xdr:col>
      <xdr:colOff>38100</xdr:colOff>
      <xdr:row>78</xdr:row>
      <xdr:rowOff>97047</xdr:rowOff>
    </xdr:to>
    <xdr:sp macro="" textlink="">
      <xdr:nvSpPr>
        <xdr:cNvPr id="657" name="楕円 656">
          <a:extLst>
            <a:ext uri="{FF2B5EF4-FFF2-40B4-BE49-F238E27FC236}">
              <a16:creationId xmlns:a16="http://schemas.microsoft.com/office/drawing/2014/main" xmlns="" id="{00000000-0008-0000-0700-000091020000}"/>
            </a:ext>
          </a:extLst>
        </xdr:cNvPr>
        <xdr:cNvSpPr/>
      </xdr:nvSpPr>
      <xdr:spPr>
        <a:xfrm>
          <a:off x="13652500" y="13368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113574</xdr:rowOff>
    </xdr:from>
    <xdr:ext cx="534377" cy="259045"/>
    <xdr:sp macro="" textlink="">
      <xdr:nvSpPr>
        <xdr:cNvPr id="658" name="テキスト ボックス 657">
          <a:extLst>
            <a:ext uri="{FF2B5EF4-FFF2-40B4-BE49-F238E27FC236}">
              <a16:creationId xmlns:a16="http://schemas.microsoft.com/office/drawing/2014/main" xmlns="" id="{00000000-0008-0000-0700-000092020000}"/>
            </a:ext>
          </a:extLst>
        </xdr:cNvPr>
        <xdr:cNvSpPr txBox="1"/>
      </xdr:nvSpPr>
      <xdr:spPr>
        <a:xfrm>
          <a:off x="13436111" y="13143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30161</xdr:rowOff>
    </xdr:from>
    <xdr:to>
      <xdr:col>67</xdr:col>
      <xdr:colOff>101600</xdr:colOff>
      <xdr:row>76</xdr:row>
      <xdr:rowOff>131761</xdr:rowOff>
    </xdr:to>
    <xdr:sp macro="" textlink="">
      <xdr:nvSpPr>
        <xdr:cNvPr id="659" name="楕円 658">
          <a:extLst>
            <a:ext uri="{FF2B5EF4-FFF2-40B4-BE49-F238E27FC236}">
              <a16:creationId xmlns:a16="http://schemas.microsoft.com/office/drawing/2014/main" xmlns="" id="{00000000-0008-0000-0700-000093020000}"/>
            </a:ext>
          </a:extLst>
        </xdr:cNvPr>
        <xdr:cNvSpPr/>
      </xdr:nvSpPr>
      <xdr:spPr>
        <a:xfrm>
          <a:off x="12763500" y="1306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148288</xdr:rowOff>
    </xdr:from>
    <xdr:ext cx="534377" cy="259045"/>
    <xdr:sp macro="" textlink="">
      <xdr:nvSpPr>
        <xdr:cNvPr id="660" name="テキスト ボックス 659">
          <a:extLst>
            <a:ext uri="{FF2B5EF4-FFF2-40B4-BE49-F238E27FC236}">
              <a16:creationId xmlns:a16="http://schemas.microsoft.com/office/drawing/2014/main" xmlns="" id="{00000000-0008-0000-0700-000094020000}"/>
            </a:ext>
          </a:extLst>
        </xdr:cNvPr>
        <xdr:cNvSpPr txBox="1"/>
      </xdr:nvSpPr>
      <xdr:spPr>
        <a:xfrm>
          <a:off x="12547111" y="12835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xmlns=""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xmlns=""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xmlns=""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xmlns=""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xmlns=""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xmlns=""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xmlns=""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xmlns=""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xmlns=""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xmlns=""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xmlns=""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xmlns=""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xmlns=""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xmlns=""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xmlns=""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6" name="テキスト ボックス 675">
          <a:extLst>
            <a:ext uri="{FF2B5EF4-FFF2-40B4-BE49-F238E27FC236}">
              <a16:creationId xmlns:a16="http://schemas.microsoft.com/office/drawing/2014/main" xmlns="" id="{00000000-0008-0000-0700-0000A4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xmlns=""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8" name="テキスト ボックス 677">
          <a:extLst>
            <a:ext uri="{FF2B5EF4-FFF2-40B4-BE49-F238E27FC236}">
              <a16:creationId xmlns:a16="http://schemas.microsoft.com/office/drawing/2014/main" xmlns="" id="{00000000-0008-0000-0700-0000A6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xmlns=""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xmlns=""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xmlns=""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xmlns=""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xmlns=""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86170</xdr:rowOff>
    </xdr:from>
    <xdr:to>
      <xdr:col>85</xdr:col>
      <xdr:colOff>126364</xdr:colOff>
      <xdr:row>98</xdr:row>
      <xdr:rowOff>24752</xdr:rowOff>
    </xdr:to>
    <xdr:cxnSp macro="">
      <xdr:nvCxnSpPr>
        <xdr:cNvPr id="684" name="直線コネクタ 683">
          <a:extLst>
            <a:ext uri="{FF2B5EF4-FFF2-40B4-BE49-F238E27FC236}">
              <a16:creationId xmlns:a16="http://schemas.microsoft.com/office/drawing/2014/main" xmlns="" id="{00000000-0008-0000-0700-0000AC020000}"/>
            </a:ext>
          </a:extLst>
        </xdr:cNvPr>
        <xdr:cNvCxnSpPr/>
      </xdr:nvCxnSpPr>
      <xdr:spPr>
        <a:xfrm flipV="1">
          <a:off x="16317595" y="15516670"/>
          <a:ext cx="1269" cy="1310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28579</xdr:rowOff>
    </xdr:from>
    <xdr:ext cx="534377" cy="259045"/>
    <xdr:sp macro="" textlink="">
      <xdr:nvSpPr>
        <xdr:cNvPr id="685" name="公債費最小値テキスト">
          <a:extLst>
            <a:ext uri="{FF2B5EF4-FFF2-40B4-BE49-F238E27FC236}">
              <a16:creationId xmlns:a16="http://schemas.microsoft.com/office/drawing/2014/main" xmlns="" id="{00000000-0008-0000-0700-0000AD020000}"/>
            </a:ext>
          </a:extLst>
        </xdr:cNvPr>
        <xdr:cNvSpPr txBox="1"/>
      </xdr:nvSpPr>
      <xdr:spPr>
        <a:xfrm>
          <a:off x="16370300" y="1683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24752</xdr:rowOff>
    </xdr:from>
    <xdr:to>
      <xdr:col>86</xdr:col>
      <xdr:colOff>25400</xdr:colOff>
      <xdr:row>98</xdr:row>
      <xdr:rowOff>24752</xdr:rowOff>
    </xdr:to>
    <xdr:cxnSp macro="">
      <xdr:nvCxnSpPr>
        <xdr:cNvPr id="686" name="直線コネクタ 685">
          <a:extLst>
            <a:ext uri="{FF2B5EF4-FFF2-40B4-BE49-F238E27FC236}">
              <a16:creationId xmlns:a16="http://schemas.microsoft.com/office/drawing/2014/main" xmlns="" id="{00000000-0008-0000-0700-0000AE020000}"/>
            </a:ext>
          </a:extLst>
        </xdr:cNvPr>
        <xdr:cNvCxnSpPr/>
      </xdr:nvCxnSpPr>
      <xdr:spPr>
        <a:xfrm>
          <a:off x="16230600" y="16826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32847</xdr:rowOff>
    </xdr:from>
    <xdr:ext cx="599010" cy="259045"/>
    <xdr:sp macro="" textlink="">
      <xdr:nvSpPr>
        <xdr:cNvPr id="687" name="公債費最大値テキスト">
          <a:extLst>
            <a:ext uri="{FF2B5EF4-FFF2-40B4-BE49-F238E27FC236}">
              <a16:creationId xmlns:a16="http://schemas.microsoft.com/office/drawing/2014/main" xmlns="" id="{00000000-0008-0000-0700-0000AF020000}"/>
            </a:ext>
          </a:extLst>
        </xdr:cNvPr>
        <xdr:cNvSpPr txBox="1"/>
      </xdr:nvSpPr>
      <xdr:spPr>
        <a:xfrm>
          <a:off x="16370300" y="15291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197,025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86170</xdr:rowOff>
    </xdr:from>
    <xdr:to>
      <xdr:col>86</xdr:col>
      <xdr:colOff>25400</xdr:colOff>
      <xdr:row>90</xdr:row>
      <xdr:rowOff>86170</xdr:rowOff>
    </xdr:to>
    <xdr:cxnSp macro="">
      <xdr:nvCxnSpPr>
        <xdr:cNvPr id="688" name="直線コネクタ 687">
          <a:extLst>
            <a:ext uri="{FF2B5EF4-FFF2-40B4-BE49-F238E27FC236}">
              <a16:creationId xmlns:a16="http://schemas.microsoft.com/office/drawing/2014/main" xmlns="" id="{00000000-0008-0000-0700-0000B0020000}"/>
            </a:ext>
          </a:extLst>
        </xdr:cNvPr>
        <xdr:cNvCxnSpPr/>
      </xdr:nvCxnSpPr>
      <xdr:spPr>
        <a:xfrm>
          <a:off x="16230600" y="15516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60003</xdr:rowOff>
    </xdr:from>
    <xdr:to>
      <xdr:col>85</xdr:col>
      <xdr:colOff>127000</xdr:colOff>
      <xdr:row>96</xdr:row>
      <xdr:rowOff>71402</xdr:rowOff>
    </xdr:to>
    <xdr:cxnSp macro="">
      <xdr:nvCxnSpPr>
        <xdr:cNvPr id="689" name="直線コネクタ 688">
          <a:extLst>
            <a:ext uri="{FF2B5EF4-FFF2-40B4-BE49-F238E27FC236}">
              <a16:creationId xmlns:a16="http://schemas.microsoft.com/office/drawing/2014/main" xmlns="" id="{00000000-0008-0000-0700-0000B1020000}"/>
            </a:ext>
          </a:extLst>
        </xdr:cNvPr>
        <xdr:cNvCxnSpPr/>
      </xdr:nvCxnSpPr>
      <xdr:spPr>
        <a:xfrm flipV="1">
          <a:off x="15481300" y="16519203"/>
          <a:ext cx="838200" cy="11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55965</xdr:rowOff>
    </xdr:from>
    <xdr:ext cx="534377" cy="259045"/>
    <xdr:sp macro="" textlink="">
      <xdr:nvSpPr>
        <xdr:cNvPr id="690" name="公債費平均値テキスト">
          <a:extLst>
            <a:ext uri="{FF2B5EF4-FFF2-40B4-BE49-F238E27FC236}">
              <a16:creationId xmlns:a16="http://schemas.microsoft.com/office/drawing/2014/main" xmlns="" id="{00000000-0008-0000-0700-0000B2020000}"/>
            </a:ext>
          </a:extLst>
        </xdr:cNvPr>
        <xdr:cNvSpPr txBox="1"/>
      </xdr:nvSpPr>
      <xdr:spPr>
        <a:xfrm>
          <a:off x="16370300" y="165151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77538</xdr:rowOff>
    </xdr:from>
    <xdr:to>
      <xdr:col>85</xdr:col>
      <xdr:colOff>177800</xdr:colOff>
      <xdr:row>97</xdr:row>
      <xdr:rowOff>7688</xdr:rowOff>
    </xdr:to>
    <xdr:sp macro="" textlink="">
      <xdr:nvSpPr>
        <xdr:cNvPr id="691" name="フローチャート: 判断 690">
          <a:extLst>
            <a:ext uri="{FF2B5EF4-FFF2-40B4-BE49-F238E27FC236}">
              <a16:creationId xmlns:a16="http://schemas.microsoft.com/office/drawing/2014/main" xmlns="" id="{00000000-0008-0000-0700-0000B3020000}"/>
            </a:ext>
          </a:extLst>
        </xdr:cNvPr>
        <xdr:cNvSpPr/>
      </xdr:nvSpPr>
      <xdr:spPr>
        <a:xfrm>
          <a:off x="16268700" y="16536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71402</xdr:rowOff>
    </xdr:from>
    <xdr:to>
      <xdr:col>81</xdr:col>
      <xdr:colOff>50800</xdr:colOff>
      <xdr:row>96</xdr:row>
      <xdr:rowOff>130426</xdr:rowOff>
    </xdr:to>
    <xdr:cxnSp macro="">
      <xdr:nvCxnSpPr>
        <xdr:cNvPr id="692" name="直線コネクタ 691">
          <a:extLst>
            <a:ext uri="{FF2B5EF4-FFF2-40B4-BE49-F238E27FC236}">
              <a16:creationId xmlns:a16="http://schemas.microsoft.com/office/drawing/2014/main" xmlns="" id="{00000000-0008-0000-0700-0000B4020000}"/>
            </a:ext>
          </a:extLst>
        </xdr:cNvPr>
        <xdr:cNvCxnSpPr/>
      </xdr:nvCxnSpPr>
      <xdr:spPr>
        <a:xfrm flipV="1">
          <a:off x="14592300" y="16530602"/>
          <a:ext cx="889000" cy="59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65019</xdr:rowOff>
    </xdr:from>
    <xdr:to>
      <xdr:col>81</xdr:col>
      <xdr:colOff>101600</xdr:colOff>
      <xdr:row>96</xdr:row>
      <xdr:rowOff>166619</xdr:rowOff>
    </xdr:to>
    <xdr:sp macro="" textlink="">
      <xdr:nvSpPr>
        <xdr:cNvPr id="693" name="フローチャート: 判断 692">
          <a:extLst>
            <a:ext uri="{FF2B5EF4-FFF2-40B4-BE49-F238E27FC236}">
              <a16:creationId xmlns:a16="http://schemas.microsoft.com/office/drawing/2014/main" xmlns="" id="{00000000-0008-0000-0700-0000B5020000}"/>
            </a:ext>
          </a:extLst>
        </xdr:cNvPr>
        <xdr:cNvSpPr/>
      </xdr:nvSpPr>
      <xdr:spPr>
        <a:xfrm>
          <a:off x="15430500" y="1652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157746</xdr:rowOff>
    </xdr:from>
    <xdr:ext cx="534377" cy="259045"/>
    <xdr:sp macro="" textlink="">
      <xdr:nvSpPr>
        <xdr:cNvPr id="694" name="テキスト ボックス 693">
          <a:extLst>
            <a:ext uri="{FF2B5EF4-FFF2-40B4-BE49-F238E27FC236}">
              <a16:creationId xmlns:a16="http://schemas.microsoft.com/office/drawing/2014/main" xmlns="" id="{00000000-0008-0000-0700-0000B6020000}"/>
            </a:ext>
          </a:extLst>
        </xdr:cNvPr>
        <xdr:cNvSpPr txBox="1"/>
      </xdr:nvSpPr>
      <xdr:spPr>
        <a:xfrm>
          <a:off x="15214111" y="16616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130426</xdr:rowOff>
    </xdr:from>
    <xdr:to>
      <xdr:col>76</xdr:col>
      <xdr:colOff>114300</xdr:colOff>
      <xdr:row>96</xdr:row>
      <xdr:rowOff>155375</xdr:rowOff>
    </xdr:to>
    <xdr:cxnSp macro="">
      <xdr:nvCxnSpPr>
        <xdr:cNvPr id="695" name="直線コネクタ 694">
          <a:extLst>
            <a:ext uri="{FF2B5EF4-FFF2-40B4-BE49-F238E27FC236}">
              <a16:creationId xmlns:a16="http://schemas.microsoft.com/office/drawing/2014/main" xmlns="" id="{00000000-0008-0000-0700-0000B7020000}"/>
            </a:ext>
          </a:extLst>
        </xdr:cNvPr>
        <xdr:cNvCxnSpPr/>
      </xdr:nvCxnSpPr>
      <xdr:spPr>
        <a:xfrm flipV="1">
          <a:off x="13703300" y="16589626"/>
          <a:ext cx="889000" cy="24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46351</xdr:rowOff>
    </xdr:from>
    <xdr:to>
      <xdr:col>76</xdr:col>
      <xdr:colOff>165100</xdr:colOff>
      <xdr:row>96</xdr:row>
      <xdr:rowOff>147951</xdr:rowOff>
    </xdr:to>
    <xdr:sp macro="" textlink="">
      <xdr:nvSpPr>
        <xdr:cNvPr id="696" name="フローチャート: 判断 695">
          <a:extLst>
            <a:ext uri="{FF2B5EF4-FFF2-40B4-BE49-F238E27FC236}">
              <a16:creationId xmlns:a16="http://schemas.microsoft.com/office/drawing/2014/main" xmlns="" id="{00000000-0008-0000-0700-0000B8020000}"/>
            </a:ext>
          </a:extLst>
        </xdr:cNvPr>
        <xdr:cNvSpPr/>
      </xdr:nvSpPr>
      <xdr:spPr>
        <a:xfrm>
          <a:off x="14541500" y="16505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164478</xdr:rowOff>
    </xdr:from>
    <xdr:ext cx="534377" cy="259045"/>
    <xdr:sp macro="" textlink="">
      <xdr:nvSpPr>
        <xdr:cNvPr id="697" name="テキスト ボックス 696">
          <a:extLst>
            <a:ext uri="{FF2B5EF4-FFF2-40B4-BE49-F238E27FC236}">
              <a16:creationId xmlns:a16="http://schemas.microsoft.com/office/drawing/2014/main" xmlns="" id="{00000000-0008-0000-0700-0000B9020000}"/>
            </a:ext>
          </a:extLst>
        </xdr:cNvPr>
        <xdr:cNvSpPr txBox="1"/>
      </xdr:nvSpPr>
      <xdr:spPr>
        <a:xfrm>
          <a:off x="14325111" y="16280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110637</xdr:rowOff>
    </xdr:from>
    <xdr:to>
      <xdr:col>71</xdr:col>
      <xdr:colOff>177800</xdr:colOff>
      <xdr:row>96</xdr:row>
      <xdr:rowOff>155375</xdr:rowOff>
    </xdr:to>
    <xdr:cxnSp macro="">
      <xdr:nvCxnSpPr>
        <xdr:cNvPr id="698" name="直線コネクタ 697">
          <a:extLst>
            <a:ext uri="{FF2B5EF4-FFF2-40B4-BE49-F238E27FC236}">
              <a16:creationId xmlns:a16="http://schemas.microsoft.com/office/drawing/2014/main" xmlns="" id="{00000000-0008-0000-0700-0000BA020000}"/>
            </a:ext>
          </a:extLst>
        </xdr:cNvPr>
        <xdr:cNvCxnSpPr/>
      </xdr:nvCxnSpPr>
      <xdr:spPr>
        <a:xfrm>
          <a:off x="12814300" y="16569837"/>
          <a:ext cx="889000" cy="44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75961</xdr:rowOff>
    </xdr:from>
    <xdr:to>
      <xdr:col>72</xdr:col>
      <xdr:colOff>38100</xdr:colOff>
      <xdr:row>97</xdr:row>
      <xdr:rowOff>6111</xdr:rowOff>
    </xdr:to>
    <xdr:sp macro="" textlink="">
      <xdr:nvSpPr>
        <xdr:cNvPr id="699" name="フローチャート: 判断 698">
          <a:extLst>
            <a:ext uri="{FF2B5EF4-FFF2-40B4-BE49-F238E27FC236}">
              <a16:creationId xmlns:a16="http://schemas.microsoft.com/office/drawing/2014/main" xmlns="" id="{00000000-0008-0000-0700-0000BB020000}"/>
            </a:ext>
          </a:extLst>
        </xdr:cNvPr>
        <xdr:cNvSpPr/>
      </xdr:nvSpPr>
      <xdr:spPr>
        <a:xfrm>
          <a:off x="13652500" y="1653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22638</xdr:rowOff>
    </xdr:from>
    <xdr:ext cx="534377" cy="259045"/>
    <xdr:sp macro="" textlink="">
      <xdr:nvSpPr>
        <xdr:cNvPr id="700" name="テキスト ボックス 699">
          <a:extLst>
            <a:ext uri="{FF2B5EF4-FFF2-40B4-BE49-F238E27FC236}">
              <a16:creationId xmlns:a16="http://schemas.microsoft.com/office/drawing/2014/main" xmlns="" id="{00000000-0008-0000-0700-0000BC020000}"/>
            </a:ext>
          </a:extLst>
        </xdr:cNvPr>
        <xdr:cNvSpPr txBox="1"/>
      </xdr:nvSpPr>
      <xdr:spPr>
        <a:xfrm>
          <a:off x="13436111" y="16310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135268</xdr:rowOff>
    </xdr:from>
    <xdr:to>
      <xdr:col>67</xdr:col>
      <xdr:colOff>101600</xdr:colOff>
      <xdr:row>97</xdr:row>
      <xdr:rowOff>65418</xdr:rowOff>
    </xdr:to>
    <xdr:sp macro="" textlink="">
      <xdr:nvSpPr>
        <xdr:cNvPr id="701" name="フローチャート: 判断 700">
          <a:extLst>
            <a:ext uri="{FF2B5EF4-FFF2-40B4-BE49-F238E27FC236}">
              <a16:creationId xmlns:a16="http://schemas.microsoft.com/office/drawing/2014/main" xmlns="" id="{00000000-0008-0000-0700-0000BD020000}"/>
            </a:ext>
          </a:extLst>
        </xdr:cNvPr>
        <xdr:cNvSpPr/>
      </xdr:nvSpPr>
      <xdr:spPr>
        <a:xfrm>
          <a:off x="12763500" y="16594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56545</xdr:rowOff>
    </xdr:from>
    <xdr:ext cx="534377" cy="259045"/>
    <xdr:sp macro="" textlink="">
      <xdr:nvSpPr>
        <xdr:cNvPr id="702" name="テキスト ボックス 701">
          <a:extLst>
            <a:ext uri="{FF2B5EF4-FFF2-40B4-BE49-F238E27FC236}">
              <a16:creationId xmlns:a16="http://schemas.microsoft.com/office/drawing/2014/main" xmlns="" id="{00000000-0008-0000-0700-0000BE020000}"/>
            </a:ext>
          </a:extLst>
        </xdr:cNvPr>
        <xdr:cNvSpPr txBox="1"/>
      </xdr:nvSpPr>
      <xdr:spPr>
        <a:xfrm>
          <a:off x="12547111" y="16687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xmlns=""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xmlns=""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xmlns=""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xmlns=""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xmlns=""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9203</xdr:rowOff>
    </xdr:from>
    <xdr:to>
      <xdr:col>85</xdr:col>
      <xdr:colOff>177800</xdr:colOff>
      <xdr:row>96</xdr:row>
      <xdr:rowOff>110803</xdr:rowOff>
    </xdr:to>
    <xdr:sp macro="" textlink="">
      <xdr:nvSpPr>
        <xdr:cNvPr id="708" name="楕円 707">
          <a:extLst>
            <a:ext uri="{FF2B5EF4-FFF2-40B4-BE49-F238E27FC236}">
              <a16:creationId xmlns:a16="http://schemas.microsoft.com/office/drawing/2014/main" xmlns="" id="{00000000-0008-0000-0700-0000C4020000}"/>
            </a:ext>
          </a:extLst>
        </xdr:cNvPr>
        <xdr:cNvSpPr/>
      </xdr:nvSpPr>
      <xdr:spPr>
        <a:xfrm>
          <a:off x="16268700" y="16468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32080</xdr:rowOff>
    </xdr:from>
    <xdr:ext cx="534377" cy="259045"/>
    <xdr:sp macro="" textlink="">
      <xdr:nvSpPr>
        <xdr:cNvPr id="709" name="公債費該当値テキスト">
          <a:extLst>
            <a:ext uri="{FF2B5EF4-FFF2-40B4-BE49-F238E27FC236}">
              <a16:creationId xmlns:a16="http://schemas.microsoft.com/office/drawing/2014/main" xmlns="" id="{00000000-0008-0000-0700-0000C5020000}"/>
            </a:ext>
          </a:extLst>
        </xdr:cNvPr>
        <xdr:cNvSpPr txBox="1"/>
      </xdr:nvSpPr>
      <xdr:spPr>
        <a:xfrm>
          <a:off x="16370300" y="16319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20602</xdr:rowOff>
    </xdr:from>
    <xdr:to>
      <xdr:col>81</xdr:col>
      <xdr:colOff>101600</xdr:colOff>
      <xdr:row>96</xdr:row>
      <xdr:rowOff>122202</xdr:rowOff>
    </xdr:to>
    <xdr:sp macro="" textlink="">
      <xdr:nvSpPr>
        <xdr:cNvPr id="710" name="楕円 709">
          <a:extLst>
            <a:ext uri="{FF2B5EF4-FFF2-40B4-BE49-F238E27FC236}">
              <a16:creationId xmlns:a16="http://schemas.microsoft.com/office/drawing/2014/main" xmlns="" id="{00000000-0008-0000-0700-0000C6020000}"/>
            </a:ext>
          </a:extLst>
        </xdr:cNvPr>
        <xdr:cNvSpPr/>
      </xdr:nvSpPr>
      <xdr:spPr>
        <a:xfrm>
          <a:off x="15430500" y="16479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138729</xdr:rowOff>
    </xdr:from>
    <xdr:ext cx="534377" cy="259045"/>
    <xdr:sp macro="" textlink="">
      <xdr:nvSpPr>
        <xdr:cNvPr id="711" name="テキスト ボックス 710">
          <a:extLst>
            <a:ext uri="{FF2B5EF4-FFF2-40B4-BE49-F238E27FC236}">
              <a16:creationId xmlns:a16="http://schemas.microsoft.com/office/drawing/2014/main" xmlns="" id="{00000000-0008-0000-0700-0000C7020000}"/>
            </a:ext>
          </a:extLst>
        </xdr:cNvPr>
        <xdr:cNvSpPr txBox="1"/>
      </xdr:nvSpPr>
      <xdr:spPr>
        <a:xfrm>
          <a:off x="15214111" y="16255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79626</xdr:rowOff>
    </xdr:from>
    <xdr:to>
      <xdr:col>76</xdr:col>
      <xdr:colOff>165100</xdr:colOff>
      <xdr:row>97</xdr:row>
      <xdr:rowOff>9776</xdr:rowOff>
    </xdr:to>
    <xdr:sp macro="" textlink="">
      <xdr:nvSpPr>
        <xdr:cNvPr id="712" name="楕円 711">
          <a:extLst>
            <a:ext uri="{FF2B5EF4-FFF2-40B4-BE49-F238E27FC236}">
              <a16:creationId xmlns:a16="http://schemas.microsoft.com/office/drawing/2014/main" xmlns="" id="{00000000-0008-0000-0700-0000C8020000}"/>
            </a:ext>
          </a:extLst>
        </xdr:cNvPr>
        <xdr:cNvSpPr/>
      </xdr:nvSpPr>
      <xdr:spPr>
        <a:xfrm>
          <a:off x="14541500" y="16538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903</xdr:rowOff>
    </xdr:from>
    <xdr:ext cx="534377" cy="259045"/>
    <xdr:sp macro="" textlink="">
      <xdr:nvSpPr>
        <xdr:cNvPr id="713" name="テキスト ボックス 712">
          <a:extLst>
            <a:ext uri="{FF2B5EF4-FFF2-40B4-BE49-F238E27FC236}">
              <a16:creationId xmlns:a16="http://schemas.microsoft.com/office/drawing/2014/main" xmlns="" id="{00000000-0008-0000-0700-0000C9020000}"/>
            </a:ext>
          </a:extLst>
        </xdr:cNvPr>
        <xdr:cNvSpPr txBox="1"/>
      </xdr:nvSpPr>
      <xdr:spPr>
        <a:xfrm>
          <a:off x="14325111" y="16631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104575</xdr:rowOff>
    </xdr:from>
    <xdr:to>
      <xdr:col>72</xdr:col>
      <xdr:colOff>38100</xdr:colOff>
      <xdr:row>97</xdr:row>
      <xdr:rowOff>34725</xdr:rowOff>
    </xdr:to>
    <xdr:sp macro="" textlink="">
      <xdr:nvSpPr>
        <xdr:cNvPr id="714" name="楕円 713">
          <a:extLst>
            <a:ext uri="{FF2B5EF4-FFF2-40B4-BE49-F238E27FC236}">
              <a16:creationId xmlns:a16="http://schemas.microsoft.com/office/drawing/2014/main" xmlns="" id="{00000000-0008-0000-0700-0000CA020000}"/>
            </a:ext>
          </a:extLst>
        </xdr:cNvPr>
        <xdr:cNvSpPr/>
      </xdr:nvSpPr>
      <xdr:spPr>
        <a:xfrm>
          <a:off x="13652500" y="1656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25852</xdr:rowOff>
    </xdr:from>
    <xdr:ext cx="534377" cy="259045"/>
    <xdr:sp macro="" textlink="">
      <xdr:nvSpPr>
        <xdr:cNvPr id="715" name="テキスト ボックス 714">
          <a:extLst>
            <a:ext uri="{FF2B5EF4-FFF2-40B4-BE49-F238E27FC236}">
              <a16:creationId xmlns:a16="http://schemas.microsoft.com/office/drawing/2014/main" xmlns="" id="{00000000-0008-0000-0700-0000CB020000}"/>
            </a:ext>
          </a:extLst>
        </xdr:cNvPr>
        <xdr:cNvSpPr txBox="1"/>
      </xdr:nvSpPr>
      <xdr:spPr>
        <a:xfrm>
          <a:off x="13436111" y="16656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59837</xdr:rowOff>
    </xdr:from>
    <xdr:to>
      <xdr:col>67</xdr:col>
      <xdr:colOff>101600</xdr:colOff>
      <xdr:row>96</xdr:row>
      <xdr:rowOff>161437</xdr:rowOff>
    </xdr:to>
    <xdr:sp macro="" textlink="">
      <xdr:nvSpPr>
        <xdr:cNvPr id="716" name="楕円 715">
          <a:extLst>
            <a:ext uri="{FF2B5EF4-FFF2-40B4-BE49-F238E27FC236}">
              <a16:creationId xmlns:a16="http://schemas.microsoft.com/office/drawing/2014/main" xmlns="" id="{00000000-0008-0000-0700-0000CC020000}"/>
            </a:ext>
          </a:extLst>
        </xdr:cNvPr>
        <xdr:cNvSpPr/>
      </xdr:nvSpPr>
      <xdr:spPr>
        <a:xfrm>
          <a:off x="12763500" y="16519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6514</xdr:rowOff>
    </xdr:from>
    <xdr:ext cx="534377" cy="259045"/>
    <xdr:sp macro="" textlink="">
      <xdr:nvSpPr>
        <xdr:cNvPr id="717" name="テキスト ボックス 716">
          <a:extLst>
            <a:ext uri="{FF2B5EF4-FFF2-40B4-BE49-F238E27FC236}">
              <a16:creationId xmlns:a16="http://schemas.microsoft.com/office/drawing/2014/main" xmlns="" id="{00000000-0008-0000-0700-0000CD020000}"/>
            </a:ext>
          </a:extLst>
        </xdr:cNvPr>
        <xdr:cNvSpPr txBox="1"/>
      </xdr:nvSpPr>
      <xdr:spPr>
        <a:xfrm>
          <a:off x="12547111" y="16294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xmlns=""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xmlns=""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xmlns=""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xmlns=""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xmlns=""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xmlns=""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xmlns=""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xmlns=""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xmlns=""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xmlns=""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xmlns="" id="{00000000-0008-0000-07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xmlns="" id="{00000000-0008-0000-07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xmlns="" id="{00000000-0008-0000-07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36</xdr:row>
      <xdr:rowOff>35577</xdr:rowOff>
    </xdr:from>
    <xdr:ext cx="312906" cy="259045"/>
    <xdr:sp macro="" textlink="">
      <xdr:nvSpPr>
        <xdr:cNvPr id="731" name="テキスト ボックス 730">
          <a:extLst>
            <a:ext uri="{FF2B5EF4-FFF2-40B4-BE49-F238E27FC236}">
              <a16:creationId xmlns:a16="http://schemas.microsoft.com/office/drawing/2014/main" xmlns="" id="{00000000-0008-0000-0700-0000DB020000}"/>
            </a:ext>
          </a:extLst>
        </xdr:cNvPr>
        <xdr:cNvSpPr txBox="1"/>
      </xdr:nvSpPr>
      <xdr:spPr>
        <a:xfrm>
          <a:off x="17975094" y="6207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xmlns="" id="{00000000-0008-0000-07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168927</xdr:rowOff>
    </xdr:from>
    <xdr:ext cx="377026" cy="259045"/>
    <xdr:sp macro="" textlink="">
      <xdr:nvSpPr>
        <xdr:cNvPr id="733" name="テキスト ボックス 732">
          <a:extLst>
            <a:ext uri="{FF2B5EF4-FFF2-40B4-BE49-F238E27FC236}">
              <a16:creationId xmlns:a16="http://schemas.microsoft.com/office/drawing/2014/main" xmlns="" id="{00000000-0008-0000-0700-0000DD020000}"/>
            </a:ext>
          </a:extLst>
        </xdr:cNvPr>
        <xdr:cNvSpPr txBox="1"/>
      </xdr:nvSpPr>
      <xdr:spPr>
        <a:xfrm>
          <a:off x="17910974" y="582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xmlns="" id="{00000000-0008-0000-07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130827</xdr:rowOff>
    </xdr:from>
    <xdr:ext cx="377026" cy="259045"/>
    <xdr:sp macro="" textlink="">
      <xdr:nvSpPr>
        <xdr:cNvPr id="735" name="テキスト ボックス 734">
          <a:extLst>
            <a:ext uri="{FF2B5EF4-FFF2-40B4-BE49-F238E27FC236}">
              <a16:creationId xmlns:a16="http://schemas.microsoft.com/office/drawing/2014/main" xmlns="" id="{00000000-0008-0000-0700-0000DF020000}"/>
            </a:ext>
          </a:extLst>
        </xdr:cNvPr>
        <xdr:cNvSpPr txBox="1"/>
      </xdr:nvSpPr>
      <xdr:spPr>
        <a:xfrm>
          <a:off x="17910974" y="544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xmlns="" id="{00000000-0008-0000-07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92727</xdr:rowOff>
    </xdr:from>
    <xdr:ext cx="377026" cy="259045"/>
    <xdr:sp macro="" textlink="">
      <xdr:nvSpPr>
        <xdr:cNvPr id="737" name="テキスト ボックス 736">
          <a:extLst>
            <a:ext uri="{FF2B5EF4-FFF2-40B4-BE49-F238E27FC236}">
              <a16:creationId xmlns:a16="http://schemas.microsoft.com/office/drawing/2014/main" xmlns="" id="{00000000-0008-0000-0700-0000E1020000}"/>
            </a:ext>
          </a:extLst>
        </xdr:cNvPr>
        <xdr:cNvSpPr txBox="1"/>
      </xdr:nvSpPr>
      <xdr:spPr>
        <a:xfrm>
          <a:off x="17910974" y="506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xmlns=""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39" name="テキスト ボックス 738">
          <a:extLst>
            <a:ext uri="{FF2B5EF4-FFF2-40B4-BE49-F238E27FC236}">
              <a16:creationId xmlns:a16="http://schemas.microsoft.com/office/drawing/2014/main" xmlns="" id="{00000000-0008-0000-0700-0000E3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xmlns=""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38</xdr:row>
      <xdr:rowOff>71120</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xmlns="" id="{00000000-0008-0000-0700-0000E5020000}"/>
            </a:ext>
          </a:extLst>
        </xdr:cNvPr>
        <xdr:cNvCxnSpPr/>
      </xdr:nvCxnSpPr>
      <xdr:spPr>
        <a:xfrm flipV="1">
          <a:off x="22159595" y="6586220"/>
          <a:ext cx="1269" cy="144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91457</xdr:rowOff>
    </xdr:from>
    <xdr:ext cx="249299" cy="259045"/>
    <xdr:sp macro="" textlink="">
      <xdr:nvSpPr>
        <xdr:cNvPr id="742" name="諸支出金最小値テキスト">
          <a:extLst>
            <a:ext uri="{FF2B5EF4-FFF2-40B4-BE49-F238E27FC236}">
              <a16:creationId xmlns:a16="http://schemas.microsoft.com/office/drawing/2014/main" xmlns="" id="{00000000-0008-0000-0700-0000E6020000}"/>
            </a:ext>
          </a:extLst>
        </xdr:cNvPr>
        <xdr:cNvSpPr txBox="1"/>
      </xdr:nvSpPr>
      <xdr:spPr>
        <a:xfrm>
          <a:off x="22212300" y="67780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xmlns="" id="{00000000-0008-0000-07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17797</xdr:rowOff>
    </xdr:from>
    <xdr:ext cx="313932" cy="259045"/>
    <xdr:sp macro="" textlink="">
      <xdr:nvSpPr>
        <xdr:cNvPr id="744" name="諸支出金最大値テキスト">
          <a:extLst>
            <a:ext uri="{FF2B5EF4-FFF2-40B4-BE49-F238E27FC236}">
              <a16:creationId xmlns:a16="http://schemas.microsoft.com/office/drawing/2014/main" xmlns="" id="{00000000-0008-0000-0700-0000E8020000}"/>
            </a:ext>
          </a:extLst>
        </xdr:cNvPr>
        <xdr:cNvSpPr txBox="1"/>
      </xdr:nvSpPr>
      <xdr:spPr>
        <a:xfrm>
          <a:off x="22212300" y="63614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38</xdr:row>
      <xdr:rowOff>71120</xdr:rowOff>
    </xdr:from>
    <xdr:to>
      <xdr:col>116</xdr:col>
      <xdr:colOff>152400</xdr:colOff>
      <xdr:row>38</xdr:row>
      <xdr:rowOff>71120</xdr:rowOff>
    </xdr:to>
    <xdr:cxnSp macro="">
      <xdr:nvCxnSpPr>
        <xdr:cNvPr id="745" name="直線コネクタ 744">
          <a:extLst>
            <a:ext uri="{FF2B5EF4-FFF2-40B4-BE49-F238E27FC236}">
              <a16:creationId xmlns:a16="http://schemas.microsoft.com/office/drawing/2014/main" xmlns="" id="{00000000-0008-0000-0700-0000E9020000}"/>
            </a:ext>
          </a:extLst>
        </xdr:cNvPr>
        <xdr:cNvCxnSpPr/>
      </xdr:nvCxnSpPr>
      <xdr:spPr>
        <a:xfrm>
          <a:off x="22072600" y="6586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6" name="直線コネクタ 745">
          <a:extLst>
            <a:ext uri="{FF2B5EF4-FFF2-40B4-BE49-F238E27FC236}">
              <a16:creationId xmlns:a16="http://schemas.microsoft.com/office/drawing/2014/main" xmlns="" id="{00000000-0008-0000-0700-0000EA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8907</xdr:rowOff>
    </xdr:from>
    <xdr:ext cx="249299" cy="259045"/>
    <xdr:sp macro="" textlink="">
      <xdr:nvSpPr>
        <xdr:cNvPr id="747" name="諸支出金平均値テキスト">
          <a:extLst>
            <a:ext uri="{FF2B5EF4-FFF2-40B4-BE49-F238E27FC236}">
              <a16:creationId xmlns:a16="http://schemas.microsoft.com/office/drawing/2014/main" xmlns="" id="{00000000-0008-0000-0700-0000EB020000}"/>
            </a:ext>
          </a:extLst>
        </xdr:cNvPr>
        <xdr:cNvSpPr txBox="1"/>
      </xdr:nvSpPr>
      <xdr:spPr>
        <a:xfrm>
          <a:off x="22212300" y="652400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157480</xdr:rowOff>
    </xdr:from>
    <xdr:to>
      <xdr:col>116</xdr:col>
      <xdr:colOff>114300</xdr:colOff>
      <xdr:row>39</xdr:row>
      <xdr:rowOff>87630</xdr:rowOff>
    </xdr:to>
    <xdr:sp macro="" textlink="">
      <xdr:nvSpPr>
        <xdr:cNvPr id="748" name="フローチャート: 判断 747">
          <a:extLst>
            <a:ext uri="{FF2B5EF4-FFF2-40B4-BE49-F238E27FC236}">
              <a16:creationId xmlns:a16="http://schemas.microsoft.com/office/drawing/2014/main" xmlns="" id="{00000000-0008-0000-0700-0000EC020000}"/>
            </a:ext>
          </a:extLst>
        </xdr:cNvPr>
        <xdr:cNvSpPr/>
      </xdr:nvSpPr>
      <xdr:spPr>
        <a:xfrm>
          <a:off x="22110700" y="667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9" name="直線コネクタ 748">
          <a:extLst>
            <a:ext uri="{FF2B5EF4-FFF2-40B4-BE49-F238E27FC236}">
              <a16:creationId xmlns:a16="http://schemas.microsoft.com/office/drawing/2014/main" xmlns="" id="{00000000-0008-0000-0700-0000ED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142240</xdr:rowOff>
    </xdr:from>
    <xdr:to>
      <xdr:col>112</xdr:col>
      <xdr:colOff>38100</xdr:colOff>
      <xdr:row>39</xdr:row>
      <xdr:rowOff>72390</xdr:rowOff>
    </xdr:to>
    <xdr:sp macro="" textlink="">
      <xdr:nvSpPr>
        <xdr:cNvPr id="750" name="フローチャート: 判断 749">
          <a:extLst>
            <a:ext uri="{FF2B5EF4-FFF2-40B4-BE49-F238E27FC236}">
              <a16:creationId xmlns:a16="http://schemas.microsoft.com/office/drawing/2014/main" xmlns="" id="{00000000-0008-0000-0700-0000EE020000}"/>
            </a:ext>
          </a:extLst>
        </xdr:cNvPr>
        <xdr:cNvSpPr/>
      </xdr:nvSpPr>
      <xdr:spPr>
        <a:xfrm>
          <a:off x="21272500" y="665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88917</xdr:rowOff>
    </xdr:from>
    <xdr:ext cx="249299" cy="259045"/>
    <xdr:sp macro="" textlink="">
      <xdr:nvSpPr>
        <xdr:cNvPr id="751" name="テキスト ボックス 750">
          <a:extLst>
            <a:ext uri="{FF2B5EF4-FFF2-40B4-BE49-F238E27FC236}">
              <a16:creationId xmlns:a16="http://schemas.microsoft.com/office/drawing/2014/main" xmlns="" id="{00000000-0008-0000-0700-0000EF020000}"/>
            </a:ext>
          </a:extLst>
        </xdr:cNvPr>
        <xdr:cNvSpPr txBox="1"/>
      </xdr:nvSpPr>
      <xdr:spPr>
        <a:xfrm>
          <a:off x="21198650" y="64325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2" name="直線コネクタ 751">
          <a:extLst>
            <a:ext uri="{FF2B5EF4-FFF2-40B4-BE49-F238E27FC236}">
              <a16:creationId xmlns:a16="http://schemas.microsoft.com/office/drawing/2014/main" xmlns="" id="{00000000-0008-0000-0700-0000F0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30</xdr:row>
      <xdr:rowOff>27940</xdr:rowOff>
    </xdr:from>
    <xdr:to>
      <xdr:col>107</xdr:col>
      <xdr:colOff>101600</xdr:colOff>
      <xdr:row>30</xdr:row>
      <xdr:rowOff>129540</xdr:rowOff>
    </xdr:to>
    <xdr:sp macro="" textlink="">
      <xdr:nvSpPr>
        <xdr:cNvPr id="753" name="フローチャート: 判断 752">
          <a:extLst>
            <a:ext uri="{FF2B5EF4-FFF2-40B4-BE49-F238E27FC236}">
              <a16:creationId xmlns:a16="http://schemas.microsoft.com/office/drawing/2014/main" xmlns="" id="{00000000-0008-0000-0700-0000F1020000}"/>
            </a:ext>
          </a:extLst>
        </xdr:cNvPr>
        <xdr:cNvSpPr/>
      </xdr:nvSpPr>
      <xdr:spPr>
        <a:xfrm>
          <a:off x="20383500" y="517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28</xdr:row>
      <xdr:rowOff>146067</xdr:rowOff>
    </xdr:from>
    <xdr:ext cx="378565" cy="259045"/>
    <xdr:sp macro="" textlink="">
      <xdr:nvSpPr>
        <xdr:cNvPr id="754" name="テキスト ボックス 753">
          <a:extLst>
            <a:ext uri="{FF2B5EF4-FFF2-40B4-BE49-F238E27FC236}">
              <a16:creationId xmlns:a16="http://schemas.microsoft.com/office/drawing/2014/main" xmlns="" id="{00000000-0008-0000-0700-0000F2020000}"/>
            </a:ext>
          </a:extLst>
        </xdr:cNvPr>
        <xdr:cNvSpPr txBox="1"/>
      </xdr:nvSpPr>
      <xdr:spPr>
        <a:xfrm>
          <a:off x="20245017" y="49466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5" name="直線コネクタ 754">
          <a:extLst>
            <a:ext uri="{FF2B5EF4-FFF2-40B4-BE49-F238E27FC236}">
              <a16:creationId xmlns:a16="http://schemas.microsoft.com/office/drawing/2014/main" xmlns="" id="{00000000-0008-0000-0700-0000F3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73660</xdr:rowOff>
    </xdr:from>
    <xdr:to>
      <xdr:col>102</xdr:col>
      <xdr:colOff>165100</xdr:colOff>
      <xdr:row>35</xdr:row>
      <xdr:rowOff>3810</xdr:rowOff>
    </xdr:to>
    <xdr:sp macro="" textlink="">
      <xdr:nvSpPr>
        <xdr:cNvPr id="756" name="フローチャート: 判断 755">
          <a:extLst>
            <a:ext uri="{FF2B5EF4-FFF2-40B4-BE49-F238E27FC236}">
              <a16:creationId xmlns:a16="http://schemas.microsoft.com/office/drawing/2014/main" xmlns="" id="{00000000-0008-0000-0700-0000F4020000}"/>
            </a:ext>
          </a:extLst>
        </xdr:cNvPr>
        <xdr:cNvSpPr/>
      </xdr:nvSpPr>
      <xdr:spPr>
        <a:xfrm>
          <a:off x="19494500" y="5902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33</xdr:row>
      <xdr:rowOff>20337</xdr:rowOff>
    </xdr:from>
    <xdr:ext cx="378565" cy="259045"/>
    <xdr:sp macro="" textlink="">
      <xdr:nvSpPr>
        <xdr:cNvPr id="757" name="テキスト ボックス 756">
          <a:extLst>
            <a:ext uri="{FF2B5EF4-FFF2-40B4-BE49-F238E27FC236}">
              <a16:creationId xmlns:a16="http://schemas.microsoft.com/office/drawing/2014/main" xmlns="" id="{00000000-0008-0000-0700-0000F5020000}"/>
            </a:ext>
          </a:extLst>
        </xdr:cNvPr>
        <xdr:cNvSpPr txBox="1"/>
      </xdr:nvSpPr>
      <xdr:spPr>
        <a:xfrm>
          <a:off x="19356017" y="56781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20320</xdr:rowOff>
    </xdr:from>
    <xdr:to>
      <xdr:col>98</xdr:col>
      <xdr:colOff>38100</xdr:colOff>
      <xdr:row>36</xdr:row>
      <xdr:rowOff>121920</xdr:rowOff>
    </xdr:to>
    <xdr:sp macro="" textlink="">
      <xdr:nvSpPr>
        <xdr:cNvPr id="758" name="フローチャート: 判断 757">
          <a:extLst>
            <a:ext uri="{FF2B5EF4-FFF2-40B4-BE49-F238E27FC236}">
              <a16:creationId xmlns:a16="http://schemas.microsoft.com/office/drawing/2014/main" xmlns="" id="{00000000-0008-0000-0700-0000F6020000}"/>
            </a:ext>
          </a:extLst>
        </xdr:cNvPr>
        <xdr:cNvSpPr/>
      </xdr:nvSpPr>
      <xdr:spPr>
        <a:xfrm>
          <a:off x="18605500" y="619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34</xdr:row>
      <xdr:rowOff>138447</xdr:rowOff>
    </xdr:from>
    <xdr:ext cx="313932" cy="259045"/>
    <xdr:sp macro="" textlink="">
      <xdr:nvSpPr>
        <xdr:cNvPr id="759" name="テキスト ボックス 758">
          <a:extLst>
            <a:ext uri="{FF2B5EF4-FFF2-40B4-BE49-F238E27FC236}">
              <a16:creationId xmlns:a16="http://schemas.microsoft.com/office/drawing/2014/main" xmlns="" id="{00000000-0008-0000-0700-0000F7020000}"/>
            </a:ext>
          </a:extLst>
        </xdr:cNvPr>
        <xdr:cNvSpPr txBox="1"/>
      </xdr:nvSpPr>
      <xdr:spPr>
        <a:xfrm>
          <a:off x="18499333" y="59677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xmlns=""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xmlns=""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xmlns=""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xmlns=""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xmlns=""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5" name="楕円 764">
          <a:extLst>
            <a:ext uri="{FF2B5EF4-FFF2-40B4-BE49-F238E27FC236}">
              <a16:creationId xmlns:a16="http://schemas.microsoft.com/office/drawing/2014/main" xmlns="" id="{00000000-0008-0000-0700-0000FD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135907</xdr:rowOff>
    </xdr:from>
    <xdr:ext cx="249299" cy="259045"/>
    <xdr:sp macro="" textlink="">
      <xdr:nvSpPr>
        <xdr:cNvPr id="766" name="諸支出金該当値テキスト">
          <a:extLst>
            <a:ext uri="{FF2B5EF4-FFF2-40B4-BE49-F238E27FC236}">
              <a16:creationId xmlns:a16="http://schemas.microsoft.com/office/drawing/2014/main" xmlns="" id="{00000000-0008-0000-0700-0000FE020000}"/>
            </a:ext>
          </a:extLst>
        </xdr:cNvPr>
        <xdr:cNvSpPr txBox="1"/>
      </xdr:nvSpPr>
      <xdr:spPr>
        <a:xfrm>
          <a:off x="22212300" y="66510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7" name="楕円 766">
          <a:extLst>
            <a:ext uri="{FF2B5EF4-FFF2-40B4-BE49-F238E27FC236}">
              <a16:creationId xmlns:a16="http://schemas.microsoft.com/office/drawing/2014/main" xmlns="" id="{00000000-0008-0000-0700-0000FF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xmlns="" id="{00000000-0008-0000-0700-000000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9" name="楕円 768">
          <a:extLst>
            <a:ext uri="{FF2B5EF4-FFF2-40B4-BE49-F238E27FC236}">
              <a16:creationId xmlns:a16="http://schemas.microsoft.com/office/drawing/2014/main" xmlns="" id="{00000000-0008-0000-0700-000001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xmlns="" id="{00000000-0008-0000-0700-000002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1" name="楕円 770">
          <a:extLst>
            <a:ext uri="{FF2B5EF4-FFF2-40B4-BE49-F238E27FC236}">
              <a16:creationId xmlns:a16="http://schemas.microsoft.com/office/drawing/2014/main" xmlns="" id="{00000000-0008-0000-0700-000003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xmlns="" id="{00000000-0008-0000-0700-000004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3" name="楕円 772">
          <a:extLst>
            <a:ext uri="{FF2B5EF4-FFF2-40B4-BE49-F238E27FC236}">
              <a16:creationId xmlns:a16="http://schemas.microsoft.com/office/drawing/2014/main" xmlns="" id="{00000000-0008-0000-0700-000005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xmlns="" id="{00000000-0008-0000-0700-000006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xmlns=""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xmlns=""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xmlns=""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xmlns=""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xmlns=""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xmlns=""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xmlns=""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xmlns=""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xmlns=""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xmlns=""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xmlns=""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xmlns=""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xmlns=""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xmlns=""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xmlns=""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xmlns=""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xmlns=""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xmlns=""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xmlns=""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xmlns=""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xmlns=""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xmlns=""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xmlns=""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xmlns=""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xmlns=""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xmlns=""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xmlns=""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xmlns=""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xmlns=""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xmlns=""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xmlns=""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xmlns=""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xmlns=""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xmlns=""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xmlns=""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xmlns=""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xmlns=""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xmlns=""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xmlns=""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xmlns=""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xmlns=""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xmlns=""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xmlns=""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xmlns=""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xmlns=""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xmlns=""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xmlns=""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xmlns=""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xmlns=""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xmlns=""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xmlns=""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xmlns=""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体的に見ると、類似団体の中では平均的な数値となっている。まちづくり複合施設整備関係経費の増等により、総務費が高い水準となっている。また、普通建設事業の増等により、教育費についても高い水準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山形県白鷹町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財政調整基金については、元金積増しの対応を図らず、臨時的な経費に対応するため取崩しを行ったため、減少している。</a:t>
          </a:r>
        </a:p>
        <a:p>
          <a:r>
            <a:rPr kumimoji="1" lang="ja-JP" altLang="en-US" sz="1200">
              <a:latin typeface="ＭＳ ゴシック" pitchFamily="49" charset="-128"/>
              <a:ea typeface="ＭＳ ゴシック" pitchFamily="49" charset="-128"/>
            </a:rPr>
            <a:t>　また、実質収支については改善しているが、自己財源比率の低い本町においては、地方財政対策の動向によっては財政運営が一気に悪化することも考えられることから、効率的な行政運営の推進や有利な財源の確保に努めるとともに、中・長期的な財政計画のもと、健全な財政運営に引き続き努めていく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山形県白鷹町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全会計黒字となっており、連結実質赤字比率も資金不足比率も発生していない。</a:t>
          </a:r>
        </a:p>
        <a:p>
          <a:r>
            <a:rPr kumimoji="1" lang="ja-JP" altLang="en-US" sz="1400">
              <a:latin typeface="ＭＳ ゴシック" pitchFamily="49" charset="-128"/>
              <a:ea typeface="ＭＳ ゴシック" pitchFamily="49" charset="-128"/>
            </a:rPr>
            <a:t>　公営企業（水道・病院・訪問看護）については、それぞれの事業において流動比率も高く、直ちに経営が悪化するような状況にはない。</a:t>
          </a:r>
        </a:p>
        <a:p>
          <a:r>
            <a:rPr kumimoji="1" lang="ja-JP" altLang="en-US" sz="1400">
              <a:latin typeface="ＭＳ ゴシック" pitchFamily="49" charset="-128"/>
              <a:ea typeface="ＭＳ ゴシック" pitchFamily="49" charset="-128"/>
            </a:rPr>
            <a:t>　その他の事業においても、繰出基準及び法定負担分等について一般会計から繰出しを行っており、一般会計においても黒字で推移していることから、健全性が保たれていると判断できる。</a:t>
          </a:r>
        </a:p>
        <a:p>
          <a:r>
            <a:rPr kumimoji="1" lang="ja-JP" altLang="en-US" sz="1400">
              <a:latin typeface="ＭＳ ゴシック" pitchFamily="49" charset="-128"/>
              <a:ea typeface="ＭＳ ゴシック" pitchFamily="49" charset="-128"/>
            </a:rPr>
            <a:t>　今後については、人口の減少による町税や交付税収入の減収が予測されることに加え、人口の減少は上下水道の利用者及び医療サービス等の受給者の減少にもつながることから、それぞれの事業において状況を見極めながら健全な財政運営、企業経営に努めて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xmlns=""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xmlns=""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xmlns=""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xmlns=""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xmlns=""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xmlns=""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xmlns=""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xmlns=""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xmlns=""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xmlns=""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山形県白鷹町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○元利償還金</a:t>
          </a:r>
        </a:p>
        <a:p>
          <a:r>
            <a:rPr kumimoji="1" lang="ja-JP" altLang="en-US" sz="1100">
              <a:latin typeface="ＭＳ ゴシック" pitchFamily="49" charset="-128"/>
              <a:ea typeface="ＭＳ ゴシック" pitchFamily="49" charset="-128"/>
            </a:rPr>
            <a:t>　平成</a:t>
          </a:r>
          <a:r>
            <a:rPr kumimoji="1" lang="en-US" altLang="ja-JP" sz="1100">
              <a:latin typeface="ＭＳ ゴシック" pitchFamily="49" charset="-128"/>
              <a:ea typeface="ＭＳ ゴシック" pitchFamily="49" charset="-128"/>
            </a:rPr>
            <a:t>24</a:t>
          </a:r>
          <a:r>
            <a:rPr kumimoji="1" lang="ja-JP" altLang="en-US" sz="1100">
              <a:latin typeface="ＭＳ ゴシック" pitchFamily="49" charset="-128"/>
              <a:ea typeface="ＭＳ ゴシック" pitchFamily="49" charset="-128"/>
            </a:rPr>
            <a:t>年度以降の過疎対策事業債の元金償還開始により、平成</a:t>
          </a:r>
          <a:r>
            <a:rPr kumimoji="1" lang="en-US" altLang="ja-JP" sz="1100">
              <a:latin typeface="ＭＳ ゴシック" pitchFamily="49" charset="-128"/>
              <a:ea typeface="ＭＳ ゴシック" pitchFamily="49" charset="-128"/>
            </a:rPr>
            <a:t>28</a:t>
          </a:r>
          <a:r>
            <a:rPr kumimoji="1" lang="ja-JP" altLang="en-US" sz="1100">
              <a:latin typeface="ＭＳ ゴシック" pitchFamily="49" charset="-128"/>
              <a:ea typeface="ＭＳ ゴシック" pitchFamily="49" charset="-128"/>
            </a:rPr>
            <a:t>年度から増加に転じたため、起債の新規発行の抑制を進めていく必要がある。</a:t>
          </a:r>
        </a:p>
        <a:p>
          <a:r>
            <a:rPr kumimoji="1" lang="ja-JP" altLang="en-US" sz="1100">
              <a:latin typeface="ＭＳ ゴシック" pitchFamily="49" charset="-128"/>
              <a:ea typeface="ＭＳ ゴシック" pitchFamily="49" charset="-128"/>
            </a:rPr>
            <a:t>○公営企業債の元利償還金に対する繰入金</a:t>
          </a:r>
        </a:p>
        <a:p>
          <a:r>
            <a:rPr kumimoji="1" lang="ja-JP" altLang="en-US" sz="1100">
              <a:latin typeface="ＭＳ ゴシック" pitchFamily="49" charset="-128"/>
              <a:ea typeface="ＭＳ ゴシック" pitchFamily="49" charset="-128"/>
            </a:rPr>
            <a:t>　下水道及び農業集落排水特別会計に対する部分が約</a:t>
          </a:r>
          <a:r>
            <a:rPr kumimoji="1" lang="en-US" altLang="ja-JP" sz="1100">
              <a:latin typeface="ＭＳ ゴシック" pitchFamily="49" charset="-128"/>
              <a:ea typeface="ＭＳ ゴシック" pitchFamily="49" charset="-128"/>
            </a:rPr>
            <a:t>8</a:t>
          </a:r>
          <a:r>
            <a:rPr kumimoji="1" lang="ja-JP" altLang="en-US" sz="1100">
              <a:latin typeface="ＭＳ ゴシック" pitchFamily="49" charset="-128"/>
              <a:ea typeface="ＭＳ ゴシック" pitchFamily="49" charset="-128"/>
            </a:rPr>
            <a:t>割を占めている。償還期間が長く、今後も高止まりの傾向が続くものと推測される。</a:t>
          </a:r>
        </a:p>
        <a:p>
          <a:r>
            <a:rPr kumimoji="1" lang="ja-JP" altLang="en-US" sz="1100">
              <a:latin typeface="ＭＳ ゴシック" pitchFamily="49" charset="-128"/>
              <a:ea typeface="ＭＳ ゴシック" pitchFamily="49" charset="-128"/>
            </a:rPr>
            <a:t>○算入公債費等</a:t>
          </a:r>
        </a:p>
        <a:p>
          <a:r>
            <a:rPr kumimoji="1" lang="ja-JP" altLang="en-US" sz="1100">
              <a:latin typeface="ＭＳ ゴシック" pitchFamily="49" charset="-128"/>
              <a:ea typeface="ＭＳ ゴシック" pitchFamily="49" charset="-128"/>
            </a:rPr>
            <a:t>　普通会計における地方債残高のうち、交付税算入割合の高い過疎対策事業債及び臨時財政対策債の占める割合が約８割程となっており、過疎対策事業債の償還開始による影響が大きい。</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山形県白鷹町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○一般会計等に係る地方債の現在高</a:t>
          </a:r>
        </a:p>
        <a:p>
          <a:r>
            <a:rPr kumimoji="1" lang="ja-JP" altLang="en-US" sz="1100">
              <a:latin typeface="ＭＳ ゴシック" pitchFamily="49" charset="-128"/>
              <a:ea typeface="ＭＳ ゴシック" pitchFamily="49" charset="-128"/>
            </a:rPr>
            <a:t>　大規模事業実施に伴い起債発行額が増加したため、現在高についても増加している。</a:t>
          </a:r>
        </a:p>
        <a:p>
          <a:r>
            <a:rPr kumimoji="1" lang="ja-JP" altLang="en-US" sz="1100">
              <a:latin typeface="ＭＳ ゴシック" pitchFamily="49" charset="-128"/>
              <a:ea typeface="ＭＳ ゴシック" pitchFamily="49" charset="-128"/>
            </a:rPr>
            <a:t>○公営企業債等繰入見込額</a:t>
          </a:r>
        </a:p>
        <a:p>
          <a:r>
            <a:rPr kumimoji="1" lang="ja-JP" altLang="en-US" sz="1100">
              <a:latin typeface="ＭＳ ゴシック" pitchFamily="49" charset="-128"/>
              <a:ea typeface="ＭＳ ゴシック" pitchFamily="49" charset="-128"/>
            </a:rPr>
            <a:t>　下水道事業に係る起債償還に対する見込額が占める割合が高く、今後も高止まりが続くと見込まれる。</a:t>
          </a:r>
        </a:p>
        <a:p>
          <a:r>
            <a:rPr kumimoji="1" lang="ja-JP" altLang="en-US" sz="1100">
              <a:latin typeface="ＭＳ ゴシック" pitchFamily="49" charset="-128"/>
              <a:ea typeface="ＭＳ ゴシック" pitchFamily="49" charset="-128"/>
            </a:rPr>
            <a:t>○退職手当負担見込額</a:t>
          </a:r>
        </a:p>
        <a:p>
          <a:r>
            <a:rPr kumimoji="1" lang="ja-JP" altLang="en-US" sz="1100">
              <a:latin typeface="ＭＳ ゴシック" pitchFamily="49" charset="-128"/>
              <a:ea typeface="ＭＳ ゴシック" pitchFamily="49" charset="-128"/>
            </a:rPr>
            <a:t>　定員管理の着実な推進により減少傾向にある。今後についても削減計画に基づく適正な管理に努める。</a:t>
          </a:r>
        </a:p>
        <a:p>
          <a:r>
            <a:rPr kumimoji="1" lang="ja-JP" altLang="en-US" sz="1100">
              <a:latin typeface="ＭＳ ゴシック" pitchFamily="49" charset="-128"/>
              <a:ea typeface="ＭＳ ゴシック" pitchFamily="49" charset="-128"/>
            </a:rPr>
            <a:t>○充当可能基金</a:t>
          </a:r>
        </a:p>
        <a:p>
          <a:r>
            <a:rPr kumimoji="1" lang="ja-JP" altLang="en-US" sz="1100">
              <a:latin typeface="ＭＳ ゴシック" pitchFamily="49" charset="-128"/>
              <a:ea typeface="ＭＳ ゴシック" pitchFamily="49" charset="-128"/>
            </a:rPr>
            <a:t>　まちづくり複合施設整備事業における公共施設整備基金の活用により減少する見込みであることから、必要なサービスを提供しながら効率的な財政運営を心がけ、基金の確保に努める。</a:t>
          </a:r>
        </a:p>
        <a:p>
          <a:r>
            <a:rPr kumimoji="1" lang="ja-JP" altLang="en-US" sz="1100">
              <a:latin typeface="ＭＳ ゴシック" pitchFamily="49" charset="-128"/>
              <a:ea typeface="ＭＳ ゴシック" pitchFamily="49" charset="-128"/>
            </a:rPr>
            <a:t>○基準財政需要額算入見込額</a:t>
          </a:r>
        </a:p>
        <a:p>
          <a:r>
            <a:rPr kumimoji="1" lang="ja-JP" altLang="en-US" sz="1100">
              <a:latin typeface="ＭＳ ゴシック" pitchFamily="49" charset="-128"/>
              <a:ea typeface="ＭＳ ゴシック" pitchFamily="49" charset="-128"/>
            </a:rPr>
            <a:t>　地方債現在高の増加に伴い増加していくが、過疎対策事業債等の財政措置の有利な起債を多く活用しているため、発行額及び償還額と連動する。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30</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山形県白鷹町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今後見込まれる償還に対応するため減債基金の積み立てを行ったが、図書館、庁舎等の複合施設整備のためこれまで積み立てを行ってきた公共施設整備基金の取崩し等を行ったため減少している。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各基金の使途に応じ適正に積み立て及び取崩しを行っていくとともに、財政調整基金や減債基金について将来の財政運営の機動性・柔軟性確保のため積み立てを行っていく。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公共施設整備基金：公用または公共に供する施設の整備資金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スポーツセンター整備基金：健康づくりや競技スポーツの推進など生涯スポーツの振興に向けて、スポーツ活動の拠点となるスポーツセンターの整備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福祉振興基金：健康、福祉、医療を総合化した健康福祉の里を確立するため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スポーツ振興基金：体育・スポーツを普及振興し、広く町民の健康の増進とスポーツ精神の高揚に資するため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ふるさと応援基金：寄附金によるまちづくりを推進するため</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公共施設整備基金：図書館、庁舎等の複合施設整備のため取崩しを行った。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ふるさと応援基金：文化振興、人材育成、観光交流、コミュニティ形成等のための事業に活用するため取崩しを行った。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公共施設整備備金：令和元年度に完成する図書館、庁舎等の複合施設整備整備のため取崩しを行い活用していく。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ふるさと応援基金：全国からの寄附金を積み立て、目的に沿った事業実施のために取崩しを行い活用していく。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臨時的な経費に対応するため、取崩しを行った。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町税や地方交付税等の歳入一般財源の動向に応じ計画的な活用を行うとともに、予算執行時の状況を見ながら可能な限り積立を行う。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今後見込まれる償還に対応するため積み立てを行った。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今後見込まれる投資的事業の実施に係る公債費に対して計画的に活用していくため、予算執行時の状況を見ながら可能な限り積立を行う。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D44782E0-EFBF-4BB1-A41D-B7A42BCEB0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7E90ABF-2E8F-4107-BB95-77F67B97D8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xmlns="" id="{C93005DE-A8BD-4415-8ADD-A77871BF23A5}"/>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xmlns="" id="{03766932-E5A4-493C-9D6C-7E5CC36EB539}"/>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xmlns="" id="{753F83E1-4443-4CB3-B459-A4D7A0E943AA}"/>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xmlns="" id="{6B041DAB-7658-485B-BB22-EC99DE18DDC7}"/>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xmlns="" id="{E29C881B-2113-4B41-B212-24C5695901FE}"/>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xmlns="" id="{53E05210-EAD9-428C-BB6C-FEF17556D941}"/>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xmlns="" id="{3C7DEAA7-DC73-40BE-8001-44CB03FA110B}"/>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xmlns="" id="{C7796B58-BDA4-4C31-88B5-409A21D0B402}"/>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xmlns="" id="{B5612354-935C-4739-BE13-906E671C973B}"/>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xmlns="" id="{8071D273-AC63-4545-A4FC-3A2114C90142}"/>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13,786
13,670
157.71
9,775,692
8,975,358
698,889
4,746,366
10,796,663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xmlns="" id="{2D22F69C-90D2-4879-B9A8-7F658C379D2B}"/>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xmlns="" id="{830FF7FB-A761-4CF7-BDA0-BC2AE1AF02DA}"/>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xmlns="" id="{773B268F-7C1C-4CEC-92E2-9A45C460E53E}"/>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51.9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xmlns="" id="{128A6A35-8BF6-4EAF-B088-372B2BDF84CE}"/>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xmlns="" id="{071E1B03-A703-4733-AF40-AE3685124EF8}"/>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xmlns="" id="{03C8DA6E-1A03-4F97-AB7C-5A3477228AB3}"/>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xmlns="" id="{B78830C1-1ADB-4FA2-8F3D-9D045A5BCAF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xmlns="" id="{CF926B14-C9A1-4DD2-9367-C64ADC7B779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xmlns="" id="{869816A2-0AF8-40BC-942A-447C486FB4FE}"/>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xmlns="" id="{89899BC9-D9BB-4128-A644-7BB02C98CE16}"/>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xmlns="" id="{64885875-0397-4648-AAB4-7E18E5E3092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xmlns="" id="{8708F52B-B2D2-4864-90F4-C5F5BD4EDC67}"/>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xmlns="" id="{CC03E4EC-0AA4-4A82-A784-0F7F8C348C24}"/>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xmlns="" id="{CCAFD345-E2E4-42CD-BA51-D7F8EDBBE26C}"/>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xmlns="" id="{EEA99EED-8223-4F62-B1EC-4494230B2AF3}"/>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xmlns="" id="{FFF02BEE-149C-4B36-8981-F8F09332219B}"/>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xmlns="" id="{0E2A91BF-C055-486C-AAAC-004432BE99B8}"/>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a:extLst>
            <a:ext uri="{FF2B5EF4-FFF2-40B4-BE49-F238E27FC236}">
              <a16:creationId xmlns:a16="http://schemas.microsoft.com/office/drawing/2014/main" xmlns="" id="{66915CBA-F174-4027-A93B-AD65CCDECC58}"/>
            </a:ext>
          </a:extLst>
        </xdr:cNvPr>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6046335" cy="259045"/>
    <xdr:sp macro="" textlink="">
      <xdr:nvSpPr>
        <xdr:cNvPr id="32" name="テキスト ボックス 31">
          <a:extLst>
            <a:ext uri="{FF2B5EF4-FFF2-40B4-BE49-F238E27FC236}">
              <a16:creationId xmlns:a16="http://schemas.microsoft.com/office/drawing/2014/main" xmlns="" id="{BDFF0FD1-614A-4274-9E4B-5D8C1AB5872B}"/>
            </a:ext>
          </a:extLst>
        </xdr:cNvPr>
        <xdr:cNvSpPr txBox="1"/>
      </xdr:nvSpPr>
      <xdr:spPr>
        <a:xfrm>
          <a:off x="419100" y="30734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117475</xdr:rowOff>
    </xdr:from>
    <xdr:ext cx="8295925" cy="259045"/>
    <xdr:sp macro="" textlink="">
      <xdr:nvSpPr>
        <xdr:cNvPr id="33" name="テキスト ボックス 32">
          <a:extLst>
            <a:ext uri="{FF2B5EF4-FFF2-40B4-BE49-F238E27FC236}">
              <a16:creationId xmlns:a16="http://schemas.microsoft.com/office/drawing/2014/main" xmlns="" id="{585A27F6-5DCD-46A3-B920-3A2163090A00}"/>
            </a:ext>
          </a:extLst>
        </xdr:cNvPr>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0968003" cy="259045"/>
    <xdr:sp macro="" textlink="">
      <xdr:nvSpPr>
        <xdr:cNvPr id="34" name="テキスト ボックス 33">
          <a:extLst>
            <a:ext uri="{FF2B5EF4-FFF2-40B4-BE49-F238E27FC236}">
              <a16:creationId xmlns:a16="http://schemas.microsoft.com/office/drawing/2014/main" xmlns="" id="{9F86BF1B-96CD-4D69-B051-0489F4582AC2}"/>
            </a:ext>
          </a:extLst>
        </xdr:cNvPr>
        <xdr:cNvSpPr txBox="1"/>
      </xdr:nvSpPr>
      <xdr:spPr>
        <a:xfrm>
          <a:off x="419100" y="3657600"/>
          <a:ext cx="109680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a:extLst>
            <a:ext uri="{FF2B5EF4-FFF2-40B4-BE49-F238E27FC236}">
              <a16:creationId xmlns:a16="http://schemas.microsoft.com/office/drawing/2014/main" xmlns="" id="{E5C32F8A-0750-4FAB-8639-FE7796B1AB7D}"/>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a:extLst>
            <a:ext uri="{FF2B5EF4-FFF2-40B4-BE49-F238E27FC236}">
              <a16:creationId xmlns:a16="http://schemas.microsoft.com/office/drawing/2014/main" xmlns="" id="{BA0687EC-6103-4B82-97B6-0E77D6DB51C9}"/>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 name="正方形/長方形 36">
          <a:extLst>
            <a:ext uri="{FF2B5EF4-FFF2-40B4-BE49-F238E27FC236}">
              <a16:creationId xmlns:a16="http://schemas.microsoft.com/office/drawing/2014/main" xmlns="" id="{794D2B1A-7DA9-43A6-8196-B127558BFAFB}"/>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[ 72.8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a:extLst>
            <a:ext uri="{FF2B5EF4-FFF2-40B4-BE49-F238E27FC236}">
              <a16:creationId xmlns:a16="http://schemas.microsoft.com/office/drawing/2014/main" xmlns="" id="{C01C9BEF-23C2-445D-B8F4-499983309E0D}"/>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a:extLst>
            <a:ext uri="{FF2B5EF4-FFF2-40B4-BE49-F238E27FC236}">
              <a16:creationId xmlns:a16="http://schemas.microsoft.com/office/drawing/2014/main" xmlns="" id="{AE341575-8DC9-46EE-9EC3-E6A5EDCCBB94}"/>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a:extLst>
            <a:ext uri="{FF2B5EF4-FFF2-40B4-BE49-F238E27FC236}">
              <a16:creationId xmlns:a16="http://schemas.microsoft.com/office/drawing/2014/main" xmlns="" id="{FADE42EB-8D20-4CC4-B9F1-9CBF2DAC757A}"/>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a:extLst>
            <a:ext uri="{FF2B5EF4-FFF2-40B4-BE49-F238E27FC236}">
              <a16:creationId xmlns:a16="http://schemas.microsoft.com/office/drawing/2014/main" xmlns="" id="{90FF6A78-0A44-40B3-BC57-9D6B4710EA37}"/>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a:extLst>
            <a:ext uri="{FF2B5EF4-FFF2-40B4-BE49-F238E27FC236}">
              <a16:creationId xmlns:a16="http://schemas.microsoft.com/office/drawing/2014/main" xmlns="" id="{18C537F4-E02C-47C6-AA86-714C97D1D66B}"/>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a:extLst>
            <a:ext uri="{FF2B5EF4-FFF2-40B4-BE49-F238E27FC236}">
              <a16:creationId xmlns:a16="http://schemas.microsoft.com/office/drawing/2014/main" xmlns="" id="{F68E9986-EF9C-45CF-8F90-B671F4DEEF26}"/>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a:extLst>
            <a:ext uri="{FF2B5EF4-FFF2-40B4-BE49-F238E27FC236}">
              <a16:creationId xmlns:a16="http://schemas.microsoft.com/office/drawing/2014/main" xmlns="" id="{614FD3C8-5AD5-47CC-920F-98127F598918}"/>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a:extLst>
            <a:ext uri="{FF2B5EF4-FFF2-40B4-BE49-F238E27FC236}">
              <a16:creationId xmlns:a16="http://schemas.microsoft.com/office/drawing/2014/main" xmlns="" id="{9901908C-9A8B-4E61-8DCC-75104AD20804}"/>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a:extLst>
            <a:ext uri="{FF2B5EF4-FFF2-40B4-BE49-F238E27FC236}">
              <a16:creationId xmlns:a16="http://schemas.microsoft.com/office/drawing/2014/main" xmlns="" id="{F7CC3389-07F7-4988-BE75-AFFBB7CBF2A1}"/>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a:extLst>
            <a:ext uri="{FF2B5EF4-FFF2-40B4-BE49-F238E27FC236}">
              <a16:creationId xmlns:a16="http://schemas.microsoft.com/office/drawing/2014/main" xmlns="" id="{F31B2C4A-85D0-45AC-869F-0AA69DBD125D}"/>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有形固定資産減価償却率は類似団体より高い水準にあるが、役場庁舎と中央公民館の建替え等の実施により、数値の減少が見込まれる。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8" name="テキスト ボックス 47">
          <a:extLst>
            <a:ext uri="{FF2B5EF4-FFF2-40B4-BE49-F238E27FC236}">
              <a16:creationId xmlns:a16="http://schemas.microsoft.com/office/drawing/2014/main" xmlns="" id="{4A163A9C-46B4-4567-B982-6C308D86F94D}"/>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a:extLst>
            <a:ext uri="{FF2B5EF4-FFF2-40B4-BE49-F238E27FC236}">
              <a16:creationId xmlns:a16="http://schemas.microsoft.com/office/drawing/2014/main" xmlns="" id="{311C7690-18BF-4A79-9BD3-28E34DBB3A44}"/>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0" name="テキスト ボックス 49">
          <a:extLst>
            <a:ext uri="{FF2B5EF4-FFF2-40B4-BE49-F238E27FC236}">
              <a16:creationId xmlns:a16="http://schemas.microsoft.com/office/drawing/2014/main" xmlns="" id="{08563A00-375B-4695-BAAD-3C349EF14682}"/>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1" name="直線コネクタ 50">
          <a:extLst>
            <a:ext uri="{FF2B5EF4-FFF2-40B4-BE49-F238E27FC236}">
              <a16:creationId xmlns:a16="http://schemas.microsoft.com/office/drawing/2014/main" xmlns="" id="{F9AA4F68-070B-4C8B-BCA1-ACEEF1882442}"/>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2" name="テキスト ボックス 51">
          <a:extLst>
            <a:ext uri="{FF2B5EF4-FFF2-40B4-BE49-F238E27FC236}">
              <a16:creationId xmlns:a16="http://schemas.microsoft.com/office/drawing/2014/main" xmlns="" id="{95B1A94E-FFF3-4BC9-B4E9-DE60E4A4739E}"/>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3" name="直線コネクタ 52">
          <a:extLst>
            <a:ext uri="{FF2B5EF4-FFF2-40B4-BE49-F238E27FC236}">
              <a16:creationId xmlns:a16="http://schemas.microsoft.com/office/drawing/2014/main" xmlns="" id="{F187BD1F-092C-41A8-96E6-E2828636D009}"/>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4" name="テキスト ボックス 53">
          <a:extLst>
            <a:ext uri="{FF2B5EF4-FFF2-40B4-BE49-F238E27FC236}">
              <a16:creationId xmlns:a16="http://schemas.microsoft.com/office/drawing/2014/main" xmlns="" id="{5BCB4DDE-B542-49B3-B8B3-4CA52B8BFDE4}"/>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5" name="直線コネクタ 54">
          <a:extLst>
            <a:ext uri="{FF2B5EF4-FFF2-40B4-BE49-F238E27FC236}">
              <a16:creationId xmlns:a16="http://schemas.microsoft.com/office/drawing/2014/main" xmlns="" id="{E3F7B606-63CF-4151-A8DE-C47882E98F7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6" name="テキスト ボックス 55">
          <a:extLst>
            <a:ext uri="{FF2B5EF4-FFF2-40B4-BE49-F238E27FC236}">
              <a16:creationId xmlns:a16="http://schemas.microsoft.com/office/drawing/2014/main" xmlns="" id="{D25B1B42-68A6-47FC-8572-E4B5124CF76E}"/>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7" name="直線コネクタ 56">
          <a:extLst>
            <a:ext uri="{FF2B5EF4-FFF2-40B4-BE49-F238E27FC236}">
              <a16:creationId xmlns:a16="http://schemas.microsoft.com/office/drawing/2014/main" xmlns="" id="{586DDC45-E88B-4C0A-AE15-7ADC350D47E3}"/>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8" name="テキスト ボックス 57">
          <a:extLst>
            <a:ext uri="{FF2B5EF4-FFF2-40B4-BE49-F238E27FC236}">
              <a16:creationId xmlns:a16="http://schemas.microsoft.com/office/drawing/2014/main" xmlns="" id="{A722CF27-63FB-4151-BBE0-6FA84D47FF12}"/>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59" name="直線コネクタ 58">
          <a:extLst>
            <a:ext uri="{FF2B5EF4-FFF2-40B4-BE49-F238E27FC236}">
              <a16:creationId xmlns:a16="http://schemas.microsoft.com/office/drawing/2014/main" xmlns="" id="{B07C0574-147F-4924-9808-8474F3E7088C}"/>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0" name="テキスト ボックス 59">
          <a:extLst>
            <a:ext uri="{FF2B5EF4-FFF2-40B4-BE49-F238E27FC236}">
              <a16:creationId xmlns:a16="http://schemas.microsoft.com/office/drawing/2014/main" xmlns="" id="{B1B36B37-0EB4-4734-9549-E40BF82F02F4}"/>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1" name="直線コネクタ 60">
          <a:extLst>
            <a:ext uri="{FF2B5EF4-FFF2-40B4-BE49-F238E27FC236}">
              <a16:creationId xmlns:a16="http://schemas.microsoft.com/office/drawing/2014/main" xmlns="" id="{DCC346D8-DBA3-4D04-B3D0-ED61DDE7DB54}"/>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2" name="テキスト ボックス 61">
          <a:extLst>
            <a:ext uri="{FF2B5EF4-FFF2-40B4-BE49-F238E27FC236}">
              <a16:creationId xmlns:a16="http://schemas.microsoft.com/office/drawing/2014/main" xmlns="" id="{E158A854-0724-4AFE-99EC-B2A38491CACF}"/>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3" name="直線コネクタ 62">
          <a:extLst>
            <a:ext uri="{FF2B5EF4-FFF2-40B4-BE49-F238E27FC236}">
              <a16:creationId xmlns:a16="http://schemas.microsoft.com/office/drawing/2014/main" xmlns="" id="{7AD5718C-03CA-4635-AE36-8B3B6C31E3BA}"/>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4" name="テキスト ボックス 63">
          <a:extLst>
            <a:ext uri="{FF2B5EF4-FFF2-40B4-BE49-F238E27FC236}">
              <a16:creationId xmlns:a16="http://schemas.microsoft.com/office/drawing/2014/main" xmlns="" id="{A5E0F52C-5AFB-4B0A-85D1-5E5BE00E5B7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5" name="有形固定資産減価償却率グラフ枠">
          <a:extLst>
            <a:ext uri="{FF2B5EF4-FFF2-40B4-BE49-F238E27FC236}">
              <a16:creationId xmlns:a16="http://schemas.microsoft.com/office/drawing/2014/main" xmlns="" id="{DFCEBB98-7AA7-41DC-950F-F570458C05B9}"/>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161744</xdr:rowOff>
    </xdr:from>
    <xdr:to>
      <xdr:col>23</xdr:col>
      <xdr:colOff>85090</xdr:colOff>
      <xdr:row>35</xdr:row>
      <xdr:rowOff>89898</xdr:rowOff>
    </xdr:to>
    <xdr:cxnSp macro="">
      <xdr:nvCxnSpPr>
        <xdr:cNvPr id="66" name="直線コネクタ 65">
          <a:extLst>
            <a:ext uri="{FF2B5EF4-FFF2-40B4-BE49-F238E27FC236}">
              <a16:creationId xmlns:a16="http://schemas.microsoft.com/office/drawing/2014/main" xmlns="" id="{6FAE0889-FB5C-47C8-9B4E-0A992C7A35AF}"/>
            </a:ext>
          </a:extLst>
        </xdr:cNvPr>
        <xdr:cNvCxnSpPr/>
      </xdr:nvCxnSpPr>
      <xdr:spPr>
        <a:xfrm flipV="1">
          <a:off x="4760595" y="5390969"/>
          <a:ext cx="1270" cy="14712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93725</xdr:rowOff>
    </xdr:from>
    <xdr:ext cx="405111" cy="259045"/>
    <xdr:sp macro="" textlink="">
      <xdr:nvSpPr>
        <xdr:cNvPr id="67" name="有形固定資産減価償却率最小値テキスト">
          <a:extLst>
            <a:ext uri="{FF2B5EF4-FFF2-40B4-BE49-F238E27FC236}">
              <a16:creationId xmlns:a16="http://schemas.microsoft.com/office/drawing/2014/main" xmlns="" id="{8D14148B-2935-4166-8995-BF7BC1A1ECCD}"/>
            </a:ext>
          </a:extLst>
        </xdr:cNvPr>
        <xdr:cNvSpPr txBox="1"/>
      </xdr:nvSpPr>
      <xdr:spPr>
        <a:xfrm>
          <a:off x="4813300" y="6866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89898</xdr:rowOff>
    </xdr:from>
    <xdr:to>
      <xdr:col>23</xdr:col>
      <xdr:colOff>174625</xdr:colOff>
      <xdr:row>35</xdr:row>
      <xdr:rowOff>89898</xdr:rowOff>
    </xdr:to>
    <xdr:cxnSp macro="">
      <xdr:nvCxnSpPr>
        <xdr:cNvPr id="68" name="直線コネクタ 67">
          <a:extLst>
            <a:ext uri="{FF2B5EF4-FFF2-40B4-BE49-F238E27FC236}">
              <a16:creationId xmlns:a16="http://schemas.microsoft.com/office/drawing/2014/main" xmlns="" id="{5410156A-E70C-4F65-9321-B0023339F77C}"/>
            </a:ext>
          </a:extLst>
        </xdr:cNvPr>
        <xdr:cNvCxnSpPr/>
      </xdr:nvCxnSpPr>
      <xdr:spPr>
        <a:xfrm>
          <a:off x="4673600" y="68621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108421</xdr:rowOff>
    </xdr:from>
    <xdr:ext cx="405111" cy="259045"/>
    <xdr:sp macro="" textlink="">
      <xdr:nvSpPr>
        <xdr:cNvPr id="69" name="有形固定資産減価償却率最大値テキスト">
          <a:extLst>
            <a:ext uri="{FF2B5EF4-FFF2-40B4-BE49-F238E27FC236}">
              <a16:creationId xmlns:a16="http://schemas.microsoft.com/office/drawing/2014/main" xmlns="" id="{BDA7A808-5343-49AA-904E-BBCC49F6ED43}"/>
            </a:ext>
          </a:extLst>
        </xdr:cNvPr>
        <xdr:cNvSpPr txBox="1"/>
      </xdr:nvSpPr>
      <xdr:spPr>
        <a:xfrm>
          <a:off x="4813300" y="5166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161744</xdr:rowOff>
    </xdr:from>
    <xdr:to>
      <xdr:col>23</xdr:col>
      <xdr:colOff>174625</xdr:colOff>
      <xdr:row>26</xdr:row>
      <xdr:rowOff>161744</xdr:rowOff>
    </xdr:to>
    <xdr:cxnSp macro="">
      <xdr:nvCxnSpPr>
        <xdr:cNvPr id="70" name="直線コネクタ 69">
          <a:extLst>
            <a:ext uri="{FF2B5EF4-FFF2-40B4-BE49-F238E27FC236}">
              <a16:creationId xmlns:a16="http://schemas.microsoft.com/office/drawing/2014/main" xmlns="" id="{65F0AAC5-73EB-4BD5-B118-8397A9ACA33B}"/>
            </a:ext>
          </a:extLst>
        </xdr:cNvPr>
        <xdr:cNvCxnSpPr/>
      </xdr:nvCxnSpPr>
      <xdr:spPr>
        <a:xfrm>
          <a:off x="4673600" y="5390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56169</xdr:rowOff>
    </xdr:from>
    <xdr:ext cx="405111" cy="259045"/>
    <xdr:sp macro="" textlink="">
      <xdr:nvSpPr>
        <xdr:cNvPr id="71" name="有形固定資産減価償却率平均値テキスト">
          <a:extLst>
            <a:ext uri="{FF2B5EF4-FFF2-40B4-BE49-F238E27FC236}">
              <a16:creationId xmlns:a16="http://schemas.microsoft.com/office/drawing/2014/main" xmlns="" id="{50340573-F94B-40AB-89CD-EF221B3E7558}"/>
            </a:ext>
          </a:extLst>
        </xdr:cNvPr>
        <xdr:cNvSpPr txBox="1"/>
      </xdr:nvSpPr>
      <xdr:spPr>
        <a:xfrm>
          <a:off x="4813300" y="57997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77742</xdr:rowOff>
    </xdr:from>
    <xdr:to>
      <xdr:col>23</xdr:col>
      <xdr:colOff>136525</xdr:colOff>
      <xdr:row>30</xdr:row>
      <xdr:rowOff>7892</xdr:rowOff>
    </xdr:to>
    <xdr:sp macro="" textlink="">
      <xdr:nvSpPr>
        <xdr:cNvPr id="72" name="フローチャート: 判断 71">
          <a:extLst>
            <a:ext uri="{FF2B5EF4-FFF2-40B4-BE49-F238E27FC236}">
              <a16:creationId xmlns:a16="http://schemas.microsoft.com/office/drawing/2014/main" xmlns="" id="{2339AFFC-90EB-4BF2-AB6B-7E99D8AAB4A7}"/>
            </a:ext>
          </a:extLst>
        </xdr:cNvPr>
        <xdr:cNvSpPr/>
      </xdr:nvSpPr>
      <xdr:spPr>
        <a:xfrm>
          <a:off x="4711700" y="582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117838</xdr:rowOff>
    </xdr:from>
    <xdr:to>
      <xdr:col>19</xdr:col>
      <xdr:colOff>187325</xdr:colOff>
      <xdr:row>30</xdr:row>
      <xdr:rowOff>47988</xdr:rowOff>
    </xdr:to>
    <xdr:sp macro="" textlink="">
      <xdr:nvSpPr>
        <xdr:cNvPr id="73" name="フローチャート: 判断 72">
          <a:extLst>
            <a:ext uri="{FF2B5EF4-FFF2-40B4-BE49-F238E27FC236}">
              <a16:creationId xmlns:a16="http://schemas.microsoft.com/office/drawing/2014/main" xmlns="" id="{25D23DE1-1A88-4145-AD17-5A5F38837D9D}"/>
            </a:ext>
          </a:extLst>
        </xdr:cNvPr>
        <xdr:cNvSpPr/>
      </xdr:nvSpPr>
      <xdr:spPr>
        <a:xfrm>
          <a:off x="4000500" y="5861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157933</xdr:rowOff>
    </xdr:from>
    <xdr:to>
      <xdr:col>15</xdr:col>
      <xdr:colOff>187325</xdr:colOff>
      <xdr:row>30</xdr:row>
      <xdr:rowOff>88083</xdr:rowOff>
    </xdr:to>
    <xdr:sp macro="" textlink="">
      <xdr:nvSpPr>
        <xdr:cNvPr id="74" name="フローチャート: 判断 73">
          <a:extLst>
            <a:ext uri="{FF2B5EF4-FFF2-40B4-BE49-F238E27FC236}">
              <a16:creationId xmlns:a16="http://schemas.microsoft.com/office/drawing/2014/main" xmlns="" id="{50248C77-E4BE-434E-A4B4-78AA954A199C}"/>
            </a:ext>
          </a:extLst>
        </xdr:cNvPr>
        <xdr:cNvSpPr/>
      </xdr:nvSpPr>
      <xdr:spPr>
        <a:xfrm>
          <a:off x="3238500" y="5901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42001</xdr:rowOff>
    </xdr:from>
    <xdr:to>
      <xdr:col>11</xdr:col>
      <xdr:colOff>187325</xdr:colOff>
      <xdr:row>30</xdr:row>
      <xdr:rowOff>143601</xdr:rowOff>
    </xdr:to>
    <xdr:sp macro="" textlink="">
      <xdr:nvSpPr>
        <xdr:cNvPr id="75" name="フローチャート: 判断 74">
          <a:extLst>
            <a:ext uri="{FF2B5EF4-FFF2-40B4-BE49-F238E27FC236}">
              <a16:creationId xmlns:a16="http://schemas.microsoft.com/office/drawing/2014/main" xmlns="" id="{EFBDE68F-953F-4606-A0E3-FBC1F1FF14CF}"/>
            </a:ext>
          </a:extLst>
        </xdr:cNvPr>
        <xdr:cNvSpPr/>
      </xdr:nvSpPr>
      <xdr:spPr>
        <a:xfrm>
          <a:off x="2476500" y="5957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xmlns="" id="{4E953146-53A3-4719-A6AA-68655E2550E5}"/>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xmlns="" id="{CD9D8CB6-C451-4A62-85C8-5ABCFCE666F2}"/>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xmlns="" id="{D5F589A5-FC2D-404F-B2C6-B7A84C0108B2}"/>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xmlns="" id="{EE78328D-BFD9-41CB-A471-8ACFDD6C98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xmlns="" id="{67F84C68-9302-4331-95A3-A46D74FF168B}"/>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32022</xdr:rowOff>
    </xdr:from>
    <xdr:to>
      <xdr:col>23</xdr:col>
      <xdr:colOff>136525</xdr:colOff>
      <xdr:row>27</xdr:row>
      <xdr:rowOff>133622</xdr:rowOff>
    </xdr:to>
    <xdr:sp macro="" textlink="">
      <xdr:nvSpPr>
        <xdr:cNvPr id="81" name="楕円 80">
          <a:extLst>
            <a:ext uri="{FF2B5EF4-FFF2-40B4-BE49-F238E27FC236}">
              <a16:creationId xmlns:a16="http://schemas.microsoft.com/office/drawing/2014/main" xmlns="" id="{126CAD04-455E-486E-8DAF-86EFE356A04D}"/>
            </a:ext>
          </a:extLst>
        </xdr:cNvPr>
        <xdr:cNvSpPr/>
      </xdr:nvSpPr>
      <xdr:spPr>
        <a:xfrm>
          <a:off x="4711700" y="5432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118399</xdr:rowOff>
    </xdr:from>
    <xdr:ext cx="405111" cy="259045"/>
    <xdr:sp macro="" textlink="">
      <xdr:nvSpPr>
        <xdr:cNvPr id="82" name="有形固定資産減価償却率該当値テキスト">
          <a:extLst>
            <a:ext uri="{FF2B5EF4-FFF2-40B4-BE49-F238E27FC236}">
              <a16:creationId xmlns:a16="http://schemas.microsoft.com/office/drawing/2014/main" xmlns="" id="{037C0225-4736-438A-9E08-8420FF75B9EB}"/>
            </a:ext>
          </a:extLst>
        </xdr:cNvPr>
        <xdr:cNvSpPr txBox="1"/>
      </xdr:nvSpPr>
      <xdr:spPr>
        <a:xfrm>
          <a:off x="4813300" y="5347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72118</xdr:rowOff>
    </xdr:from>
    <xdr:to>
      <xdr:col>19</xdr:col>
      <xdr:colOff>187325</xdr:colOff>
      <xdr:row>28</xdr:row>
      <xdr:rowOff>2268</xdr:rowOff>
    </xdr:to>
    <xdr:sp macro="" textlink="">
      <xdr:nvSpPr>
        <xdr:cNvPr id="83" name="楕円 82">
          <a:extLst>
            <a:ext uri="{FF2B5EF4-FFF2-40B4-BE49-F238E27FC236}">
              <a16:creationId xmlns:a16="http://schemas.microsoft.com/office/drawing/2014/main" xmlns="" id="{316DCF0C-97A6-488C-AE5D-C22749BD0A5A}"/>
            </a:ext>
          </a:extLst>
        </xdr:cNvPr>
        <xdr:cNvSpPr/>
      </xdr:nvSpPr>
      <xdr:spPr>
        <a:xfrm>
          <a:off x="4000500" y="5472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82822</xdr:rowOff>
    </xdr:from>
    <xdr:to>
      <xdr:col>23</xdr:col>
      <xdr:colOff>85725</xdr:colOff>
      <xdr:row>27</xdr:row>
      <xdr:rowOff>122918</xdr:rowOff>
    </xdr:to>
    <xdr:cxnSp macro="">
      <xdr:nvCxnSpPr>
        <xdr:cNvPr id="84" name="直線コネクタ 83">
          <a:extLst>
            <a:ext uri="{FF2B5EF4-FFF2-40B4-BE49-F238E27FC236}">
              <a16:creationId xmlns:a16="http://schemas.microsoft.com/office/drawing/2014/main" xmlns="" id="{DA0E23C8-DE2C-4222-BD64-043B520937CE}"/>
            </a:ext>
          </a:extLst>
        </xdr:cNvPr>
        <xdr:cNvCxnSpPr/>
      </xdr:nvCxnSpPr>
      <xdr:spPr>
        <a:xfrm flipV="1">
          <a:off x="4051300" y="5483497"/>
          <a:ext cx="7112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150495</xdr:rowOff>
    </xdr:from>
    <xdr:to>
      <xdr:col>15</xdr:col>
      <xdr:colOff>187325</xdr:colOff>
      <xdr:row>29</xdr:row>
      <xdr:rowOff>80645</xdr:rowOff>
    </xdr:to>
    <xdr:sp macro="" textlink="">
      <xdr:nvSpPr>
        <xdr:cNvPr id="85" name="楕円 84">
          <a:extLst>
            <a:ext uri="{FF2B5EF4-FFF2-40B4-BE49-F238E27FC236}">
              <a16:creationId xmlns:a16="http://schemas.microsoft.com/office/drawing/2014/main" xmlns="" id="{93619C69-79F9-4A1C-9CF2-161B6372DED6}"/>
            </a:ext>
          </a:extLst>
        </xdr:cNvPr>
        <xdr:cNvSpPr/>
      </xdr:nvSpPr>
      <xdr:spPr>
        <a:xfrm>
          <a:off x="3238500" y="572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122918</xdr:rowOff>
    </xdr:from>
    <xdr:to>
      <xdr:col>19</xdr:col>
      <xdr:colOff>136525</xdr:colOff>
      <xdr:row>29</xdr:row>
      <xdr:rowOff>29845</xdr:rowOff>
    </xdr:to>
    <xdr:cxnSp macro="">
      <xdr:nvCxnSpPr>
        <xdr:cNvPr id="86" name="直線コネクタ 85">
          <a:extLst>
            <a:ext uri="{FF2B5EF4-FFF2-40B4-BE49-F238E27FC236}">
              <a16:creationId xmlns:a16="http://schemas.microsoft.com/office/drawing/2014/main" xmlns="" id="{EABA62BE-20A1-44AC-BE54-55502C4B9070}"/>
            </a:ext>
          </a:extLst>
        </xdr:cNvPr>
        <xdr:cNvCxnSpPr/>
      </xdr:nvCxnSpPr>
      <xdr:spPr>
        <a:xfrm flipV="1">
          <a:off x="3289300" y="5523593"/>
          <a:ext cx="762000" cy="249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25309</xdr:rowOff>
    </xdr:from>
    <xdr:to>
      <xdr:col>11</xdr:col>
      <xdr:colOff>187325</xdr:colOff>
      <xdr:row>29</xdr:row>
      <xdr:rowOff>126909</xdr:rowOff>
    </xdr:to>
    <xdr:sp macro="" textlink="">
      <xdr:nvSpPr>
        <xdr:cNvPr id="87" name="楕円 86">
          <a:extLst>
            <a:ext uri="{FF2B5EF4-FFF2-40B4-BE49-F238E27FC236}">
              <a16:creationId xmlns:a16="http://schemas.microsoft.com/office/drawing/2014/main" xmlns="" id="{A55D20BC-8174-4E05-B4C9-E54225DE7589}"/>
            </a:ext>
          </a:extLst>
        </xdr:cNvPr>
        <xdr:cNvSpPr/>
      </xdr:nvSpPr>
      <xdr:spPr>
        <a:xfrm>
          <a:off x="2476500" y="5768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29845</xdr:rowOff>
    </xdr:from>
    <xdr:to>
      <xdr:col>15</xdr:col>
      <xdr:colOff>136525</xdr:colOff>
      <xdr:row>29</xdr:row>
      <xdr:rowOff>76109</xdr:rowOff>
    </xdr:to>
    <xdr:cxnSp macro="">
      <xdr:nvCxnSpPr>
        <xdr:cNvPr id="88" name="直線コネクタ 87">
          <a:extLst>
            <a:ext uri="{FF2B5EF4-FFF2-40B4-BE49-F238E27FC236}">
              <a16:creationId xmlns:a16="http://schemas.microsoft.com/office/drawing/2014/main" xmlns="" id="{A7C72888-FEB6-4926-8EB4-2F6F90D1823B}"/>
            </a:ext>
          </a:extLst>
        </xdr:cNvPr>
        <xdr:cNvCxnSpPr/>
      </xdr:nvCxnSpPr>
      <xdr:spPr>
        <a:xfrm flipV="1">
          <a:off x="2527300" y="5773420"/>
          <a:ext cx="7620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39115</xdr:rowOff>
    </xdr:from>
    <xdr:ext cx="405111" cy="259045"/>
    <xdr:sp macro="" textlink="">
      <xdr:nvSpPr>
        <xdr:cNvPr id="89" name="n_1aveValue有形固定資産減価償却率">
          <a:extLst>
            <a:ext uri="{FF2B5EF4-FFF2-40B4-BE49-F238E27FC236}">
              <a16:creationId xmlns:a16="http://schemas.microsoft.com/office/drawing/2014/main" xmlns="" id="{740233E8-7862-46F7-8D6A-21C709245E4B}"/>
            </a:ext>
          </a:extLst>
        </xdr:cNvPr>
        <xdr:cNvSpPr txBox="1"/>
      </xdr:nvSpPr>
      <xdr:spPr>
        <a:xfrm>
          <a:off x="3836044" y="5954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79210</xdr:rowOff>
    </xdr:from>
    <xdr:ext cx="405111" cy="259045"/>
    <xdr:sp macro="" textlink="">
      <xdr:nvSpPr>
        <xdr:cNvPr id="90" name="n_2aveValue有形固定資産減価償却率">
          <a:extLst>
            <a:ext uri="{FF2B5EF4-FFF2-40B4-BE49-F238E27FC236}">
              <a16:creationId xmlns:a16="http://schemas.microsoft.com/office/drawing/2014/main" xmlns="" id="{8E34BB8A-5E99-4E9E-A625-E3E46607731E}"/>
            </a:ext>
          </a:extLst>
        </xdr:cNvPr>
        <xdr:cNvSpPr txBox="1"/>
      </xdr:nvSpPr>
      <xdr:spPr>
        <a:xfrm>
          <a:off x="3086744" y="5994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134728</xdr:rowOff>
    </xdr:from>
    <xdr:ext cx="405111" cy="259045"/>
    <xdr:sp macro="" textlink="">
      <xdr:nvSpPr>
        <xdr:cNvPr id="91" name="n_3aveValue有形固定資産減価償却率">
          <a:extLst>
            <a:ext uri="{FF2B5EF4-FFF2-40B4-BE49-F238E27FC236}">
              <a16:creationId xmlns:a16="http://schemas.microsoft.com/office/drawing/2014/main" xmlns="" id="{3D51A371-F7EF-45B9-A665-8EB17923536E}"/>
            </a:ext>
          </a:extLst>
        </xdr:cNvPr>
        <xdr:cNvSpPr txBox="1"/>
      </xdr:nvSpPr>
      <xdr:spPr>
        <a:xfrm>
          <a:off x="2324744" y="6049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18795</xdr:rowOff>
    </xdr:from>
    <xdr:ext cx="405111" cy="259045"/>
    <xdr:sp macro="" textlink="">
      <xdr:nvSpPr>
        <xdr:cNvPr id="92" name="n_1mainValue有形固定資産減価償却率">
          <a:extLst>
            <a:ext uri="{FF2B5EF4-FFF2-40B4-BE49-F238E27FC236}">
              <a16:creationId xmlns:a16="http://schemas.microsoft.com/office/drawing/2014/main" xmlns="" id="{44E93405-BF75-4E14-BAFD-C935970764D0}"/>
            </a:ext>
          </a:extLst>
        </xdr:cNvPr>
        <xdr:cNvSpPr txBox="1"/>
      </xdr:nvSpPr>
      <xdr:spPr>
        <a:xfrm>
          <a:off x="3836044" y="5248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97172</xdr:rowOff>
    </xdr:from>
    <xdr:ext cx="405111" cy="259045"/>
    <xdr:sp macro="" textlink="">
      <xdr:nvSpPr>
        <xdr:cNvPr id="93" name="n_2mainValue有形固定資産減価償却率">
          <a:extLst>
            <a:ext uri="{FF2B5EF4-FFF2-40B4-BE49-F238E27FC236}">
              <a16:creationId xmlns:a16="http://schemas.microsoft.com/office/drawing/2014/main" xmlns="" id="{FD019C0A-4C41-49F7-B26C-334C2AF18B38}"/>
            </a:ext>
          </a:extLst>
        </xdr:cNvPr>
        <xdr:cNvSpPr txBox="1"/>
      </xdr:nvSpPr>
      <xdr:spPr>
        <a:xfrm>
          <a:off x="3086744" y="549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143436</xdr:rowOff>
    </xdr:from>
    <xdr:ext cx="405111" cy="259045"/>
    <xdr:sp macro="" textlink="">
      <xdr:nvSpPr>
        <xdr:cNvPr id="94" name="n_3mainValue有形固定資産減価償却率">
          <a:extLst>
            <a:ext uri="{FF2B5EF4-FFF2-40B4-BE49-F238E27FC236}">
              <a16:creationId xmlns:a16="http://schemas.microsoft.com/office/drawing/2014/main" xmlns="" id="{6E3DFA37-31AF-4204-B50D-2CAC72B83BEE}"/>
            </a:ext>
          </a:extLst>
        </xdr:cNvPr>
        <xdr:cNvSpPr txBox="1"/>
      </xdr:nvSpPr>
      <xdr:spPr>
        <a:xfrm>
          <a:off x="2324744" y="5544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5" name="正方形/長方形 94">
          <a:extLst>
            <a:ext uri="{FF2B5EF4-FFF2-40B4-BE49-F238E27FC236}">
              <a16:creationId xmlns:a16="http://schemas.microsoft.com/office/drawing/2014/main" xmlns="" id="{68DB2124-B26D-4244-85C6-1491A9692EEE}"/>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6" name="正方形/長方形 95">
          <a:extLst>
            <a:ext uri="{FF2B5EF4-FFF2-40B4-BE49-F238E27FC236}">
              <a16:creationId xmlns:a16="http://schemas.microsoft.com/office/drawing/2014/main" xmlns="" id="{0E5B2E78-BA03-487B-951F-FC9F6572D738}"/>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7" name="正方形/長方形 96">
          <a:extLst>
            <a:ext uri="{FF2B5EF4-FFF2-40B4-BE49-F238E27FC236}">
              <a16:creationId xmlns:a16="http://schemas.microsoft.com/office/drawing/2014/main" xmlns="" id="{32B20AC5-2A83-4C13-B4FB-A02299A0C134}"/>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[ 662.1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8" name="正方形/長方形 97">
          <a:extLst>
            <a:ext uri="{FF2B5EF4-FFF2-40B4-BE49-F238E27FC236}">
              <a16:creationId xmlns:a16="http://schemas.microsoft.com/office/drawing/2014/main" xmlns="" id="{6A40298B-7F5D-4B4D-8169-071FDF1070DD}"/>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9" name="正方形/長方形 98">
          <a:extLst>
            <a:ext uri="{FF2B5EF4-FFF2-40B4-BE49-F238E27FC236}">
              <a16:creationId xmlns:a16="http://schemas.microsoft.com/office/drawing/2014/main" xmlns="" id="{1B620359-7E0C-4DAF-A97D-E6C81EAAB648}"/>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0" name="正方形/長方形 99">
          <a:extLst>
            <a:ext uri="{FF2B5EF4-FFF2-40B4-BE49-F238E27FC236}">
              <a16:creationId xmlns:a16="http://schemas.microsoft.com/office/drawing/2014/main" xmlns="" id="{64A7494A-2664-423C-ABF7-215E957F772F}"/>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1" name="正方形/長方形 100">
          <a:extLst>
            <a:ext uri="{FF2B5EF4-FFF2-40B4-BE49-F238E27FC236}">
              <a16:creationId xmlns:a16="http://schemas.microsoft.com/office/drawing/2014/main" xmlns="" id="{1F078F13-25B4-4188-B8F5-96C946C4E116}"/>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2" name="正方形/長方形 101">
          <a:extLst>
            <a:ext uri="{FF2B5EF4-FFF2-40B4-BE49-F238E27FC236}">
              <a16:creationId xmlns:a16="http://schemas.microsoft.com/office/drawing/2014/main" xmlns="" id="{E73BE5F4-5915-4959-B945-A134AA8A4616}"/>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3" name="正方形/長方形 102">
          <a:extLst>
            <a:ext uri="{FF2B5EF4-FFF2-40B4-BE49-F238E27FC236}">
              <a16:creationId xmlns:a16="http://schemas.microsoft.com/office/drawing/2014/main" xmlns="" id="{CA49CE9B-53DF-4A25-AED4-E1041B98CFC8}"/>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4" name="正方形/長方形 103">
          <a:extLst>
            <a:ext uri="{FF2B5EF4-FFF2-40B4-BE49-F238E27FC236}">
              <a16:creationId xmlns:a16="http://schemas.microsoft.com/office/drawing/2014/main" xmlns="" id="{3B8F72D6-FC52-4AC1-96C9-0F7858ACC838}"/>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5" name="正方形/長方形 104">
          <a:extLst>
            <a:ext uri="{FF2B5EF4-FFF2-40B4-BE49-F238E27FC236}">
              <a16:creationId xmlns:a16="http://schemas.microsoft.com/office/drawing/2014/main" xmlns="" id="{924011F5-C5E1-430E-8E71-71EEA6BDC118}"/>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6" name="正方形/長方形 105">
          <a:extLst>
            <a:ext uri="{FF2B5EF4-FFF2-40B4-BE49-F238E27FC236}">
              <a16:creationId xmlns:a16="http://schemas.microsoft.com/office/drawing/2014/main" xmlns="" id="{7DDDFD32-A515-4A09-9C32-AF9F5C42D2C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7" name="テキスト ボックス 106">
          <a:extLst>
            <a:ext uri="{FF2B5EF4-FFF2-40B4-BE49-F238E27FC236}">
              <a16:creationId xmlns:a16="http://schemas.microsoft.com/office/drawing/2014/main" xmlns="" id="{1FC949A8-AA19-4391-9587-E9CD93F573DE}"/>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債務償還比率は類似団体より高い水準にあり、債務償還能力の弱さが見受けられる。役場庁舎や中央公民館をはじめとした公共施設等の建替えや改修等により公債費が増加傾向にあるため、債務償還比率は増加が見込まれる。</a:t>
          </a:r>
        </a:p>
      </xdr:txBody>
    </xdr:sp>
    <xdr:clientData/>
  </xdr:twoCellAnchor>
  <xdr:oneCellAnchor>
    <xdr:from>
      <xdr:col>57</xdr:col>
      <xdr:colOff>111125</xdr:colOff>
      <xdr:row>23</xdr:row>
      <xdr:rowOff>47625</xdr:rowOff>
    </xdr:from>
    <xdr:ext cx="349839" cy="225703"/>
    <xdr:sp macro="" textlink="">
      <xdr:nvSpPr>
        <xdr:cNvPr id="108" name="テキスト ボックス 107">
          <a:extLst>
            <a:ext uri="{FF2B5EF4-FFF2-40B4-BE49-F238E27FC236}">
              <a16:creationId xmlns:a16="http://schemas.microsoft.com/office/drawing/2014/main" xmlns="" id="{BD6F4106-4907-4D57-B018-E138C52FBF21}"/>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9" name="直線コネクタ 108">
          <a:extLst>
            <a:ext uri="{FF2B5EF4-FFF2-40B4-BE49-F238E27FC236}">
              <a16:creationId xmlns:a16="http://schemas.microsoft.com/office/drawing/2014/main" xmlns="" id="{B6E85F7D-F1D8-4617-A2E1-A5CAA9A05305}"/>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151342</xdr:rowOff>
    </xdr:from>
    <xdr:to>
      <xdr:col>80</xdr:col>
      <xdr:colOff>9525</xdr:colOff>
      <xdr:row>34</xdr:row>
      <xdr:rowOff>151342</xdr:rowOff>
    </xdr:to>
    <xdr:cxnSp macro="">
      <xdr:nvCxnSpPr>
        <xdr:cNvPr id="110" name="直線コネクタ 109">
          <a:extLst>
            <a:ext uri="{FF2B5EF4-FFF2-40B4-BE49-F238E27FC236}">
              <a16:creationId xmlns:a16="http://schemas.microsoft.com/office/drawing/2014/main" xmlns="" id="{7BA2C0D1-9C98-4E2E-9DFC-A957F6114D5F}"/>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111" name="テキスト ボックス 110">
          <a:extLst>
            <a:ext uri="{FF2B5EF4-FFF2-40B4-BE49-F238E27FC236}">
              <a16:creationId xmlns:a16="http://schemas.microsoft.com/office/drawing/2014/main" xmlns="" id="{877871E1-623C-49B0-BF35-CD41E77CC78A}"/>
            </a:ext>
          </a:extLst>
        </xdr:cNvPr>
        <xdr:cNvSpPr txBox="1"/>
      </xdr:nvSpPr>
      <xdr:spPr>
        <a:xfrm>
          <a:off x="10931403" y="66583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2" name="直線コネクタ 111">
          <a:extLst>
            <a:ext uri="{FF2B5EF4-FFF2-40B4-BE49-F238E27FC236}">
              <a16:creationId xmlns:a16="http://schemas.microsoft.com/office/drawing/2014/main" xmlns="" id="{25D4C771-0060-40C8-9048-29111806EF31}"/>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3" name="テキスト ボックス 112">
          <a:extLst>
            <a:ext uri="{FF2B5EF4-FFF2-40B4-BE49-F238E27FC236}">
              <a16:creationId xmlns:a16="http://schemas.microsoft.com/office/drawing/2014/main" xmlns="" id="{29E1A344-57B3-41EC-A43B-CE95ED1C18CD}"/>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4" name="直線コネクタ 113">
          <a:extLst>
            <a:ext uri="{FF2B5EF4-FFF2-40B4-BE49-F238E27FC236}">
              <a16:creationId xmlns:a16="http://schemas.microsoft.com/office/drawing/2014/main" xmlns="" id="{39419C96-18AB-4450-907D-09B212F7B2DB}"/>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5" name="テキスト ボックス 114">
          <a:extLst>
            <a:ext uri="{FF2B5EF4-FFF2-40B4-BE49-F238E27FC236}">
              <a16:creationId xmlns:a16="http://schemas.microsoft.com/office/drawing/2014/main" xmlns="" id="{1B5CBE23-6A9D-40A6-9792-AF8E2F37C45E}"/>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6" name="直線コネクタ 115">
          <a:extLst>
            <a:ext uri="{FF2B5EF4-FFF2-40B4-BE49-F238E27FC236}">
              <a16:creationId xmlns:a16="http://schemas.microsoft.com/office/drawing/2014/main" xmlns="" id="{290B6229-B94F-469C-9080-642FD8FECAFC}"/>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17" name="テキスト ボックス 116">
          <a:extLst>
            <a:ext uri="{FF2B5EF4-FFF2-40B4-BE49-F238E27FC236}">
              <a16:creationId xmlns:a16="http://schemas.microsoft.com/office/drawing/2014/main" xmlns="" id="{15545D53-E456-4573-8890-95349EB09EB7}"/>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8" name="直線コネクタ 117">
          <a:extLst>
            <a:ext uri="{FF2B5EF4-FFF2-40B4-BE49-F238E27FC236}">
              <a16:creationId xmlns:a16="http://schemas.microsoft.com/office/drawing/2014/main" xmlns="" id="{9195CD03-5349-4650-8332-F25DBD94CF2E}"/>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25</xdr:row>
      <xdr:rowOff>161257</xdr:rowOff>
    </xdr:from>
    <xdr:ext cx="482824" cy="225703"/>
    <xdr:sp macro="" textlink="">
      <xdr:nvSpPr>
        <xdr:cNvPr id="119" name="テキスト ボックス 118">
          <a:extLst>
            <a:ext uri="{FF2B5EF4-FFF2-40B4-BE49-F238E27FC236}">
              <a16:creationId xmlns:a16="http://schemas.microsoft.com/office/drawing/2014/main" xmlns="" id="{04179C0B-E58C-430F-8236-4506C96F5AC1}"/>
            </a:ext>
          </a:extLst>
        </xdr:cNvPr>
        <xdr:cNvSpPr txBox="1"/>
      </xdr:nvSpPr>
      <xdr:spPr>
        <a:xfrm>
          <a:off x="10756676" y="521903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0" name="直線コネクタ 119">
          <a:extLst>
            <a:ext uri="{FF2B5EF4-FFF2-40B4-BE49-F238E27FC236}">
              <a16:creationId xmlns:a16="http://schemas.microsoft.com/office/drawing/2014/main" xmlns="" id="{012B5121-D5F1-4EA1-AFD3-A887E7CD6AF2}"/>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23</xdr:row>
      <xdr:rowOff>144324</xdr:rowOff>
    </xdr:from>
    <xdr:ext cx="482824" cy="225703"/>
    <xdr:sp macro="" textlink="">
      <xdr:nvSpPr>
        <xdr:cNvPr id="121" name="テキスト ボックス 120">
          <a:extLst>
            <a:ext uri="{FF2B5EF4-FFF2-40B4-BE49-F238E27FC236}">
              <a16:creationId xmlns:a16="http://schemas.microsoft.com/office/drawing/2014/main" xmlns="" id="{131E4235-92FF-4C2F-950B-EA1F03397832}"/>
            </a:ext>
          </a:extLst>
        </xdr:cNvPr>
        <xdr:cNvSpPr txBox="1"/>
      </xdr:nvSpPr>
      <xdr:spPr>
        <a:xfrm>
          <a:off x="10756676" y="4859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2" name="債務償還比率グラフ枠">
          <a:extLst>
            <a:ext uri="{FF2B5EF4-FFF2-40B4-BE49-F238E27FC236}">
              <a16:creationId xmlns:a16="http://schemas.microsoft.com/office/drawing/2014/main" xmlns="" id="{43370CA1-B560-462C-8887-6E928F1A5A83}"/>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125060</xdr:rowOff>
    </xdr:from>
    <xdr:to>
      <xdr:col>76</xdr:col>
      <xdr:colOff>21589</xdr:colOff>
      <xdr:row>34</xdr:row>
      <xdr:rowOff>151342</xdr:rowOff>
    </xdr:to>
    <xdr:cxnSp macro="">
      <xdr:nvCxnSpPr>
        <xdr:cNvPr id="123" name="直線コネクタ 122">
          <a:extLst>
            <a:ext uri="{FF2B5EF4-FFF2-40B4-BE49-F238E27FC236}">
              <a16:creationId xmlns:a16="http://schemas.microsoft.com/office/drawing/2014/main" xmlns="" id="{7D921141-34A4-42F6-B026-F804EAC86C5B}"/>
            </a:ext>
          </a:extLst>
        </xdr:cNvPr>
        <xdr:cNvCxnSpPr/>
      </xdr:nvCxnSpPr>
      <xdr:spPr>
        <a:xfrm flipV="1">
          <a:off x="14793595" y="5525735"/>
          <a:ext cx="1269" cy="1226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155169</xdr:rowOff>
    </xdr:from>
    <xdr:ext cx="340478" cy="259045"/>
    <xdr:sp macro="" textlink="">
      <xdr:nvSpPr>
        <xdr:cNvPr id="124" name="債務償還比率最小値テキスト">
          <a:extLst>
            <a:ext uri="{FF2B5EF4-FFF2-40B4-BE49-F238E27FC236}">
              <a16:creationId xmlns:a16="http://schemas.microsoft.com/office/drawing/2014/main" xmlns="" id="{7A1945A2-6DF8-46AF-9021-FD60618EE0BE}"/>
            </a:ext>
          </a:extLst>
        </xdr:cNvPr>
        <xdr:cNvSpPr txBox="1"/>
      </xdr:nvSpPr>
      <xdr:spPr>
        <a:xfrm>
          <a:off x="14846300" y="67559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151342</xdr:rowOff>
    </xdr:from>
    <xdr:to>
      <xdr:col>76</xdr:col>
      <xdr:colOff>111125</xdr:colOff>
      <xdr:row>34</xdr:row>
      <xdr:rowOff>151342</xdr:rowOff>
    </xdr:to>
    <xdr:cxnSp macro="">
      <xdr:nvCxnSpPr>
        <xdr:cNvPr id="125" name="直線コネクタ 124">
          <a:extLst>
            <a:ext uri="{FF2B5EF4-FFF2-40B4-BE49-F238E27FC236}">
              <a16:creationId xmlns:a16="http://schemas.microsoft.com/office/drawing/2014/main" xmlns="" id="{7C184EB3-D1C3-4F4B-A2ED-3B563F8FB814}"/>
            </a:ext>
          </a:extLst>
        </xdr:cNvPr>
        <xdr:cNvCxnSpPr/>
      </xdr:nvCxnSpPr>
      <xdr:spPr>
        <a:xfrm>
          <a:off x="14706600" y="6752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71737</xdr:rowOff>
    </xdr:from>
    <xdr:ext cx="560923" cy="259045"/>
    <xdr:sp macro="" textlink="">
      <xdr:nvSpPr>
        <xdr:cNvPr id="126" name="債務償還比率最大値テキスト">
          <a:extLst>
            <a:ext uri="{FF2B5EF4-FFF2-40B4-BE49-F238E27FC236}">
              <a16:creationId xmlns:a16="http://schemas.microsoft.com/office/drawing/2014/main" xmlns="" id="{1DB79A4D-E813-4B05-8C36-152DA0FFBB3B}"/>
            </a:ext>
          </a:extLst>
        </xdr:cNvPr>
        <xdr:cNvSpPr txBox="1"/>
      </xdr:nvSpPr>
      <xdr:spPr>
        <a:xfrm>
          <a:off x="14846300" y="530096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125060</xdr:rowOff>
    </xdr:from>
    <xdr:to>
      <xdr:col>76</xdr:col>
      <xdr:colOff>111125</xdr:colOff>
      <xdr:row>27</xdr:row>
      <xdr:rowOff>125060</xdr:rowOff>
    </xdr:to>
    <xdr:cxnSp macro="">
      <xdr:nvCxnSpPr>
        <xdr:cNvPr id="127" name="直線コネクタ 126">
          <a:extLst>
            <a:ext uri="{FF2B5EF4-FFF2-40B4-BE49-F238E27FC236}">
              <a16:creationId xmlns:a16="http://schemas.microsoft.com/office/drawing/2014/main" xmlns="" id="{F88A1AFB-0067-4635-8A42-C585312979B3}"/>
            </a:ext>
          </a:extLst>
        </xdr:cNvPr>
        <xdr:cNvCxnSpPr/>
      </xdr:nvCxnSpPr>
      <xdr:spPr>
        <a:xfrm>
          <a:off x="14706600" y="5525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141657</xdr:rowOff>
    </xdr:from>
    <xdr:ext cx="469744" cy="259045"/>
    <xdr:sp macro="" textlink="">
      <xdr:nvSpPr>
        <xdr:cNvPr id="128" name="債務償還比率平均値テキスト">
          <a:extLst>
            <a:ext uri="{FF2B5EF4-FFF2-40B4-BE49-F238E27FC236}">
              <a16:creationId xmlns:a16="http://schemas.microsoft.com/office/drawing/2014/main" xmlns="" id="{720BB24C-91CF-4807-B276-592C9A919C81}"/>
            </a:ext>
          </a:extLst>
        </xdr:cNvPr>
        <xdr:cNvSpPr txBox="1"/>
      </xdr:nvSpPr>
      <xdr:spPr>
        <a:xfrm>
          <a:off x="14846300" y="60566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163230</xdr:rowOff>
    </xdr:from>
    <xdr:to>
      <xdr:col>76</xdr:col>
      <xdr:colOff>73025</xdr:colOff>
      <xdr:row>31</xdr:row>
      <xdr:rowOff>93380</xdr:rowOff>
    </xdr:to>
    <xdr:sp macro="" textlink="">
      <xdr:nvSpPr>
        <xdr:cNvPr id="129" name="フローチャート: 判断 128">
          <a:extLst>
            <a:ext uri="{FF2B5EF4-FFF2-40B4-BE49-F238E27FC236}">
              <a16:creationId xmlns:a16="http://schemas.microsoft.com/office/drawing/2014/main" xmlns="" id="{E092E06C-DF0E-46F1-BB3C-86FC7044C4F6}"/>
            </a:ext>
          </a:extLst>
        </xdr:cNvPr>
        <xdr:cNvSpPr/>
      </xdr:nvSpPr>
      <xdr:spPr>
        <a:xfrm>
          <a:off x="14744700" y="607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144519</xdr:rowOff>
    </xdr:from>
    <xdr:to>
      <xdr:col>72</xdr:col>
      <xdr:colOff>123825</xdr:colOff>
      <xdr:row>31</xdr:row>
      <xdr:rowOff>74669</xdr:rowOff>
    </xdr:to>
    <xdr:sp macro="" textlink="">
      <xdr:nvSpPr>
        <xdr:cNvPr id="130" name="フローチャート: 判断 129">
          <a:extLst>
            <a:ext uri="{FF2B5EF4-FFF2-40B4-BE49-F238E27FC236}">
              <a16:creationId xmlns:a16="http://schemas.microsoft.com/office/drawing/2014/main" xmlns="" id="{53A2DFD2-B2D7-4929-976C-29EBE53D1D08}"/>
            </a:ext>
          </a:extLst>
        </xdr:cNvPr>
        <xdr:cNvSpPr/>
      </xdr:nvSpPr>
      <xdr:spPr>
        <a:xfrm>
          <a:off x="14033500" y="6059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1" name="テキスト ボックス 130">
          <a:extLst>
            <a:ext uri="{FF2B5EF4-FFF2-40B4-BE49-F238E27FC236}">
              <a16:creationId xmlns:a16="http://schemas.microsoft.com/office/drawing/2014/main" xmlns="" id="{0B377A7C-7643-4649-994D-170DA6A8C1CF}"/>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2" name="テキスト ボックス 131">
          <a:extLst>
            <a:ext uri="{FF2B5EF4-FFF2-40B4-BE49-F238E27FC236}">
              <a16:creationId xmlns:a16="http://schemas.microsoft.com/office/drawing/2014/main" xmlns="" id="{5FD0F708-DFDC-4B24-8A85-7F11914A9F25}"/>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3" name="テキスト ボックス 132">
          <a:extLst>
            <a:ext uri="{FF2B5EF4-FFF2-40B4-BE49-F238E27FC236}">
              <a16:creationId xmlns:a16="http://schemas.microsoft.com/office/drawing/2014/main" xmlns="" id="{DC61D87A-18EE-4399-8F4F-9D33CA122199}"/>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4" name="テキスト ボックス 133">
          <a:extLst>
            <a:ext uri="{FF2B5EF4-FFF2-40B4-BE49-F238E27FC236}">
              <a16:creationId xmlns:a16="http://schemas.microsoft.com/office/drawing/2014/main" xmlns="" id="{CF603ABF-9FE8-4BD2-841D-1D591E51A5C4}"/>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5" name="テキスト ボックス 134">
          <a:extLst>
            <a:ext uri="{FF2B5EF4-FFF2-40B4-BE49-F238E27FC236}">
              <a16:creationId xmlns:a16="http://schemas.microsoft.com/office/drawing/2014/main" xmlns="" id="{661378BF-114E-42A6-8144-C586FB25F1CB}"/>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163640</xdr:rowOff>
    </xdr:from>
    <xdr:to>
      <xdr:col>76</xdr:col>
      <xdr:colOff>73025</xdr:colOff>
      <xdr:row>30</xdr:row>
      <xdr:rowOff>93790</xdr:rowOff>
    </xdr:to>
    <xdr:sp macro="" textlink="">
      <xdr:nvSpPr>
        <xdr:cNvPr id="136" name="楕円 135">
          <a:extLst>
            <a:ext uri="{FF2B5EF4-FFF2-40B4-BE49-F238E27FC236}">
              <a16:creationId xmlns:a16="http://schemas.microsoft.com/office/drawing/2014/main" xmlns="" id="{F29936F7-0F16-4F31-A51D-97921AB8065E}"/>
            </a:ext>
          </a:extLst>
        </xdr:cNvPr>
        <xdr:cNvSpPr/>
      </xdr:nvSpPr>
      <xdr:spPr>
        <a:xfrm>
          <a:off x="14744700" y="590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15067</xdr:rowOff>
    </xdr:from>
    <xdr:ext cx="469744" cy="259045"/>
    <xdr:sp macro="" textlink="">
      <xdr:nvSpPr>
        <xdr:cNvPr id="137" name="債務償還比率該当値テキスト">
          <a:extLst>
            <a:ext uri="{FF2B5EF4-FFF2-40B4-BE49-F238E27FC236}">
              <a16:creationId xmlns:a16="http://schemas.microsoft.com/office/drawing/2014/main" xmlns="" id="{0BAD5D17-5EA6-4D76-B243-507E982CD10D}"/>
            </a:ext>
          </a:extLst>
        </xdr:cNvPr>
        <xdr:cNvSpPr txBox="1"/>
      </xdr:nvSpPr>
      <xdr:spPr>
        <a:xfrm>
          <a:off x="14846300" y="5758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36329</xdr:rowOff>
    </xdr:from>
    <xdr:to>
      <xdr:col>72</xdr:col>
      <xdr:colOff>123825</xdr:colOff>
      <xdr:row>30</xdr:row>
      <xdr:rowOff>137929</xdr:rowOff>
    </xdr:to>
    <xdr:sp macro="" textlink="">
      <xdr:nvSpPr>
        <xdr:cNvPr id="138" name="楕円 137">
          <a:extLst>
            <a:ext uri="{FF2B5EF4-FFF2-40B4-BE49-F238E27FC236}">
              <a16:creationId xmlns:a16="http://schemas.microsoft.com/office/drawing/2014/main" xmlns="" id="{91C2172F-CC44-4F1A-8A49-2FA0043EA641}"/>
            </a:ext>
          </a:extLst>
        </xdr:cNvPr>
        <xdr:cNvSpPr/>
      </xdr:nvSpPr>
      <xdr:spPr>
        <a:xfrm>
          <a:off x="14033500" y="5951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42990</xdr:rowOff>
    </xdr:from>
    <xdr:to>
      <xdr:col>76</xdr:col>
      <xdr:colOff>22225</xdr:colOff>
      <xdr:row>30</xdr:row>
      <xdr:rowOff>87129</xdr:rowOff>
    </xdr:to>
    <xdr:cxnSp macro="">
      <xdr:nvCxnSpPr>
        <xdr:cNvPr id="139" name="直線コネクタ 138">
          <a:extLst>
            <a:ext uri="{FF2B5EF4-FFF2-40B4-BE49-F238E27FC236}">
              <a16:creationId xmlns:a16="http://schemas.microsoft.com/office/drawing/2014/main" xmlns="" id="{6B116265-EE17-4F15-A29D-24D6CC82EE5D}"/>
            </a:ext>
          </a:extLst>
        </xdr:cNvPr>
        <xdr:cNvCxnSpPr/>
      </xdr:nvCxnSpPr>
      <xdr:spPr>
        <a:xfrm flipV="1">
          <a:off x="14084300" y="5958015"/>
          <a:ext cx="711200" cy="44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65796</xdr:rowOff>
    </xdr:from>
    <xdr:ext cx="469744" cy="259045"/>
    <xdr:sp macro="" textlink="">
      <xdr:nvSpPr>
        <xdr:cNvPr id="140" name="n_1aveValue債務償還比率">
          <a:extLst>
            <a:ext uri="{FF2B5EF4-FFF2-40B4-BE49-F238E27FC236}">
              <a16:creationId xmlns:a16="http://schemas.microsoft.com/office/drawing/2014/main" xmlns="" id="{4F9FDACE-2BF7-4137-AA76-264CAFE2B41C}"/>
            </a:ext>
          </a:extLst>
        </xdr:cNvPr>
        <xdr:cNvSpPr txBox="1"/>
      </xdr:nvSpPr>
      <xdr:spPr>
        <a:xfrm>
          <a:off x="13836727" y="6152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154456</xdr:rowOff>
    </xdr:from>
    <xdr:ext cx="469744" cy="259045"/>
    <xdr:sp macro="" textlink="">
      <xdr:nvSpPr>
        <xdr:cNvPr id="141" name="n_1mainValue債務償還比率">
          <a:extLst>
            <a:ext uri="{FF2B5EF4-FFF2-40B4-BE49-F238E27FC236}">
              <a16:creationId xmlns:a16="http://schemas.microsoft.com/office/drawing/2014/main" xmlns="" id="{30D79431-C404-437F-B42C-907B96E99BED}"/>
            </a:ext>
          </a:extLst>
        </xdr:cNvPr>
        <xdr:cNvSpPr txBox="1"/>
      </xdr:nvSpPr>
      <xdr:spPr>
        <a:xfrm>
          <a:off x="13836727" y="5726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42" name="正方形/長方形 141">
          <a:extLst>
            <a:ext uri="{FF2B5EF4-FFF2-40B4-BE49-F238E27FC236}">
              <a16:creationId xmlns:a16="http://schemas.microsoft.com/office/drawing/2014/main" xmlns="" id="{4756CE62-2040-429A-BF0A-5133E17518E6}"/>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43" name="正方形/長方形 142">
          <a:extLst>
            <a:ext uri="{FF2B5EF4-FFF2-40B4-BE49-F238E27FC236}">
              <a16:creationId xmlns:a16="http://schemas.microsoft.com/office/drawing/2014/main" xmlns="" id="{796F6002-43F8-43BA-9992-091D2B2325C5}"/>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44" name="テキスト ボックス 143">
          <a:extLst>
            <a:ext uri="{FF2B5EF4-FFF2-40B4-BE49-F238E27FC236}">
              <a16:creationId xmlns:a16="http://schemas.microsoft.com/office/drawing/2014/main" xmlns="" id="{556F190D-0297-4911-B66F-1D55993F86E1}"/>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45" name="テキスト ボックス 144">
          <a:extLst>
            <a:ext uri="{FF2B5EF4-FFF2-40B4-BE49-F238E27FC236}">
              <a16:creationId xmlns:a16="http://schemas.microsoft.com/office/drawing/2014/main" xmlns="" id="{BC3BE302-4058-403C-9A28-56DB7758EA48}"/>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46" name="テキスト ボックス 145">
          <a:extLst>
            <a:ext uri="{FF2B5EF4-FFF2-40B4-BE49-F238E27FC236}">
              <a16:creationId xmlns:a16="http://schemas.microsoft.com/office/drawing/2014/main" xmlns="" id="{73777261-4F13-4404-8CBD-A7E617135D85}"/>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47" name="テキスト ボックス 146">
          <a:extLst>
            <a:ext uri="{FF2B5EF4-FFF2-40B4-BE49-F238E27FC236}">
              <a16:creationId xmlns:a16="http://schemas.microsoft.com/office/drawing/2014/main" xmlns="" id="{95422743-93D1-49E1-BA20-D48A6608C721}"/>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98B14522-1559-4D42-A651-ACAFC7A256C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16CB5059-357A-4D65-95DD-73352518862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60DA6FC5-077A-4505-9098-3D3B8311636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FE1813CE-0789-47AA-B5BA-547F4F0BACE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8B06663D-FD84-4BE0-A598-E182D21723C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B29A3EFF-CE73-444D-945F-0871F237CBF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24AD900D-65C0-4FB4-B00A-C5D55CA69E9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30B00A85-4A63-456D-93A4-DBD092947AF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6EF5095A-B031-46A1-B343-947443A3151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A69604F2-D5C1-4A06-953E-F0638E55EC3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13,786
13,670
157.71
9,775,692
8,975,358
698,889
4,746,366
10,796,663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53A9EB94-5760-43C5-A28E-465F0DA1F8B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B5185166-3E89-4467-91DF-11C54D78A86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48761121-F210-4487-8C62-895718C959D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51.9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F3C91608-2F30-440F-921C-1D31E4104E1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3C050CC9-FB04-486A-86A5-97BC6756563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xmlns="" id="{B56BDA91-6BC1-4F8C-8548-83EC8FB73E9F}"/>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0B8FDE51-1AFE-489D-9B66-998D4512435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E8DE14EF-5D44-4430-8EF1-087FE2E7FCD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EC9B8B06-8D81-4514-91A0-E5C3252070F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309960C7-7891-4561-BAF7-48013BBFEBC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48C9EBB8-F7D6-430A-BF3E-6328E034CE6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C2C817E4-2064-43B8-A96C-CBA7697C7BF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F9746162-1370-4BC7-BE58-741582FB6BB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6366071B-F51F-4D34-A789-09C39799CF6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88B169A3-DF08-414F-BE0B-62AAE9046B6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4E652EDC-4F87-4734-96EA-40F9CCBF6C0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C89F5969-3F1D-44AB-88B2-B604F7101F7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6BF5F748-4EBB-4F2B-827D-F0AA61308E4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xmlns="" id="{8741AB8F-AE65-4E47-BC19-C8A275F7BD0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xmlns="" id="{167F9598-40EA-42E9-AF89-75D4B4B43E1C}"/>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a:extLst>
            <a:ext uri="{FF2B5EF4-FFF2-40B4-BE49-F238E27FC236}">
              <a16:creationId xmlns:a16="http://schemas.microsoft.com/office/drawing/2014/main" xmlns="" id="{697231E4-8602-4A71-933D-E64BFB73292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a:extLst>
            <a:ext uri="{FF2B5EF4-FFF2-40B4-BE49-F238E27FC236}">
              <a16:creationId xmlns:a16="http://schemas.microsoft.com/office/drawing/2014/main" xmlns="" id="{E69984D0-E7F7-4759-AA2A-36ABAC9F6E0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a:extLst>
            <a:ext uri="{FF2B5EF4-FFF2-40B4-BE49-F238E27FC236}">
              <a16:creationId xmlns:a16="http://schemas.microsoft.com/office/drawing/2014/main" xmlns="" id="{3709DAC5-B99F-480A-86F5-3AD42DB0466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a:extLst>
            <a:ext uri="{FF2B5EF4-FFF2-40B4-BE49-F238E27FC236}">
              <a16:creationId xmlns:a16="http://schemas.microsoft.com/office/drawing/2014/main" xmlns="" id="{07B7C975-4ECC-4881-A610-C7F47B490C0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a:extLst>
            <a:ext uri="{FF2B5EF4-FFF2-40B4-BE49-F238E27FC236}">
              <a16:creationId xmlns:a16="http://schemas.microsoft.com/office/drawing/2014/main" xmlns="" id="{CCC50F81-28C8-416D-96C0-5959A580003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a:extLst>
            <a:ext uri="{FF2B5EF4-FFF2-40B4-BE49-F238E27FC236}">
              <a16:creationId xmlns:a16="http://schemas.microsoft.com/office/drawing/2014/main" xmlns="" id="{AD16AE1B-9114-433D-B168-62BF2B3E301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a:extLst>
            <a:ext uri="{FF2B5EF4-FFF2-40B4-BE49-F238E27FC236}">
              <a16:creationId xmlns:a16="http://schemas.microsoft.com/office/drawing/2014/main" xmlns="" id="{B80F5C6C-6697-4972-A41E-002F2063753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a:extLst>
            <a:ext uri="{FF2B5EF4-FFF2-40B4-BE49-F238E27FC236}">
              <a16:creationId xmlns:a16="http://schemas.microsoft.com/office/drawing/2014/main" xmlns="" id="{432C6057-D4F4-437F-921A-3C4E7EC07FD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a:extLst>
            <a:ext uri="{FF2B5EF4-FFF2-40B4-BE49-F238E27FC236}">
              <a16:creationId xmlns:a16="http://schemas.microsoft.com/office/drawing/2014/main" xmlns="" id="{7BAF6551-B69A-4876-94BA-863D84E4B86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a:extLst>
            <a:ext uri="{FF2B5EF4-FFF2-40B4-BE49-F238E27FC236}">
              <a16:creationId xmlns:a16="http://schemas.microsoft.com/office/drawing/2014/main" xmlns="" id="{12BC1648-D33C-4839-934D-A48645F1B94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a:extLst>
            <a:ext uri="{FF2B5EF4-FFF2-40B4-BE49-F238E27FC236}">
              <a16:creationId xmlns:a16="http://schemas.microsoft.com/office/drawing/2014/main" xmlns="" id="{58C07241-60D0-4636-9B3F-F5DD51827C0C}"/>
            </a:ext>
          </a:extLst>
        </xdr:cNvPr>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a:extLst>
            <a:ext uri="{FF2B5EF4-FFF2-40B4-BE49-F238E27FC236}">
              <a16:creationId xmlns:a16="http://schemas.microsoft.com/office/drawing/2014/main" xmlns="" id="{49AB30C5-5AA1-4D2E-AD39-74FC89E5B80B}"/>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a:extLst>
            <a:ext uri="{FF2B5EF4-FFF2-40B4-BE49-F238E27FC236}">
              <a16:creationId xmlns:a16="http://schemas.microsoft.com/office/drawing/2014/main" xmlns="" id="{D8E5657B-3C1C-4BF0-94AC-0DA72B6A1D9E}"/>
            </a:ext>
          </a:extLst>
        </xdr:cNvPr>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a:extLst>
            <a:ext uri="{FF2B5EF4-FFF2-40B4-BE49-F238E27FC236}">
              <a16:creationId xmlns:a16="http://schemas.microsoft.com/office/drawing/2014/main" xmlns="" id="{1467AAD9-7150-4BF0-8FD4-3A1018ACCA22}"/>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a:extLst>
            <a:ext uri="{FF2B5EF4-FFF2-40B4-BE49-F238E27FC236}">
              <a16:creationId xmlns:a16="http://schemas.microsoft.com/office/drawing/2014/main" xmlns="" id="{BDDE6234-BED2-4567-91B4-4100A08A9C5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a:extLst>
            <a:ext uri="{FF2B5EF4-FFF2-40B4-BE49-F238E27FC236}">
              <a16:creationId xmlns:a16="http://schemas.microsoft.com/office/drawing/2014/main" xmlns="" id="{573D78DD-C3F5-4494-9C23-7B30B36B4646}"/>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a:extLst>
            <a:ext uri="{FF2B5EF4-FFF2-40B4-BE49-F238E27FC236}">
              <a16:creationId xmlns:a16="http://schemas.microsoft.com/office/drawing/2014/main" xmlns="" id="{68793932-01F3-43D2-88B3-4BA34D94D09D}"/>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a:extLst>
            <a:ext uri="{FF2B5EF4-FFF2-40B4-BE49-F238E27FC236}">
              <a16:creationId xmlns:a16="http://schemas.microsoft.com/office/drawing/2014/main" xmlns="" id="{D4976A98-8DB4-444F-81D3-91C1D4F35AF7}"/>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a:extLst>
            <a:ext uri="{FF2B5EF4-FFF2-40B4-BE49-F238E27FC236}">
              <a16:creationId xmlns:a16="http://schemas.microsoft.com/office/drawing/2014/main" xmlns="" id="{806D2C8C-C912-4F10-AABD-455C6D5F71A2}"/>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a:extLst>
            <a:ext uri="{FF2B5EF4-FFF2-40B4-BE49-F238E27FC236}">
              <a16:creationId xmlns:a16="http://schemas.microsoft.com/office/drawing/2014/main" xmlns="" id="{51AAC2A6-D9DC-4DF2-90F5-01F1A36963A1}"/>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a:extLst>
            <a:ext uri="{FF2B5EF4-FFF2-40B4-BE49-F238E27FC236}">
              <a16:creationId xmlns:a16="http://schemas.microsoft.com/office/drawing/2014/main" xmlns="" id="{200D7E1B-363F-4CA9-AC6C-3250A5C8C2B5}"/>
            </a:ext>
          </a:extLst>
        </xdr:cNvPr>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a:extLst>
            <a:ext uri="{FF2B5EF4-FFF2-40B4-BE49-F238E27FC236}">
              <a16:creationId xmlns:a16="http://schemas.microsoft.com/office/drawing/2014/main" xmlns="" id="{1C2029C9-61C4-4733-BF94-F76396A2BDA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a:extLst>
            <a:ext uri="{FF2B5EF4-FFF2-40B4-BE49-F238E27FC236}">
              <a16:creationId xmlns:a16="http://schemas.microsoft.com/office/drawing/2014/main" xmlns="" id="{EC316308-7AAE-4E8E-BA1F-514903B751F9}"/>
            </a:ext>
          </a:extLst>
        </xdr:cNvPr>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a:extLst>
            <a:ext uri="{FF2B5EF4-FFF2-40B4-BE49-F238E27FC236}">
              <a16:creationId xmlns:a16="http://schemas.microsoft.com/office/drawing/2014/main" xmlns="" id="{DE32478F-15CA-433B-8303-4BAA57780ED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20955</xdr:rowOff>
    </xdr:from>
    <xdr:to>
      <xdr:col>24</xdr:col>
      <xdr:colOff>62865</xdr:colOff>
      <xdr:row>41</xdr:row>
      <xdr:rowOff>120015</xdr:rowOff>
    </xdr:to>
    <xdr:cxnSp macro="">
      <xdr:nvCxnSpPr>
        <xdr:cNvPr id="56" name="直線コネクタ 55">
          <a:extLst>
            <a:ext uri="{FF2B5EF4-FFF2-40B4-BE49-F238E27FC236}">
              <a16:creationId xmlns:a16="http://schemas.microsoft.com/office/drawing/2014/main" xmlns="" id="{AFE8126D-6674-4626-866C-99D73F7238DB}"/>
            </a:ext>
          </a:extLst>
        </xdr:cNvPr>
        <xdr:cNvCxnSpPr/>
      </xdr:nvCxnSpPr>
      <xdr:spPr>
        <a:xfrm flipV="1">
          <a:off x="4634865" y="5850255"/>
          <a:ext cx="0" cy="129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123842</xdr:rowOff>
    </xdr:from>
    <xdr:ext cx="405111" cy="259045"/>
    <xdr:sp macro="" textlink="">
      <xdr:nvSpPr>
        <xdr:cNvPr id="57" name="【道路】&#10;有形固定資産減価償却率最小値テキスト">
          <a:extLst>
            <a:ext uri="{FF2B5EF4-FFF2-40B4-BE49-F238E27FC236}">
              <a16:creationId xmlns:a16="http://schemas.microsoft.com/office/drawing/2014/main" xmlns="" id="{EBAE25B5-4CA0-461C-A9EA-F9874F618C46}"/>
            </a:ext>
          </a:extLst>
        </xdr:cNvPr>
        <xdr:cNvSpPr txBox="1"/>
      </xdr:nvSpPr>
      <xdr:spPr>
        <a:xfrm>
          <a:off x="4673600" y="715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120015</xdr:rowOff>
    </xdr:from>
    <xdr:to>
      <xdr:col>24</xdr:col>
      <xdr:colOff>152400</xdr:colOff>
      <xdr:row>41</xdr:row>
      <xdr:rowOff>120015</xdr:rowOff>
    </xdr:to>
    <xdr:cxnSp macro="">
      <xdr:nvCxnSpPr>
        <xdr:cNvPr id="58" name="直線コネクタ 57">
          <a:extLst>
            <a:ext uri="{FF2B5EF4-FFF2-40B4-BE49-F238E27FC236}">
              <a16:creationId xmlns:a16="http://schemas.microsoft.com/office/drawing/2014/main" xmlns="" id="{E1E8803A-A838-4A8F-B173-0F948A0B9DBF}"/>
            </a:ext>
          </a:extLst>
        </xdr:cNvPr>
        <xdr:cNvCxnSpPr/>
      </xdr:nvCxnSpPr>
      <xdr:spPr>
        <a:xfrm>
          <a:off x="4546600" y="7149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139082</xdr:rowOff>
    </xdr:from>
    <xdr:ext cx="405111" cy="259045"/>
    <xdr:sp macro="" textlink="">
      <xdr:nvSpPr>
        <xdr:cNvPr id="59" name="【道路】&#10;有形固定資産減価償却率最大値テキスト">
          <a:extLst>
            <a:ext uri="{FF2B5EF4-FFF2-40B4-BE49-F238E27FC236}">
              <a16:creationId xmlns:a16="http://schemas.microsoft.com/office/drawing/2014/main" xmlns="" id="{A554C58F-D955-494F-B5A5-C226109BB7FD}"/>
            </a:ext>
          </a:extLst>
        </xdr:cNvPr>
        <xdr:cNvSpPr txBox="1"/>
      </xdr:nvSpPr>
      <xdr:spPr>
        <a:xfrm>
          <a:off x="4673600" y="5625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20955</xdr:rowOff>
    </xdr:from>
    <xdr:to>
      <xdr:col>24</xdr:col>
      <xdr:colOff>152400</xdr:colOff>
      <xdr:row>34</xdr:row>
      <xdr:rowOff>20955</xdr:rowOff>
    </xdr:to>
    <xdr:cxnSp macro="">
      <xdr:nvCxnSpPr>
        <xdr:cNvPr id="60" name="直線コネクタ 59">
          <a:extLst>
            <a:ext uri="{FF2B5EF4-FFF2-40B4-BE49-F238E27FC236}">
              <a16:creationId xmlns:a16="http://schemas.microsoft.com/office/drawing/2014/main" xmlns="" id="{99CBEB83-0888-4158-BA57-FF185C4493BD}"/>
            </a:ext>
          </a:extLst>
        </xdr:cNvPr>
        <xdr:cNvCxnSpPr/>
      </xdr:nvCxnSpPr>
      <xdr:spPr>
        <a:xfrm>
          <a:off x="4546600" y="585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114317</xdr:rowOff>
    </xdr:from>
    <xdr:ext cx="405111" cy="259045"/>
    <xdr:sp macro="" textlink="">
      <xdr:nvSpPr>
        <xdr:cNvPr id="61" name="【道路】&#10;有形固定資産減価償却率平均値テキスト">
          <a:extLst>
            <a:ext uri="{FF2B5EF4-FFF2-40B4-BE49-F238E27FC236}">
              <a16:creationId xmlns:a16="http://schemas.microsoft.com/office/drawing/2014/main" xmlns="" id="{5624D26D-1518-4D4F-BBD5-E3B54CD21BB1}"/>
            </a:ext>
          </a:extLst>
        </xdr:cNvPr>
        <xdr:cNvSpPr txBox="1"/>
      </xdr:nvSpPr>
      <xdr:spPr>
        <a:xfrm>
          <a:off x="4673600" y="64579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135890</xdr:rowOff>
    </xdr:from>
    <xdr:to>
      <xdr:col>24</xdr:col>
      <xdr:colOff>114300</xdr:colOff>
      <xdr:row>38</xdr:row>
      <xdr:rowOff>66040</xdr:rowOff>
    </xdr:to>
    <xdr:sp macro="" textlink="">
      <xdr:nvSpPr>
        <xdr:cNvPr id="62" name="フローチャート: 判断 61">
          <a:extLst>
            <a:ext uri="{FF2B5EF4-FFF2-40B4-BE49-F238E27FC236}">
              <a16:creationId xmlns:a16="http://schemas.microsoft.com/office/drawing/2014/main" xmlns="" id="{BD7EAE21-C433-4150-9FA7-F913B6AFE910}"/>
            </a:ext>
          </a:extLst>
        </xdr:cNvPr>
        <xdr:cNvSpPr/>
      </xdr:nvSpPr>
      <xdr:spPr>
        <a:xfrm>
          <a:off x="4584700" y="647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164465</xdr:rowOff>
    </xdr:from>
    <xdr:to>
      <xdr:col>20</xdr:col>
      <xdr:colOff>38100</xdr:colOff>
      <xdr:row>38</xdr:row>
      <xdr:rowOff>94615</xdr:rowOff>
    </xdr:to>
    <xdr:sp macro="" textlink="">
      <xdr:nvSpPr>
        <xdr:cNvPr id="63" name="フローチャート: 判断 62">
          <a:extLst>
            <a:ext uri="{FF2B5EF4-FFF2-40B4-BE49-F238E27FC236}">
              <a16:creationId xmlns:a16="http://schemas.microsoft.com/office/drawing/2014/main" xmlns="" id="{4D04FF0F-2ACA-4B9B-9EEC-9C467FA9BFFF}"/>
            </a:ext>
          </a:extLst>
        </xdr:cNvPr>
        <xdr:cNvSpPr/>
      </xdr:nvSpPr>
      <xdr:spPr>
        <a:xfrm>
          <a:off x="3746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21590</xdr:rowOff>
    </xdr:from>
    <xdr:to>
      <xdr:col>15</xdr:col>
      <xdr:colOff>101600</xdr:colOff>
      <xdr:row>38</xdr:row>
      <xdr:rowOff>123190</xdr:rowOff>
    </xdr:to>
    <xdr:sp macro="" textlink="">
      <xdr:nvSpPr>
        <xdr:cNvPr id="64" name="フローチャート: 判断 63">
          <a:extLst>
            <a:ext uri="{FF2B5EF4-FFF2-40B4-BE49-F238E27FC236}">
              <a16:creationId xmlns:a16="http://schemas.microsoft.com/office/drawing/2014/main" xmlns="" id="{FD15AE3C-E593-4081-A020-7BC855851A2C}"/>
            </a:ext>
          </a:extLst>
        </xdr:cNvPr>
        <xdr:cNvSpPr/>
      </xdr:nvSpPr>
      <xdr:spPr>
        <a:xfrm>
          <a:off x="2857500" y="653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34925</xdr:rowOff>
    </xdr:from>
    <xdr:to>
      <xdr:col>10</xdr:col>
      <xdr:colOff>165100</xdr:colOff>
      <xdr:row>38</xdr:row>
      <xdr:rowOff>136525</xdr:rowOff>
    </xdr:to>
    <xdr:sp macro="" textlink="">
      <xdr:nvSpPr>
        <xdr:cNvPr id="65" name="フローチャート: 判断 64">
          <a:extLst>
            <a:ext uri="{FF2B5EF4-FFF2-40B4-BE49-F238E27FC236}">
              <a16:creationId xmlns:a16="http://schemas.microsoft.com/office/drawing/2014/main" xmlns="" id="{60039964-442C-404E-971E-03D29890B5C4}"/>
            </a:ext>
          </a:extLst>
        </xdr:cNvPr>
        <xdr:cNvSpPr/>
      </xdr:nvSpPr>
      <xdr:spPr>
        <a:xfrm>
          <a:off x="1968500" y="655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xmlns="" id="{A9BC5F25-F51A-4A07-9118-033C5EFA91D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xmlns="" id="{D7AD752C-0E0A-4721-8D3F-0CAF7B69641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xmlns="" id="{790FB915-8475-4D74-BA1E-B74091B3507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xmlns="" id="{F8351AC0-F461-4231-9B47-7CDD07E6367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xmlns="" id="{1A3311A6-773D-4069-A2DA-A02329B71A4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166370</xdr:rowOff>
    </xdr:from>
    <xdr:to>
      <xdr:col>24</xdr:col>
      <xdr:colOff>114300</xdr:colOff>
      <xdr:row>34</xdr:row>
      <xdr:rowOff>96520</xdr:rowOff>
    </xdr:to>
    <xdr:sp macro="" textlink="">
      <xdr:nvSpPr>
        <xdr:cNvPr id="71" name="楕円 70">
          <a:extLst>
            <a:ext uri="{FF2B5EF4-FFF2-40B4-BE49-F238E27FC236}">
              <a16:creationId xmlns:a16="http://schemas.microsoft.com/office/drawing/2014/main" xmlns="" id="{9639016E-E5B6-42BA-8299-310A58966C2F}"/>
            </a:ext>
          </a:extLst>
        </xdr:cNvPr>
        <xdr:cNvSpPr/>
      </xdr:nvSpPr>
      <xdr:spPr>
        <a:xfrm>
          <a:off x="4584700" y="582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94632</xdr:rowOff>
    </xdr:from>
    <xdr:ext cx="405111" cy="259045"/>
    <xdr:sp macro="" textlink="">
      <xdr:nvSpPr>
        <xdr:cNvPr id="72" name="【道路】&#10;有形固定資産減価償却率該当値テキスト">
          <a:extLst>
            <a:ext uri="{FF2B5EF4-FFF2-40B4-BE49-F238E27FC236}">
              <a16:creationId xmlns:a16="http://schemas.microsoft.com/office/drawing/2014/main" xmlns="" id="{B799AFCA-861D-4A45-B17C-C1F06E4204F5}"/>
            </a:ext>
          </a:extLst>
        </xdr:cNvPr>
        <xdr:cNvSpPr txBox="1"/>
      </xdr:nvSpPr>
      <xdr:spPr>
        <a:xfrm>
          <a:off x="4673600" y="5752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166370</xdr:rowOff>
    </xdr:from>
    <xdr:to>
      <xdr:col>20</xdr:col>
      <xdr:colOff>38100</xdr:colOff>
      <xdr:row>34</xdr:row>
      <xdr:rowOff>96520</xdr:rowOff>
    </xdr:to>
    <xdr:sp macro="" textlink="">
      <xdr:nvSpPr>
        <xdr:cNvPr id="73" name="楕円 72">
          <a:extLst>
            <a:ext uri="{FF2B5EF4-FFF2-40B4-BE49-F238E27FC236}">
              <a16:creationId xmlns:a16="http://schemas.microsoft.com/office/drawing/2014/main" xmlns="" id="{A449A283-EE0C-4D4E-8354-C3165DCA64FB}"/>
            </a:ext>
          </a:extLst>
        </xdr:cNvPr>
        <xdr:cNvSpPr/>
      </xdr:nvSpPr>
      <xdr:spPr>
        <a:xfrm>
          <a:off x="3746500" y="582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45720</xdr:rowOff>
    </xdr:from>
    <xdr:to>
      <xdr:col>24</xdr:col>
      <xdr:colOff>63500</xdr:colOff>
      <xdr:row>34</xdr:row>
      <xdr:rowOff>45720</xdr:rowOff>
    </xdr:to>
    <xdr:cxnSp macro="">
      <xdr:nvCxnSpPr>
        <xdr:cNvPr id="74" name="直線コネクタ 73">
          <a:extLst>
            <a:ext uri="{FF2B5EF4-FFF2-40B4-BE49-F238E27FC236}">
              <a16:creationId xmlns:a16="http://schemas.microsoft.com/office/drawing/2014/main" xmlns="" id="{B4147BCF-10E2-45CE-9D5C-B484C1C5D59A}"/>
            </a:ext>
          </a:extLst>
        </xdr:cNvPr>
        <xdr:cNvCxnSpPr/>
      </xdr:nvCxnSpPr>
      <xdr:spPr>
        <a:xfrm>
          <a:off x="3797300" y="58750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52070</xdr:rowOff>
    </xdr:from>
    <xdr:to>
      <xdr:col>15</xdr:col>
      <xdr:colOff>101600</xdr:colOff>
      <xdr:row>34</xdr:row>
      <xdr:rowOff>153670</xdr:rowOff>
    </xdr:to>
    <xdr:sp macro="" textlink="">
      <xdr:nvSpPr>
        <xdr:cNvPr id="75" name="楕円 74">
          <a:extLst>
            <a:ext uri="{FF2B5EF4-FFF2-40B4-BE49-F238E27FC236}">
              <a16:creationId xmlns:a16="http://schemas.microsoft.com/office/drawing/2014/main" xmlns="" id="{BC4038A0-B16B-4815-8C1C-F74CBA5A8297}"/>
            </a:ext>
          </a:extLst>
        </xdr:cNvPr>
        <xdr:cNvSpPr/>
      </xdr:nvSpPr>
      <xdr:spPr>
        <a:xfrm>
          <a:off x="2857500" y="588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45720</xdr:rowOff>
    </xdr:from>
    <xdr:to>
      <xdr:col>19</xdr:col>
      <xdr:colOff>177800</xdr:colOff>
      <xdr:row>34</xdr:row>
      <xdr:rowOff>102870</xdr:rowOff>
    </xdr:to>
    <xdr:cxnSp macro="">
      <xdr:nvCxnSpPr>
        <xdr:cNvPr id="76" name="直線コネクタ 75">
          <a:extLst>
            <a:ext uri="{FF2B5EF4-FFF2-40B4-BE49-F238E27FC236}">
              <a16:creationId xmlns:a16="http://schemas.microsoft.com/office/drawing/2014/main" xmlns="" id="{8C2AFD49-BF2F-4F18-880F-3C05ABA86E8C}"/>
            </a:ext>
          </a:extLst>
        </xdr:cNvPr>
        <xdr:cNvCxnSpPr/>
      </xdr:nvCxnSpPr>
      <xdr:spPr>
        <a:xfrm flipV="1">
          <a:off x="2908300" y="587502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124460</xdr:rowOff>
    </xdr:from>
    <xdr:to>
      <xdr:col>10</xdr:col>
      <xdr:colOff>165100</xdr:colOff>
      <xdr:row>35</xdr:row>
      <xdr:rowOff>54610</xdr:rowOff>
    </xdr:to>
    <xdr:sp macro="" textlink="">
      <xdr:nvSpPr>
        <xdr:cNvPr id="77" name="楕円 76">
          <a:extLst>
            <a:ext uri="{FF2B5EF4-FFF2-40B4-BE49-F238E27FC236}">
              <a16:creationId xmlns:a16="http://schemas.microsoft.com/office/drawing/2014/main" xmlns="" id="{EC40ABF0-4DFD-48DA-ACCB-D3508A89A29B}"/>
            </a:ext>
          </a:extLst>
        </xdr:cNvPr>
        <xdr:cNvSpPr/>
      </xdr:nvSpPr>
      <xdr:spPr>
        <a:xfrm>
          <a:off x="1968500" y="595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102870</xdr:rowOff>
    </xdr:from>
    <xdr:to>
      <xdr:col>15</xdr:col>
      <xdr:colOff>50800</xdr:colOff>
      <xdr:row>35</xdr:row>
      <xdr:rowOff>3810</xdr:rowOff>
    </xdr:to>
    <xdr:cxnSp macro="">
      <xdr:nvCxnSpPr>
        <xdr:cNvPr id="78" name="直線コネクタ 77">
          <a:extLst>
            <a:ext uri="{FF2B5EF4-FFF2-40B4-BE49-F238E27FC236}">
              <a16:creationId xmlns:a16="http://schemas.microsoft.com/office/drawing/2014/main" xmlns="" id="{F200E953-F42F-4BC3-98B4-EB872205A690}"/>
            </a:ext>
          </a:extLst>
        </xdr:cNvPr>
        <xdr:cNvCxnSpPr/>
      </xdr:nvCxnSpPr>
      <xdr:spPr>
        <a:xfrm flipV="1">
          <a:off x="2019300" y="593217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85742</xdr:rowOff>
    </xdr:from>
    <xdr:ext cx="405111" cy="259045"/>
    <xdr:sp macro="" textlink="">
      <xdr:nvSpPr>
        <xdr:cNvPr id="79" name="n_1aveValue【道路】&#10;有形固定資産減価償却率">
          <a:extLst>
            <a:ext uri="{FF2B5EF4-FFF2-40B4-BE49-F238E27FC236}">
              <a16:creationId xmlns:a16="http://schemas.microsoft.com/office/drawing/2014/main" xmlns="" id="{34260592-8C01-4C7C-A693-034FEB478A97}"/>
            </a:ext>
          </a:extLst>
        </xdr:cNvPr>
        <xdr:cNvSpPr txBox="1"/>
      </xdr:nvSpPr>
      <xdr:spPr>
        <a:xfrm>
          <a:off x="358204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114317</xdr:rowOff>
    </xdr:from>
    <xdr:ext cx="405111" cy="259045"/>
    <xdr:sp macro="" textlink="">
      <xdr:nvSpPr>
        <xdr:cNvPr id="80" name="n_2aveValue【道路】&#10;有形固定資産減価償却率">
          <a:extLst>
            <a:ext uri="{FF2B5EF4-FFF2-40B4-BE49-F238E27FC236}">
              <a16:creationId xmlns:a16="http://schemas.microsoft.com/office/drawing/2014/main" xmlns="" id="{78AC7DF8-E977-4DD3-8C6C-B6106E17B466}"/>
            </a:ext>
          </a:extLst>
        </xdr:cNvPr>
        <xdr:cNvSpPr txBox="1"/>
      </xdr:nvSpPr>
      <xdr:spPr>
        <a:xfrm>
          <a:off x="2705744" y="662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127652</xdr:rowOff>
    </xdr:from>
    <xdr:ext cx="405111" cy="259045"/>
    <xdr:sp macro="" textlink="">
      <xdr:nvSpPr>
        <xdr:cNvPr id="81" name="n_3aveValue【道路】&#10;有形固定資産減価償却率">
          <a:extLst>
            <a:ext uri="{FF2B5EF4-FFF2-40B4-BE49-F238E27FC236}">
              <a16:creationId xmlns:a16="http://schemas.microsoft.com/office/drawing/2014/main" xmlns="" id="{559CFEFB-E8A6-4F28-9A88-5D29AA6FD9F9}"/>
            </a:ext>
          </a:extLst>
        </xdr:cNvPr>
        <xdr:cNvSpPr txBox="1"/>
      </xdr:nvSpPr>
      <xdr:spPr>
        <a:xfrm>
          <a:off x="1816744" y="664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113047</xdr:rowOff>
    </xdr:from>
    <xdr:ext cx="405111" cy="259045"/>
    <xdr:sp macro="" textlink="">
      <xdr:nvSpPr>
        <xdr:cNvPr id="82" name="n_1mainValue【道路】&#10;有形固定資産減価償却率">
          <a:extLst>
            <a:ext uri="{FF2B5EF4-FFF2-40B4-BE49-F238E27FC236}">
              <a16:creationId xmlns:a16="http://schemas.microsoft.com/office/drawing/2014/main" xmlns="" id="{AFF5857D-6462-4C43-8F72-D766FF4B4F0E}"/>
            </a:ext>
          </a:extLst>
        </xdr:cNvPr>
        <xdr:cNvSpPr txBox="1"/>
      </xdr:nvSpPr>
      <xdr:spPr>
        <a:xfrm>
          <a:off x="3582044" y="559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170197</xdr:rowOff>
    </xdr:from>
    <xdr:ext cx="405111" cy="259045"/>
    <xdr:sp macro="" textlink="">
      <xdr:nvSpPr>
        <xdr:cNvPr id="83" name="n_2mainValue【道路】&#10;有形固定資産減価償却率">
          <a:extLst>
            <a:ext uri="{FF2B5EF4-FFF2-40B4-BE49-F238E27FC236}">
              <a16:creationId xmlns:a16="http://schemas.microsoft.com/office/drawing/2014/main" xmlns="" id="{25DDE820-7530-43B6-BD9C-5496004CCE0C}"/>
            </a:ext>
          </a:extLst>
        </xdr:cNvPr>
        <xdr:cNvSpPr txBox="1"/>
      </xdr:nvSpPr>
      <xdr:spPr>
        <a:xfrm>
          <a:off x="2705744" y="565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71137</xdr:rowOff>
    </xdr:from>
    <xdr:ext cx="405111" cy="259045"/>
    <xdr:sp macro="" textlink="">
      <xdr:nvSpPr>
        <xdr:cNvPr id="84" name="n_3mainValue【道路】&#10;有形固定資産減価償却率">
          <a:extLst>
            <a:ext uri="{FF2B5EF4-FFF2-40B4-BE49-F238E27FC236}">
              <a16:creationId xmlns:a16="http://schemas.microsoft.com/office/drawing/2014/main" xmlns="" id="{DD88EE12-5A61-479E-9407-2A6F968C1FB7}"/>
            </a:ext>
          </a:extLst>
        </xdr:cNvPr>
        <xdr:cNvSpPr txBox="1"/>
      </xdr:nvSpPr>
      <xdr:spPr>
        <a:xfrm>
          <a:off x="1816744" y="572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5" name="正方形/長方形 84">
          <a:extLst>
            <a:ext uri="{FF2B5EF4-FFF2-40B4-BE49-F238E27FC236}">
              <a16:creationId xmlns:a16="http://schemas.microsoft.com/office/drawing/2014/main" xmlns="" id="{3D74BB66-067B-464C-A9F4-6E43036C983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6" name="正方形/長方形 85">
          <a:extLst>
            <a:ext uri="{FF2B5EF4-FFF2-40B4-BE49-F238E27FC236}">
              <a16:creationId xmlns:a16="http://schemas.microsoft.com/office/drawing/2014/main" xmlns="" id="{B965F0C7-41CB-4C63-9F17-AD3EC32D758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7" name="正方形/長方形 86">
          <a:extLst>
            <a:ext uri="{FF2B5EF4-FFF2-40B4-BE49-F238E27FC236}">
              <a16:creationId xmlns:a16="http://schemas.microsoft.com/office/drawing/2014/main" xmlns="" id="{84E31B95-8302-4255-933C-98E8BDB41DF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8" name="正方形/長方形 87">
          <a:extLst>
            <a:ext uri="{FF2B5EF4-FFF2-40B4-BE49-F238E27FC236}">
              <a16:creationId xmlns:a16="http://schemas.microsoft.com/office/drawing/2014/main" xmlns="" id="{9189AA83-756F-4F32-8846-8AD208A1155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9" name="正方形/長方形 88">
          <a:extLst>
            <a:ext uri="{FF2B5EF4-FFF2-40B4-BE49-F238E27FC236}">
              <a16:creationId xmlns:a16="http://schemas.microsoft.com/office/drawing/2014/main" xmlns="" id="{F674D313-A914-43C9-A0A0-51929B3E9AA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0" name="正方形/長方形 89">
          <a:extLst>
            <a:ext uri="{FF2B5EF4-FFF2-40B4-BE49-F238E27FC236}">
              <a16:creationId xmlns:a16="http://schemas.microsoft.com/office/drawing/2014/main" xmlns="" id="{9DF9D19F-2EBF-4EAF-8A77-7593CC530D0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1" name="正方形/長方形 90">
          <a:extLst>
            <a:ext uri="{FF2B5EF4-FFF2-40B4-BE49-F238E27FC236}">
              <a16:creationId xmlns:a16="http://schemas.microsoft.com/office/drawing/2014/main" xmlns="" id="{1A13FA36-94F9-4C89-9BE5-23E18782906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2" name="正方形/長方形 91">
          <a:extLst>
            <a:ext uri="{FF2B5EF4-FFF2-40B4-BE49-F238E27FC236}">
              <a16:creationId xmlns:a16="http://schemas.microsoft.com/office/drawing/2014/main" xmlns="" id="{4D90EDCC-DFED-47D2-934A-01015BE7167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3" name="テキスト ボックス 92">
          <a:extLst>
            <a:ext uri="{FF2B5EF4-FFF2-40B4-BE49-F238E27FC236}">
              <a16:creationId xmlns:a16="http://schemas.microsoft.com/office/drawing/2014/main" xmlns="" id="{4565C808-7FBF-4C99-A327-71C346FA3CEE}"/>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4" name="直線コネクタ 93">
          <a:extLst>
            <a:ext uri="{FF2B5EF4-FFF2-40B4-BE49-F238E27FC236}">
              <a16:creationId xmlns:a16="http://schemas.microsoft.com/office/drawing/2014/main" xmlns="" id="{F743D48A-B762-4D7B-ADBB-23381C55C61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5" name="直線コネクタ 94">
          <a:extLst>
            <a:ext uri="{FF2B5EF4-FFF2-40B4-BE49-F238E27FC236}">
              <a16:creationId xmlns:a16="http://schemas.microsoft.com/office/drawing/2014/main" xmlns="" id="{2C0A94EE-864E-48A2-8081-0E3E19020E87}"/>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6" name="テキスト ボックス 95">
          <a:extLst>
            <a:ext uri="{FF2B5EF4-FFF2-40B4-BE49-F238E27FC236}">
              <a16:creationId xmlns:a16="http://schemas.microsoft.com/office/drawing/2014/main" xmlns="" id="{7D4059C8-4A23-4ACA-89AA-96775CC6E8CD}"/>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7" name="直線コネクタ 96">
          <a:extLst>
            <a:ext uri="{FF2B5EF4-FFF2-40B4-BE49-F238E27FC236}">
              <a16:creationId xmlns:a16="http://schemas.microsoft.com/office/drawing/2014/main" xmlns="" id="{072702CB-4AD7-4188-9EB8-378658EBE38B}"/>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98" name="テキスト ボックス 97">
          <a:extLst>
            <a:ext uri="{FF2B5EF4-FFF2-40B4-BE49-F238E27FC236}">
              <a16:creationId xmlns:a16="http://schemas.microsoft.com/office/drawing/2014/main" xmlns="" id="{71A80D49-EFF9-42B3-81BA-DAA36422431F}"/>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9" name="直線コネクタ 98">
          <a:extLst>
            <a:ext uri="{FF2B5EF4-FFF2-40B4-BE49-F238E27FC236}">
              <a16:creationId xmlns:a16="http://schemas.microsoft.com/office/drawing/2014/main" xmlns="" id="{76D5A7E2-F5F4-4896-99B3-E481A83C5ADA}"/>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0" name="テキスト ボックス 99">
          <a:extLst>
            <a:ext uri="{FF2B5EF4-FFF2-40B4-BE49-F238E27FC236}">
              <a16:creationId xmlns:a16="http://schemas.microsoft.com/office/drawing/2014/main" xmlns="" id="{350852C1-EE1D-4ED2-90C1-AB98312E797F}"/>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1" name="直線コネクタ 100">
          <a:extLst>
            <a:ext uri="{FF2B5EF4-FFF2-40B4-BE49-F238E27FC236}">
              <a16:creationId xmlns:a16="http://schemas.microsoft.com/office/drawing/2014/main" xmlns="" id="{88E363B2-29F1-4C1D-828B-49B84D0553B2}"/>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2" name="テキスト ボックス 101">
          <a:extLst>
            <a:ext uri="{FF2B5EF4-FFF2-40B4-BE49-F238E27FC236}">
              <a16:creationId xmlns:a16="http://schemas.microsoft.com/office/drawing/2014/main" xmlns="" id="{1176D07B-169B-41B3-BC87-F7950E483007}"/>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3" name="直線コネクタ 102">
          <a:extLst>
            <a:ext uri="{FF2B5EF4-FFF2-40B4-BE49-F238E27FC236}">
              <a16:creationId xmlns:a16="http://schemas.microsoft.com/office/drawing/2014/main" xmlns="" id="{9EB38DEC-53D2-4F3D-B539-0BF111C78F8E}"/>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4" name="テキスト ボックス 103">
          <a:extLst>
            <a:ext uri="{FF2B5EF4-FFF2-40B4-BE49-F238E27FC236}">
              <a16:creationId xmlns:a16="http://schemas.microsoft.com/office/drawing/2014/main" xmlns="" id="{1D1361FF-4DA5-4ECA-A09B-A8EFF1070953}"/>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5" name="直線コネクタ 104">
          <a:extLst>
            <a:ext uri="{FF2B5EF4-FFF2-40B4-BE49-F238E27FC236}">
              <a16:creationId xmlns:a16="http://schemas.microsoft.com/office/drawing/2014/main" xmlns="" id="{61B31EBC-B711-40C4-A356-6974DD9314E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6" name="テキスト ボックス 105">
          <a:extLst>
            <a:ext uri="{FF2B5EF4-FFF2-40B4-BE49-F238E27FC236}">
              <a16:creationId xmlns:a16="http://schemas.microsoft.com/office/drawing/2014/main" xmlns="" id="{315A1674-8156-458E-BFB4-AB64917CAF6E}"/>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7" name="【道路】&#10;一人当たり延長グラフ枠">
          <a:extLst>
            <a:ext uri="{FF2B5EF4-FFF2-40B4-BE49-F238E27FC236}">
              <a16:creationId xmlns:a16="http://schemas.microsoft.com/office/drawing/2014/main" xmlns="" id="{4416813B-92F3-4A32-9EE5-D54C7FA9732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128740</xdr:rowOff>
    </xdr:from>
    <xdr:to>
      <xdr:col>54</xdr:col>
      <xdr:colOff>189865</xdr:colOff>
      <xdr:row>41</xdr:row>
      <xdr:rowOff>23984</xdr:rowOff>
    </xdr:to>
    <xdr:cxnSp macro="">
      <xdr:nvCxnSpPr>
        <xdr:cNvPr id="108" name="直線コネクタ 107">
          <a:extLst>
            <a:ext uri="{FF2B5EF4-FFF2-40B4-BE49-F238E27FC236}">
              <a16:creationId xmlns:a16="http://schemas.microsoft.com/office/drawing/2014/main" xmlns="" id="{B131AEBD-B2CD-45AA-992A-47D95E011FE4}"/>
            </a:ext>
          </a:extLst>
        </xdr:cNvPr>
        <xdr:cNvCxnSpPr/>
      </xdr:nvCxnSpPr>
      <xdr:spPr>
        <a:xfrm flipV="1">
          <a:off x="10476865" y="5615140"/>
          <a:ext cx="0" cy="1438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27811</xdr:rowOff>
    </xdr:from>
    <xdr:ext cx="469744" cy="259045"/>
    <xdr:sp macro="" textlink="">
      <xdr:nvSpPr>
        <xdr:cNvPr id="109" name="【道路】&#10;一人当たり延長最小値テキスト">
          <a:extLst>
            <a:ext uri="{FF2B5EF4-FFF2-40B4-BE49-F238E27FC236}">
              <a16:creationId xmlns:a16="http://schemas.microsoft.com/office/drawing/2014/main" xmlns="" id="{F855E008-8164-4DDC-8D93-6ED67B87570D}"/>
            </a:ext>
          </a:extLst>
        </xdr:cNvPr>
        <xdr:cNvSpPr txBox="1"/>
      </xdr:nvSpPr>
      <xdr:spPr>
        <a:xfrm>
          <a:off x="10515600" y="7057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23984</xdr:rowOff>
    </xdr:from>
    <xdr:to>
      <xdr:col>55</xdr:col>
      <xdr:colOff>88900</xdr:colOff>
      <xdr:row>41</xdr:row>
      <xdr:rowOff>23984</xdr:rowOff>
    </xdr:to>
    <xdr:cxnSp macro="">
      <xdr:nvCxnSpPr>
        <xdr:cNvPr id="110" name="直線コネクタ 109">
          <a:extLst>
            <a:ext uri="{FF2B5EF4-FFF2-40B4-BE49-F238E27FC236}">
              <a16:creationId xmlns:a16="http://schemas.microsoft.com/office/drawing/2014/main" xmlns="" id="{C7D6A7C5-997E-4D84-A260-C299465468C9}"/>
            </a:ext>
          </a:extLst>
        </xdr:cNvPr>
        <xdr:cNvCxnSpPr/>
      </xdr:nvCxnSpPr>
      <xdr:spPr>
        <a:xfrm>
          <a:off x="10388600" y="70534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75417</xdr:rowOff>
    </xdr:from>
    <xdr:ext cx="534377" cy="259045"/>
    <xdr:sp macro="" textlink="">
      <xdr:nvSpPr>
        <xdr:cNvPr id="111" name="【道路】&#10;一人当たり延長最大値テキスト">
          <a:extLst>
            <a:ext uri="{FF2B5EF4-FFF2-40B4-BE49-F238E27FC236}">
              <a16:creationId xmlns:a16="http://schemas.microsoft.com/office/drawing/2014/main" xmlns="" id="{250FFD43-DA49-4E51-83D5-F9BC9E17C9C3}"/>
            </a:ext>
          </a:extLst>
        </xdr:cNvPr>
        <xdr:cNvSpPr txBox="1"/>
      </xdr:nvSpPr>
      <xdr:spPr>
        <a:xfrm>
          <a:off x="10515600" y="5390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128740</xdr:rowOff>
    </xdr:from>
    <xdr:to>
      <xdr:col>55</xdr:col>
      <xdr:colOff>88900</xdr:colOff>
      <xdr:row>32</xdr:row>
      <xdr:rowOff>128740</xdr:rowOff>
    </xdr:to>
    <xdr:cxnSp macro="">
      <xdr:nvCxnSpPr>
        <xdr:cNvPr id="112" name="直線コネクタ 111">
          <a:extLst>
            <a:ext uri="{FF2B5EF4-FFF2-40B4-BE49-F238E27FC236}">
              <a16:creationId xmlns:a16="http://schemas.microsoft.com/office/drawing/2014/main" xmlns="" id="{5AF6636F-E001-462D-9303-2C5042257FBD}"/>
            </a:ext>
          </a:extLst>
        </xdr:cNvPr>
        <xdr:cNvCxnSpPr/>
      </xdr:nvCxnSpPr>
      <xdr:spPr>
        <a:xfrm>
          <a:off x="10388600" y="5615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128002</xdr:rowOff>
    </xdr:from>
    <xdr:ext cx="534377" cy="259045"/>
    <xdr:sp macro="" textlink="">
      <xdr:nvSpPr>
        <xdr:cNvPr id="113" name="【道路】&#10;一人当たり延長平均値テキスト">
          <a:extLst>
            <a:ext uri="{FF2B5EF4-FFF2-40B4-BE49-F238E27FC236}">
              <a16:creationId xmlns:a16="http://schemas.microsoft.com/office/drawing/2014/main" xmlns="" id="{827BB008-B0FB-418A-8727-222A4F49B146}"/>
            </a:ext>
          </a:extLst>
        </xdr:cNvPr>
        <xdr:cNvSpPr txBox="1"/>
      </xdr:nvSpPr>
      <xdr:spPr>
        <a:xfrm>
          <a:off x="10515600" y="64716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105125</xdr:rowOff>
    </xdr:from>
    <xdr:to>
      <xdr:col>55</xdr:col>
      <xdr:colOff>50800</xdr:colOff>
      <xdr:row>39</xdr:row>
      <xdr:rowOff>35275</xdr:rowOff>
    </xdr:to>
    <xdr:sp macro="" textlink="">
      <xdr:nvSpPr>
        <xdr:cNvPr id="114" name="フローチャート: 判断 113">
          <a:extLst>
            <a:ext uri="{FF2B5EF4-FFF2-40B4-BE49-F238E27FC236}">
              <a16:creationId xmlns:a16="http://schemas.microsoft.com/office/drawing/2014/main" xmlns="" id="{F5C00EAF-14AF-4AC1-AE59-EE94F7FF2F43}"/>
            </a:ext>
          </a:extLst>
        </xdr:cNvPr>
        <xdr:cNvSpPr/>
      </xdr:nvSpPr>
      <xdr:spPr>
        <a:xfrm>
          <a:off x="10426700" y="6620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126879</xdr:rowOff>
    </xdr:from>
    <xdr:to>
      <xdr:col>50</xdr:col>
      <xdr:colOff>165100</xdr:colOff>
      <xdr:row>39</xdr:row>
      <xdr:rowOff>57029</xdr:rowOff>
    </xdr:to>
    <xdr:sp macro="" textlink="">
      <xdr:nvSpPr>
        <xdr:cNvPr id="115" name="フローチャート: 判断 114">
          <a:extLst>
            <a:ext uri="{FF2B5EF4-FFF2-40B4-BE49-F238E27FC236}">
              <a16:creationId xmlns:a16="http://schemas.microsoft.com/office/drawing/2014/main" xmlns="" id="{73213C80-B6A6-4CA8-9163-C8C7AADC9E89}"/>
            </a:ext>
          </a:extLst>
        </xdr:cNvPr>
        <xdr:cNvSpPr/>
      </xdr:nvSpPr>
      <xdr:spPr>
        <a:xfrm>
          <a:off x="9588500" y="664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126232</xdr:rowOff>
    </xdr:from>
    <xdr:to>
      <xdr:col>46</xdr:col>
      <xdr:colOff>38100</xdr:colOff>
      <xdr:row>39</xdr:row>
      <xdr:rowOff>56382</xdr:rowOff>
    </xdr:to>
    <xdr:sp macro="" textlink="">
      <xdr:nvSpPr>
        <xdr:cNvPr id="116" name="フローチャート: 判断 115">
          <a:extLst>
            <a:ext uri="{FF2B5EF4-FFF2-40B4-BE49-F238E27FC236}">
              <a16:creationId xmlns:a16="http://schemas.microsoft.com/office/drawing/2014/main" xmlns="" id="{B21C070F-3517-4E68-94D5-BE4F942B51DD}"/>
            </a:ext>
          </a:extLst>
        </xdr:cNvPr>
        <xdr:cNvSpPr/>
      </xdr:nvSpPr>
      <xdr:spPr>
        <a:xfrm>
          <a:off x="8699500" y="6641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15704</xdr:rowOff>
    </xdr:from>
    <xdr:to>
      <xdr:col>41</xdr:col>
      <xdr:colOff>101600</xdr:colOff>
      <xdr:row>39</xdr:row>
      <xdr:rowOff>117304</xdr:rowOff>
    </xdr:to>
    <xdr:sp macro="" textlink="">
      <xdr:nvSpPr>
        <xdr:cNvPr id="117" name="フローチャート: 判断 116">
          <a:extLst>
            <a:ext uri="{FF2B5EF4-FFF2-40B4-BE49-F238E27FC236}">
              <a16:creationId xmlns:a16="http://schemas.microsoft.com/office/drawing/2014/main" xmlns="" id="{428DA4EE-4140-42ED-89D2-73A0B1B9397C}"/>
            </a:ext>
          </a:extLst>
        </xdr:cNvPr>
        <xdr:cNvSpPr/>
      </xdr:nvSpPr>
      <xdr:spPr>
        <a:xfrm>
          <a:off x="7810500" y="6702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8" name="テキスト ボックス 117">
          <a:extLst>
            <a:ext uri="{FF2B5EF4-FFF2-40B4-BE49-F238E27FC236}">
              <a16:creationId xmlns:a16="http://schemas.microsoft.com/office/drawing/2014/main" xmlns="" id="{948B0578-1562-4A55-8BC3-4F34CFA9D96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9" name="テキスト ボックス 118">
          <a:extLst>
            <a:ext uri="{FF2B5EF4-FFF2-40B4-BE49-F238E27FC236}">
              <a16:creationId xmlns:a16="http://schemas.microsoft.com/office/drawing/2014/main" xmlns="" id="{2785F4F1-8D6D-467C-9680-AD2087DFAB6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xmlns="" id="{BA2C3FBE-A942-4E37-B518-888718C5434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xmlns="" id="{27D81FC2-19B0-4546-8AA9-7480403FDD1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xmlns="" id="{6053A2E8-F2D6-49EA-AB1F-F3046E548DB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159055</xdr:rowOff>
    </xdr:from>
    <xdr:to>
      <xdr:col>55</xdr:col>
      <xdr:colOff>50800</xdr:colOff>
      <xdr:row>40</xdr:row>
      <xdr:rowOff>89205</xdr:rowOff>
    </xdr:to>
    <xdr:sp macro="" textlink="">
      <xdr:nvSpPr>
        <xdr:cNvPr id="123" name="楕円 122">
          <a:extLst>
            <a:ext uri="{FF2B5EF4-FFF2-40B4-BE49-F238E27FC236}">
              <a16:creationId xmlns:a16="http://schemas.microsoft.com/office/drawing/2014/main" xmlns="" id="{4947D2DD-66D7-4D01-B52D-CA81316161BA}"/>
            </a:ext>
          </a:extLst>
        </xdr:cNvPr>
        <xdr:cNvSpPr/>
      </xdr:nvSpPr>
      <xdr:spPr>
        <a:xfrm>
          <a:off x="10426700" y="6845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137482</xdr:rowOff>
    </xdr:from>
    <xdr:ext cx="534377" cy="259045"/>
    <xdr:sp macro="" textlink="">
      <xdr:nvSpPr>
        <xdr:cNvPr id="124" name="【道路】&#10;一人当たり延長該当値テキスト">
          <a:extLst>
            <a:ext uri="{FF2B5EF4-FFF2-40B4-BE49-F238E27FC236}">
              <a16:creationId xmlns:a16="http://schemas.microsoft.com/office/drawing/2014/main" xmlns="" id="{2CE99C01-C2BF-4558-8E6B-18F33A0A60A9}"/>
            </a:ext>
          </a:extLst>
        </xdr:cNvPr>
        <xdr:cNvSpPr txBox="1"/>
      </xdr:nvSpPr>
      <xdr:spPr>
        <a:xfrm>
          <a:off x="10515600" y="6824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165741</xdr:rowOff>
    </xdr:from>
    <xdr:to>
      <xdr:col>50</xdr:col>
      <xdr:colOff>165100</xdr:colOff>
      <xdr:row>40</xdr:row>
      <xdr:rowOff>95891</xdr:rowOff>
    </xdr:to>
    <xdr:sp macro="" textlink="">
      <xdr:nvSpPr>
        <xdr:cNvPr id="125" name="楕円 124">
          <a:extLst>
            <a:ext uri="{FF2B5EF4-FFF2-40B4-BE49-F238E27FC236}">
              <a16:creationId xmlns:a16="http://schemas.microsoft.com/office/drawing/2014/main" xmlns="" id="{C138496C-1897-4683-97F3-710826D60C14}"/>
            </a:ext>
          </a:extLst>
        </xdr:cNvPr>
        <xdr:cNvSpPr/>
      </xdr:nvSpPr>
      <xdr:spPr>
        <a:xfrm>
          <a:off x="9588500" y="6852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38405</xdr:rowOff>
    </xdr:from>
    <xdr:to>
      <xdr:col>55</xdr:col>
      <xdr:colOff>0</xdr:colOff>
      <xdr:row>40</xdr:row>
      <xdr:rowOff>45091</xdr:rowOff>
    </xdr:to>
    <xdr:cxnSp macro="">
      <xdr:nvCxnSpPr>
        <xdr:cNvPr id="126" name="直線コネクタ 125">
          <a:extLst>
            <a:ext uri="{FF2B5EF4-FFF2-40B4-BE49-F238E27FC236}">
              <a16:creationId xmlns:a16="http://schemas.microsoft.com/office/drawing/2014/main" xmlns="" id="{5D4CC02F-C123-4274-96E0-FF8188E14949}"/>
            </a:ext>
          </a:extLst>
        </xdr:cNvPr>
        <xdr:cNvCxnSpPr/>
      </xdr:nvCxnSpPr>
      <xdr:spPr>
        <a:xfrm flipV="1">
          <a:off x="9639300" y="6896405"/>
          <a:ext cx="838200" cy="6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1092</xdr:rowOff>
    </xdr:from>
    <xdr:to>
      <xdr:col>46</xdr:col>
      <xdr:colOff>38100</xdr:colOff>
      <xdr:row>40</xdr:row>
      <xdr:rowOff>102692</xdr:rowOff>
    </xdr:to>
    <xdr:sp macro="" textlink="">
      <xdr:nvSpPr>
        <xdr:cNvPr id="127" name="楕円 126">
          <a:extLst>
            <a:ext uri="{FF2B5EF4-FFF2-40B4-BE49-F238E27FC236}">
              <a16:creationId xmlns:a16="http://schemas.microsoft.com/office/drawing/2014/main" xmlns="" id="{CEE8779E-E3ED-4DCA-AC36-70A0F77F0CE8}"/>
            </a:ext>
          </a:extLst>
        </xdr:cNvPr>
        <xdr:cNvSpPr/>
      </xdr:nvSpPr>
      <xdr:spPr>
        <a:xfrm>
          <a:off x="8699500" y="6859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45091</xdr:rowOff>
    </xdr:from>
    <xdr:to>
      <xdr:col>50</xdr:col>
      <xdr:colOff>114300</xdr:colOff>
      <xdr:row>40</xdr:row>
      <xdr:rowOff>51892</xdr:rowOff>
    </xdr:to>
    <xdr:cxnSp macro="">
      <xdr:nvCxnSpPr>
        <xdr:cNvPr id="128" name="直線コネクタ 127">
          <a:extLst>
            <a:ext uri="{FF2B5EF4-FFF2-40B4-BE49-F238E27FC236}">
              <a16:creationId xmlns:a16="http://schemas.microsoft.com/office/drawing/2014/main" xmlns="" id="{40F8559C-E768-4915-8868-05883CE24D8B}"/>
            </a:ext>
          </a:extLst>
        </xdr:cNvPr>
        <xdr:cNvCxnSpPr/>
      </xdr:nvCxnSpPr>
      <xdr:spPr>
        <a:xfrm flipV="1">
          <a:off x="8750300" y="6903091"/>
          <a:ext cx="889000" cy="6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8179</xdr:rowOff>
    </xdr:from>
    <xdr:to>
      <xdr:col>41</xdr:col>
      <xdr:colOff>101600</xdr:colOff>
      <xdr:row>40</xdr:row>
      <xdr:rowOff>109779</xdr:rowOff>
    </xdr:to>
    <xdr:sp macro="" textlink="">
      <xdr:nvSpPr>
        <xdr:cNvPr id="129" name="楕円 128">
          <a:extLst>
            <a:ext uri="{FF2B5EF4-FFF2-40B4-BE49-F238E27FC236}">
              <a16:creationId xmlns:a16="http://schemas.microsoft.com/office/drawing/2014/main" xmlns="" id="{1468CD83-4035-43A0-99B5-DB81DECD2B3F}"/>
            </a:ext>
          </a:extLst>
        </xdr:cNvPr>
        <xdr:cNvSpPr/>
      </xdr:nvSpPr>
      <xdr:spPr>
        <a:xfrm>
          <a:off x="7810500" y="6866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51892</xdr:rowOff>
    </xdr:from>
    <xdr:to>
      <xdr:col>45</xdr:col>
      <xdr:colOff>177800</xdr:colOff>
      <xdr:row>40</xdr:row>
      <xdr:rowOff>58979</xdr:rowOff>
    </xdr:to>
    <xdr:cxnSp macro="">
      <xdr:nvCxnSpPr>
        <xdr:cNvPr id="130" name="直線コネクタ 129">
          <a:extLst>
            <a:ext uri="{FF2B5EF4-FFF2-40B4-BE49-F238E27FC236}">
              <a16:creationId xmlns:a16="http://schemas.microsoft.com/office/drawing/2014/main" xmlns="" id="{8C7F18B5-8A58-48D6-A99E-D142FFF21D38}"/>
            </a:ext>
          </a:extLst>
        </xdr:cNvPr>
        <xdr:cNvCxnSpPr/>
      </xdr:nvCxnSpPr>
      <xdr:spPr>
        <a:xfrm flipV="1">
          <a:off x="7861300" y="6909892"/>
          <a:ext cx="889000" cy="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73556</xdr:rowOff>
    </xdr:from>
    <xdr:ext cx="534377" cy="259045"/>
    <xdr:sp macro="" textlink="">
      <xdr:nvSpPr>
        <xdr:cNvPr id="131" name="n_1aveValue【道路】&#10;一人当たり延長">
          <a:extLst>
            <a:ext uri="{FF2B5EF4-FFF2-40B4-BE49-F238E27FC236}">
              <a16:creationId xmlns:a16="http://schemas.microsoft.com/office/drawing/2014/main" xmlns="" id="{DC681856-FE7C-4FF6-A33A-DEF818A149BB}"/>
            </a:ext>
          </a:extLst>
        </xdr:cNvPr>
        <xdr:cNvSpPr txBox="1"/>
      </xdr:nvSpPr>
      <xdr:spPr>
        <a:xfrm>
          <a:off x="9359411" y="641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72909</xdr:rowOff>
    </xdr:from>
    <xdr:ext cx="534377" cy="259045"/>
    <xdr:sp macro="" textlink="">
      <xdr:nvSpPr>
        <xdr:cNvPr id="132" name="n_2aveValue【道路】&#10;一人当たり延長">
          <a:extLst>
            <a:ext uri="{FF2B5EF4-FFF2-40B4-BE49-F238E27FC236}">
              <a16:creationId xmlns:a16="http://schemas.microsoft.com/office/drawing/2014/main" xmlns="" id="{41398D76-CB24-402A-ACF8-10793F07218F}"/>
            </a:ext>
          </a:extLst>
        </xdr:cNvPr>
        <xdr:cNvSpPr txBox="1"/>
      </xdr:nvSpPr>
      <xdr:spPr>
        <a:xfrm>
          <a:off x="8483111" y="6416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133831</xdr:rowOff>
    </xdr:from>
    <xdr:ext cx="534377" cy="259045"/>
    <xdr:sp macro="" textlink="">
      <xdr:nvSpPr>
        <xdr:cNvPr id="133" name="n_3aveValue【道路】&#10;一人当たり延長">
          <a:extLst>
            <a:ext uri="{FF2B5EF4-FFF2-40B4-BE49-F238E27FC236}">
              <a16:creationId xmlns:a16="http://schemas.microsoft.com/office/drawing/2014/main" xmlns="" id="{113842B7-D332-43AD-B1E6-46F8C3AD3B6B}"/>
            </a:ext>
          </a:extLst>
        </xdr:cNvPr>
        <xdr:cNvSpPr txBox="1"/>
      </xdr:nvSpPr>
      <xdr:spPr>
        <a:xfrm>
          <a:off x="7594111" y="6477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87018</xdr:rowOff>
    </xdr:from>
    <xdr:ext cx="534377" cy="259045"/>
    <xdr:sp macro="" textlink="">
      <xdr:nvSpPr>
        <xdr:cNvPr id="134" name="n_1mainValue【道路】&#10;一人当たり延長">
          <a:extLst>
            <a:ext uri="{FF2B5EF4-FFF2-40B4-BE49-F238E27FC236}">
              <a16:creationId xmlns:a16="http://schemas.microsoft.com/office/drawing/2014/main" xmlns="" id="{EFEF6774-FD4E-4E68-8938-132CE8E6F593}"/>
            </a:ext>
          </a:extLst>
        </xdr:cNvPr>
        <xdr:cNvSpPr txBox="1"/>
      </xdr:nvSpPr>
      <xdr:spPr>
        <a:xfrm>
          <a:off x="9359411" y="6945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93819</xdr:rowOff>
    </xdr:from>
    <xdr:ext cx="534377" cy="259045"/>
    <xdr:sp macro="" textlink="">
      <xdr:nvSpPr>
        <xdr:cNvPr id="135" name="n_2mainValue【道路】&#10;一人当たり延長">
          <a:extLst>
            <a:ext uri="{FF2B5EF4-FFF2-40B4-BE49-F238E27FC236}">
              <a16:creationId xmlns:a16="http://schemas.microsoft.com/office/drawing/2014/main" xmlns="" id="{5D84D27E-E954-45A0-8AA9-04C8A8969C86}"/>
            </a:ext>
          </a:extLst>
        </xdr:cNvPr>
        <xdr:cNvSpPr txBox="1"/>
      </xdr:nvSpPr>
      <xdr:spPr>
        <a:xfrm>
          <a:off x="8483111" y="6951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100906</xdr:rowOff>
    </xdr:from>
    <xdr:ext cx="534377" cy="259045"/>
    <xdr:sp macro="" textlink="">
      <xdr:nvSpPr>
        <xdr:cNvPr id="136" name="n_3mainValue【道路】&#10;一人当たり延長">
          <a:extLst>
            <a:ext uri="{FF2B5EF4-FFF2-40B4-BE49-F238E27FC236}">
              <a16:creationId xmlns:a16="http://schemas.microsoft.com/office/drawing/2014/main" xmlns="" id="{5EBD8228-623A-4472-85F3-8176E5646170}"/>
            </a:ext>
          </a:extLst>
        </xdr:cNvPr>
        <xdr:cNvSpPr txBox="1"/>
      </xdr:nvSpPr>
      <xdr:spPr>
        <a:xfrm>
          <a:off x="7594111" y="6958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7" name="正方形/長方形 136">
          <a:extLst>
            <a:ext uri="{FF2B5EF4-FFF2-40B4-BE49-F238E27FC236}">
              <a16:creationId xmlns:a16="http://schemas.microsoft.com/office/drawing/2014/main" xmlns="" id="{94A1D803-5665-4757-878E-3C0B1260F74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8" name="正方形/長方形 137">
          <a:extLst>
            <a:ext uri="{FF2B5EF4-FFF2-40B4-BE49-F238E27FC236}">
              <a16:creationId xmlns:a16="http://schemas.microsoft.com/office/drawing/2014/main" xmlns="" id="{D929BFBE-C206-40DF-ACAD-49DAEC76648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9" name="正方形/長方形 138">
          <a:extLst>
            <a:ext uri="{FF2B5EF4-FFF2-40B4-BE49-F238E27FC236}">
              <a16:creationId xmlns:a16="http://schemas.microsoft.com/office/drawing/2014/main" xmlns="" id="{E1E8F551-5165-446A-B857-A2530E82AF1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0" name="正方形/長方形 139">
          <a:extLst>
            <a:ext uri="{FF2B5EF4-FFF2-40B4-BE49-F238E27FC236}">
              <a16:creationId xmlns:a16="http://schemas.microsoft.com/office/drawing/2014/main" xmlns="" id="{4877D7E0-A006-41AB-A4B2-43D5998301B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1" name="正方形/長方形 140">
          <a:extLst>
            <a:ext uri="{FF2B5EF4-FFF2-40B4-BE49-F238E27FC236}">
              <a16:creationId xmlns:a16="http://schemas.microsoft.com/office/drawing/2014/main" xmlns="" id="{176DBBED-5F9B-4878-98D7-4C3FB5EBB83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2" name="正方形/長方形 141">
          <a:extLst>
            <a:ext uri="{FF2B5EF4-FFF2-40B4-BE49-F238E27FC236}">
              <a16:creationId xmlns:a16="http://schemas.microsoft.com/office/drawing/2014/main" xmlns="" id="{9C0DC900-635D-419F-88D9-D8DA067C70F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3" name="正方形/長方形 142">
          <a:extLst>
            <a:ext uri="{FF2B5EF4-FFF2-40B4-BE49-F238E27FC236}">
              <a16:creationId xmlns:a16="http://schemas.microsoft.com/office/drawing/2014/main" xmlns="" id="{165A68A6-5F1A-496C-8EE7-87E3CD0EEDC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4" name="正方形/長方形 143">
          <a:extLst>
            <a:ext uri="{FF2B5EF4-FFF2-40B4-BE49-F238E27FC236}">
              <a16:creationId xmlns:a16="http://schemas.microsoft.com/office/drawing/2014/main" xmlns="" id="{BFE29CC1-8A4A-41DB-A7F5-7CF35B6B653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5" name="テキスト ボックス 144">
          <a:extLst>
            <a:ext uri="{FF2B5EF4-FFF2-40B4-BE49-F238E27FC236}">
              <a16:creationId xmlns:a16="http://schemas.microsoft.com/office/drawing/2014/main" xmlns="" id="{A1D64A9C-CBA8-4A00-A668-6ACF2E2D93C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6" name="直線コネクタ 145">
          <a:extLst>
            <a:ext uri="{FF2B5EF4-FFF2-40B4-BE49-F238E27FC236}">
              <a16:creationId xmlns:a16="http://schemas.microsoft.com/office/drawing/2014/main" xmlns="" id="{8FD029BD-9DE2-4995-86CF-F384841AB76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130628</xdr:rowOff>
    </xdr:from>
    <xdr:to>
      <xdr:col>28</xdr:col>
      <xdr:colOff>114300</xdr:colOff>
      <xdr:row>64</xdr:row>
      <xdr:rowOff>130628</xdr:rowOff>
    </xdr:to>
    <xdr:cxnSp macro="">
      <xdr:nvCxnSpPr>
        <xdr:cNvPr id="147" name="直線コネクタ 146">
          <a:extLst>
            <a:ext uri="{FF2B5EF4-FFF2-40B4-BE49-F238E27FC236}">
              <a16:creationId xmlns:a16="http://schemas.microsoft.com/office/drawing/2014/main" xmlns="" id="{59AA1C75-1372-4426-A460-803C19056E7E}"/>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159855</xdr:rowOff>
    </xdr:from>
    <xdr:ext cx="338939" cy="259045"/>
    <xdr:sp macro="" textlink="">
      <xdr:nvSpPr>
        <xdr:cNvPr id="148" name="テキスト ボックス 147">
          <a:extLst>
            <a:ext uri="{FF2B5EF4-FFF2-40B4-BE49-F238E27FC236}">
              <a16:creationId xmlns:a16="http://schemas.microsoft.com/office/drawing/2014/main" xmlns="" id="{36614D16-94C7-4217-A430-99741267595E}"/>
            </a:ext>
          </a:extLst>
        </xdr:cNvPr>
        <xdr:cNvSpPr txBox="1"/>
      </xdr:nvSpPr>
      <xdr:spPr>
        <a:xfrm>
          <a:off x="423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49" name="直線コネクタ 148">
          <a:extLst>
            <a:ext uri="{FF2B5EF4-FFF2-40B4-BE49-F238E27FC236}">
              <a16:creationId xmlns:a16="http://schemas.microsoft.com/office/drawing/2014/main" xmlns="" id="{9B721012-13DD-4CAD-BD6D-400E5C221B53}"/>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0" name="テキスト ボックス 149">
          <a:extLst>
            <a:ext uri="{FF2B5EF4-FFF2-40B4-BE49-F238E27FC236}">
              <a16:creationId xmlns:a16="http://schemas.microsoft.com/office/drawing/2014/main" xmlns="" id="{E2BAEED0-9AC2-4830-A24E-47A164F7CEBE}"/>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1" name="直線コネクタ 150">
          <a:extLst>
            <a:ext uri="{FF2B5EF4-FFF2-40B4-BE49-F238E27FC236}">
              <a16:creationId xmlns:a16="http://schemas.microsoft.com/office/drawing/2014/main" xmlns="" id="{D676F72B-BC88-47A3-92C4-27575512647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2" name="テキスト ボックス 151">
          <a:extLst>
            <a:ext uri="{FF2B5EF4-FFF2-40B4-BE49-F238E27FC236}">
              <a16:creationId xmlns:a16="http://schemas.microsoft.com/office/drawing/2014/main" xmlns="" id="{26FC3BB0-AFD6-4A70-983C-DDDC76E96AD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3" name="直線コネクタ 152">
          <a:extLst>
            <a:ext uri="{FF2B5EF4-FFF2-40B4-BE49-F238E27FC236}">
              <a16:creationId xmlns:a16="http://schemas.microsoft.com/office/drawing/2014/main" xmlns="" id="{2D5A5044-848D-45F9-B7FA-308FE1430367}"/>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54" name="テキスト ボックス 153">
          <a:extLst>
            <a:ext uri="{FF2B5EF4-FFF2-40B4-BE49-F238E27FC236}">
              <a16:creationId xmlns:a16="http://schemas.microsoft.com/office/drawing/2014/main" xmlns="" id="{C7FE4666-9939-4092-ACAD-D4C9B95C87F7}"/>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55" name="直線コネクタ 154">
          <a:extLst>
            <a:ext uri="{FF2B5EF4-FFF2-40B4-BE49-F238E27FC236}">
              <a16:creationId xmlns:a16="http://schemas.microsoft.com/office/drawing/2014/main" xmlns="" id="{0F8073AB-2AF9-4C7B-9A4E-B420748D167A}"/>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56" name="テキスト ボックス 155">
          <a:extLst>
            <a:ext uri="{FF2B5EF4-FFF2-40B4-BE49-F238E27FC236}">
              <a16:creationId xmlns:a16="http://schemas.microsoft.com/office/drawing/2014/main" xmlns="" id="{B11D4DCB-6A66-454C-B466-A464E8364B57}"/>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57" name="直線コネクタ 156">
          <a:extLst>
            <a:ext uri="{FF2B5EF4-FFF2-40B4-BE49-F238E27FC236}">
              <a16:creationId xmlns:a16="http://schemas.microsoft.com/office/drawing/2014/main" xmlns="" id="{DCF8BAE9-AA09-4054-8858-55A2915C0FCE}"/>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70049</xdr:rowOff>
    </xdr:from>
    <xdr:ext cx="467179" cy="259045"/>
    <xdr:sp macro="" textlink="">
      <xdr:nvSpPr>
        <xdr:cNvPr id="158" name="テキスト ボックス 157">
          <a:extLst>
            <a:ext uri="{FF2B5EF4-FFF2-40B4-BE49-F238E27FC236}">
              <a16:creationId xmlns:a16="http://schemas.microsoft.com/office/drawing/2014/main" xmlns="" id="{0DAB3F09-9D3B-40C9-A143-F4F7C6635B18}"/>
            </a:ext>
          </a:extLst>
        </xdr:cNvPr>
        <xdr:cNvSpPr txBox="1"/>
      </xdr:nvSpPr>
      <xdr:spPr>
        <a:xfrm>
          <a:off x="294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9" name="直線コネクタ 158">
          <a:extLst>
            <a:ext uri="{FF2B5EF4-FFF2-40B4-BE49-F238E27FC236}">
              <a16:creationId xmlns:a16="http://schemas.microsoft.com/office/drawing/2014/main" xmlns="" id="{1D43D871-C7F1-45AE-AFED-B73B0010CD9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60" name="テキスト ボックス 159">
          <a:extLst>
            <a:ext uri="{FF2B5EF4-FFF2-40B4-BE49-F238E27FC236}">
              <a16:creationId xmlns:a16="http://schemas.microsoft.com/office/drawing/2014/main" xmlns="" id="{2E005373-50D8-42E6-B5B8-184F4D73DBBD}"/>
            </a:ext>
          </a:extLst>
        </xdr:cNvPr>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1" name="【橋りょう・トンネル】&#10;有形固定資産減価償却率グラフ枠">
          <a:extLst>
            <a:ext uri="{FF2B5EF4-FFF2-40B4-BE49-F238E27FC236}">
              <a16:creationId xmlns:a16="http://schemas.microsoft.com/office/drawing/2014/main" xmlns="" id="{F78AE0A0-D27E-4C56-A404-CF3CCD2B22C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65315</xdr:rowOff>
    </xdr:to>
    <xdr:cxnSp macro="">
      <xdr:nvCxnSpPr>
        <xdr:cNvPr id="162" name="直線コネクタ 161">
          <a:extLst>
            <a:ext uri="{FF2B5EF4-FFF2-40B4-BE49-F238E27FC236}">
              <a16:creationId xmlns:a16="http://schemas.microsoft.com/office/drawing/2014/main" xmlns="" id="{CA86D7FA-C8EA-4F59-911C-FA05E68FEEA0}"/>
            </a:ext>
          </a:extLst>
        </xdr:cNvPr>
        <xdr:cNvCxnSpPr/>
      </xdr:nvCxnSpPr>
      <xdr:spPr>
        <a:xfrm flipV="1">
          <a:off x="4634865" y="9470572"/>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69142</xdr:rowOff>
    </xdr:from>
    <xdr:ext cx="340478" cy="259045"/>
    <xdr:sp macro="" textlink="">
      <xdr:nvSpPr>
        <xdr:cNvPr id="163" name="【橋りょう・トンネル】&#10;有形固定資産減価償却率最小値テキスト">
          <a:extLst>
            <a:ext uri="{FF2B5EF4-FFF2-40B4-BE49-F238E27FC236}">
              <a16:creationId xmlns:a16="http://schemas.microsoft.com/office/drawing/2014/main" xmlns="" id="{296AC05B-DC3F-4A09-B2B1-1B66A0BA5CB0}"/>
            </a:ext>
          </a:extLst>
        </xdr:cNvPr>
        <xdr:cNvSpPr txBox="1"/>
      </xdr:nvSpPr>
      <xdr:spPr>
        <a:xfrm>
          <a:off x="4673600" y="1104194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65315</xdr:rowOff>
    </xdr:from>
    <xdr:to>
      <xdr:col>24</xdr:col>
      <xdr:colOff>152400</xdr:colOff>
      <xdr:row>64</xdr:row>
      <xdr:rowOff>65315</xdr:rowOff>
    </xdr:to>
    <xdr:cxnSp macro="">
      <xdr:nvCxnSpPr>
        <xdr:cNvPr id="164" name="直線コネクタ 163">
          <a:extLst>
            <a:ext uri="{FF2B5EF4-FFF2-40B4-BE49-F238E27FC236}">
              <a16:creationId xmlns:a16="http://schemas.microsoft.com/office/drawing/2014/main" xmlns="" id="{F3B15A0A-8289-4306-A347-0F19FB7E3668}"/>
            </a:ext>
          </a:extLst>
        </xdr:cNvPr>
        <xdr:cNvCxnSpPr/>
      </xdr:nvCxnSpPr>
      <xdr:spPr>
        <a:xfrm>
          <a:off x="4546600" y="110381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469744" cy="259045"/>
    <xdr:sp macro="" textlink="">
      <xdr:nvSpPr>
        <xdr:cNvPr id="165" name="【橋りょう・トンネル】&#10;有形固定資産減価償却率最大値テキスト">
          <a:extLst>
            <a:ext uri="{FF2B5EF4-FFF2-40B4-BE49-F238E27FC236}">
              <a16:creationId xmlns:a16="http://schemas.microsoft.com/office/drawing/2014/main" xmlns="" id="{0EE657E8-9A20-4EBA-A51D-90C50D82C997}"/>
            </a:ext>
          </a:extLst>
        </xdr:cNvPr>
        <xdr:cNvSpPr txBox="1"/>
      </xdr:nvSpPr>
      <xdr:spPr>
        <a:xfrm>
          <a:off x="4673600" y="924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66" name="直線コネクタ 165">
          <a:extLst>
            <a:ext uri="{FF2B5EF4-FFF2-40B4-BE49-F238E27FC236}">
              <a16:creationId xmlns:a16="http://schemas.microsoft.com/office/drawing/2014/main" xmlns="" id="{A86B8642-433F-4E8F-B6E4-DD703875579A}"/>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143164</xdr:rowOff>
    </xdr:from>
    <xdr:ext cx="405111" cy="259045"/>
    <xdr:sp macro="" textlink="">
      <xdr:nvSpPr>
        <xdr:cNvPr id="167" name="【橋りょう・トンネル】&#10;有形固定資産減価償却率平均値テキスト">
          <a:extLst>
            <a:ext uri="{FF2B5EF4-FFF2-40B4-BE49-F238E27FC236}">
              <a16:creationId xmlns:a16="http://schemas.microsoft.com/office/drawing/2014/main" xmlns="" id="{4DBFABC2-A2A6-4481-863D-89B38E3F2841}"/>
            </a:ext>
          </a:extLst>
        </xdr:cNvPr>
        <xdr:cNvSpPr txBox="1"/>
      </xdr:nvSpPr>
      <xdr:spPr>
        <a:xfrm>
          <a:off x="4673600" y="100872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164737</xdr:rowOff>
    </xdr:from>
    <xdr:to>
      <xdr:col>24</xdr:col>
      <xdr:colOff>114300</xdr:colOff>
      <xdr:row>59</xdr:row>
      <xdr:rowOff>94887</xdr:rowOff>
    </xdr:to>
    <xdr:sp macro="" textlink="">
      <xdr:nvSpPr>
        <xdr:cNvPr id="168" name="フローチャート: 判断 167">
          <a:extLst>
            <a:ext uri="{FF2B5EF4-FFF2-40B4-BE49-F238E27FC236}">
              <a16:creationId xmlns:a16="http://schemas.microsoft.com/office/drawing/2014/main" xmlns="" id="{9440A3A4-7975-42D8-BA0B-04D44E9C3328}"/>
            </a:ext>
          </a:extLst>
        </xdr:cNvPr>
        <xdr:cNvSpPr/>
      </xdr:nvSpPr>
      <xdr:spPr>
        <a:xfrm>
          <a:off x="4584700" y="1010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4717</xdr:rowOff>
    </xdr:from>
    <xdr:to>
      <xdr:col>20</xdr:col>
      <xdr:colOff>38100</xdr:colOff>
      <xdr:row>59</xdr:row>
      <xdr:rowOff>106317</xdr:rowOff>
    </xdr:to>
    <xdr:sp macro="" textlink="">
      <xdr:nvSpPr>
        <xdr:cNvPr id="169" name="フローチャート: 判断 168">
          <a:extLst>
            <a:ext uri="{FF2B5EF4-FFF2-40B4-BE49-F238E27FC236}">
              <a16:creationId xmlns:a16="http://schemas.microsoft.com/office/drawing/2014/main" xmlns="" id="{878A201E-972E-4BE2-92E3-DFD5199B7B56}"/>
            </a:ext>
          </a:extLst>
        </xdr:cNvPr>
        <xdr:cNvSpPr/>
      </xdr:nvSpPr>
      <xdr:spPr>
        <a:xfrm>
          <a:off x="3746500" y="10120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161472</xdr:rowOff>
    </xdr:from>
    <xdr:to>
      <xdr:col>15</xdr:col>
      <xdr:colOff>101600</xdr:colOff>
      <xdr:row>59</xdr:row>
      <xdr:rowOff>91622</xdr:rowOff>
    </xdr:to>
    <xdr:sp macro="" textlink="">
      <xdr:nvSpPr>
        <xdr:cNvPr id="170" name="フローチャート: 判断 169">
          <a:extLst>
            <a:ext uri="{FF2B5EF4-FFF2-40B4-BE49-F238E27FC236}">
              <a16:creationId xmlns:a16="http://schemas.microsoft.com/office/drawing/2014/main" xmlns="" id="{F79D963F-D8FA-4D25-BD48-240A89F4BB96}"/>
            </a:ext>
          </a:extLst>
        </xdr:cNvPr>
        <xdr:cNvSpPr/>
      </xdr:nvSpPr>
      <xdr:spPr>
        <a:xfrm>
          <a:off x="2857500" y="1010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11249</xdr:rowOff>
    </xdr:from>
    <xdr:to>
      <xdr:col>10</xdr:col>
      <xdr:colOff>165100</xdr:colOff>
      <xdr:row>59</xdr:row>
      <xdr:rowOff>112849</xdr:rowOff>
    </xdr:to>
    <xdr:sp macro="" textlink="">
      <xdr:nvSpPr>
        <xdr:cNvPr id="171" name="フローチャート: 判断 170">
          <a:extLst>
            <a:ext uri="{FF2B5EF4-FFF2-40B4-BE49-F238E27FC236}">
              <a16:creationId xmlns:a16="http://schemas.microsoft.com/office/drawing/2014/main" xmlns="" id="{B3C53B16-C634-4D3E-AF23-A3D8262D426C}"/>
            </a:ext>
          </a:extLst>
        </xdr:cNvPr>
        <xdr:cNvSpPr/>
      </xdr:nvSpPr>
      <xdr:spPr>
        <a:xfrm>
          <a:off x="1968500" y="10126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2" name="テキスト ボックス 171">
          <a:extLst>
            <a:ext uri="{FF2B5EF4-FFF2-40B4-BE49-F238E27FC236}">
              <a16:creationId xmlns:a16="http://schemas.microsoft.com/office/drawing/2014/main" xmlns="" id="{96329FB4-8B41-492F-9D56-2FBF5288677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3" name="テキスト ボックス 172">
          <a:extLst>
            <a:ext uri="{FF2B5EF4-FFF2-40B4-BE49-F238E27FC236}">
              <a16:creationId xmlns:a16="http://schemas.microsoft.com/office/drawing/2014/main" xmlns="" id="{9CA5A2B3-40A6-4689-94AC-C5A66BD8A7B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4" name="テキスト ボックス 173">
          <a:extLst>
            <a:ext uri="{FF2B5EF4-FFF2-40B4-BE49-F238E27FC236}">
              <a16:creationId xmlns:a16="http://schemas.microsoft.com/office/drawing/2014/main" xmlns="" id="{4288FE48-9FB7-4D70-8D56-3367185A11D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5" name="テキスト ボックス 174">
          <a:extLst>
            <a:ext uri="{FF2B5EF4-FFF2-40B4-BE49-F238E27FC236}">
              <a16:creationId xmlns:a16="http://schemas.microsoft.com/office/drawing/2014/main" xmlns="" id="{6E11939B-1531-4729-9EDA-4500363A258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6" name="テキスト ボックス 175">
          <a:extLst>
            <a:ext uri="{FF2B5EF4-FFF2-40B4-BE49-F238E27FC236}">
              <a16:creationId xmlns:a16="http://schemas.microsoft.com/office/drawing/2014/main" xmlns="" id="{2B5F85D3-692E-4D2D-AFBC-491F93A8948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122283</xdr:rowOff>
    </xdr:from>
    <xdr:to>
      <xdr:col>24</xdr:col>
      <xdr:colOff>114300</xdr:colOff>
      <xdr:row>59</xdr:row>
      <xdr:rowOff>52433</xdr:rowOff>
    </xdr:to>
    <xdr:sp macro="" textlink="">
      <xdr:nvSpPr>
        <xdr:cNvPr id="177" name="楕円 176">
          <a:extLst>
            <a:ext uri="{FF2B5EF4-FFF2-40B4-BE49-F238E27FC236}">
              <a16:creationId xmlns:a16="http://schemas.microsoft.com/office/drawing/2014/main" xmlns="" id="{76538677-8C1B-4898-A1C0-4E606A2C571C}"/>
            </a:ext>
          </a:extLst>
        </xdr:cNvPr>
        <xdr:cNvSpPr/>
      </xdr:nvSpPr>
      <xdr:spPr>
        <a:xfrm>
          <a:off x="4584700" y="10066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145160</xdr:rowOff>
    </xdr:from>
    <xdr:ext cx="405111" cy="259045"/>
    <xdr:sp macro="" textlink="">
      <xdr:nvSpPr>
        <xdr:cNvPr id="178" name="【橋りょう・トンネル】&#10;有形固定資産減価償却率該当値テキスト">
          <a:extLst>
            <a:ext uri="{FF2B5EF4-FFF2-40B4-BE49-F238E27FC236}">
              <a16:creationId xmlns:a16="http://schemas.microsoft.com/office/drawing/2014/main" xmlns="" id="{3C5CA9DE-7742-437B-AA52-22C9AFEBC6D7}"/>
            </a:ext>
          </a:extLst>
        </xdr:cNvPr>
        <xdr:cNvSpPr txBox="1"/>
      </xdr:nvSpPr>
      <xdr:spPr>
        <a:xfrm>
          <a:off x="4673600" y="9917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148409</xdr:rowOff>
    </xdr:from>
    <xdr:to>
      <xdr:col>20</xdr:col>
      <xdr:colOff>38100</xdr:colOff>
      <xdr:row>59</xdr:row>
      <xdr:rowOff>78559</xdr:rowOff>
    </xdr:to>
    <xdr:sp macro="" textlink="">
      <xdr:nvSpPr>
        <xdr:cNvPr id="179" name="楕円 178">
          <a:extLst>
            <a:ext uri="{FF2B5EF4-FFF2-40B4-BE49-F238E27FC236}">
              <a16:creationId xmlns:a16="http://schemas.microsoft.com/office/drawing/2014/main" xmlns="" id="{5325AE9F-BCE5-4AA0-86BE-3DCB14BDFD1A}"/>
            </a:ext>
          </a:extLst>
        </xdr:cNvPr>
        <xdr:cNvSpPr/>
      </xdr:nvSpPr>
      <xdr:spPr>
        <a:xfrm>
          <a:off x="3746500" y="10092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1633</xdr:rowOff>
    </xdr:from>
    <xdr:to>
      <xdr:col>24</xdr:col>
      <xdr:colOff>63500</xdr:colOff>
      <xdr:row>59</xdr:row>
      <xdr:rowOff>27759</xdr:rowOff>
    </xdr:to>
    <xdr:cxnSp macro="">
      <xdr:nvCxnSpPr>
        <xdr:cNvPr id="180" name="直線コネクタ 179">
          <a:extLst>
            <a:ext uri="{FF2B5EF4-FFF2-40B4-BE49-F238E27FC236}">
              <a16:creationId xmlns:a16="http://schemas.microsoft.com/office/drawing/2014/main" xmlns="" id="{557428FE-B9C6-4C4C-8858-1531950C354A}"/>
            </a:ext>
          </a:extLst>
        </xdr:cNvPr>
        <xdr:cNvCxnSpPr/>
      </xdr:nvCxnSpPr>
      <xdr:spPr>
        <a:xfrm flipV="1">
          <a:off x="3797300" y="10117183"/>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4717</xdr:rowOff>
    </xdr:from>
    <xdr:to>
      <xdr:col>15</xdr:col>
      <xdr:colOff>101600</xdr:colOff>
      <xdr:row>59</xdr:row>
      <xdr:rowOff>106317</xdr:rowOff>
    </xdr:to>
    <xdr:sp macro="" textlink="">
      <xdr:nvSpPr>
        <xdr:cNvPr id="181" name="楕円 180">
          <a:extLst>
            <a:ext uri="{FF2B5EF4-FFF2-40B4-BE49-F238E27FC236}">
              <a16:creationId xmlns:a16="http://schemas.microsoft.com/office/drawing/2014/main" xmlns="" id="{49D53513-47EE-476C-8114-096BF54E7A02}"/>
            </a:ext>
          </a:extLst>
        </xdr:cNvPr>
        <xdr:cNvSpPr/>
      </xdr:nvSpPr>
      <xdr:spPr>
        <a:xfrm>
          <a:off x="2857500" y="10120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27759</xdr:rowOff>
    </xdr:from>
    <xdr:to>
      <xdr:col>19</xdr:col>
      <xdr:colOff>177800</xdr:colOff>
      <xdr:row>59</xdr:row>
      <xdr:rowOff>55517</xdr:rowOff>
    </xdr:to>
    <xdr:cxnSp macro="">
      <xdr:nvCxnSpPr>
        <xdr:cNvPr id="182" name="直線コネクタ 181">
          <a:extLst>
            <a:ext uri="{FF2B5EF4-FFF2-40B4-BE49-F238E27FC236}">
              <a16:creationId xmlns:a16="http://schemas.microsoft.com/office/drawing/2014/main" xmlns="" id="{3C454E70-1B7B-4FA0-9005-ADC9E61E01E4}"/>
            </a:ext>
          </a:extLst>
        </xdr:cNvPr>
        <xdr:cNvCxnSpPr/>
      </xdr:nvCxnSpPr>
      <xdr:spPr>
        <a:xfrm flipV="1">
          <a:off x="2908300" y="10143309"/>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30843</xdr:rowOff>
    </xdr:from>
    <xdr:to>
      <xdr:col>10</xdr:col>
      <xdr:colOff>165100</xdr:colOff>
      <xdr:row>59</xdr:row>
      <xdr:rowOff>132443</xdr:rowOff>
    </xdr:to>
    <xdr:sp macro="" textlink="">
      <xdr:nvSpPr>
        <xdr:cNvPr id="183" name="楕円 182">
          <a:extLst>
            <a:ext uri="{FF2B5EF4-FFF2-40B4-BE49-F238E27FC236}">
              <a16:creationId xmlns:a16="http://schemas.microsoft.com/office/drawing/2014/main" xmlns="" id="{9DBBA8E3-2D67-46CA-8829-D007E47CC6D3}"/>
            </a:ext>
          </a:extLst>
        </xdr:cNvPr>
        <xdr:cNvSpPr/>
      </xdr:nvSpPr>
      <xdr:spPr>
        <a:xfrm>
          <a:off x="1968500" y="1014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55517</xdr:rowOff>
    </xdr:from>
    <xdr:to>
      <xdr:col>15</xdr:col>
      <xdr:colOff>50800</xdr:colOff>
      <xdr:row>59</xdr:row>
      <xdr:rowOff>81643</xdr:rowOff>
    </xdr:to>
    <xdr:cxnSp macro="">
      <xdr:nvCxnSpPr>
        <xdr:cNvPr id="184" name="直線コネクタ 183">
          <a:extLst>
            <a:ext uri="{FF2B5EF4-FFF2-40B4-BE49-F238E27FC236}">
              <a16:creationId xmlns:a16="http://schemas.microsoft.com/office/drawing/2014/main" xmlns="" id="{17A6CE3C-3E8D-4BD5-83BD-616B11EFEA60}"/>
            </a:ext>
          </a:extLst>
        </xdr:cNvPr>
        <xdr:cNvCxnSpPr/>
      </xdr:nvCxnSpPr>
      <xdr:spPr>
        <a:xfrm flipV="1">
          <a:off x="2019300" y="10171067"/>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97444</xdr:rowOff>
    </xdr:from>
    <xdr:ext cx="405111" cy="259045"/>
    <xdr:sp macro="" textlink="">
      <xdr:nvSpPr>
        <xdr:cNvPr id="185" name="n_1aveValue【橋りょう・トンネル】&#10;有形固定資産減価償却率">
          <a:extLst>
            <a:ext uri="{FF2B5EF4-FFF2-40B4-BE49-F238E27FC236}">
              <a16:creationId xmlns:a16="http://schemas.microsoft.com/office/drawing/2014/main" xmlns="" id="{19BBAB5F-B269-4410-B42C-80319685AB70}"/>
            </a:ext>
          </a:extLst>
        </xdr:cNvPr>
        <xdr:cNvSpPr txBox="1"/>
      </xdr:nvSpPr>
      <xdr:spPr>
        <a:xfrm>
          <a:off x="3582044" y="10212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108149</xdr:rowOff>
    </xdr:from>
    <xdr:ext cx="405111" cy="259045"/>
    <xdr:sp macro="" textlink="">
      <xdr:nvSpPr>
        <xdr:cNvPr id="186" name="n_2aveValue【橋りょう・トンネル】&#10;有形固定資産減価償却率">
          <a:extLst>
            <a:ext uri="{FF2B5EF4-FFF2-40B4-BE49-F238E27FC236}">
              <a16:creationId xmlns:a16="http://schemas.microsoft.com/office/drawing/2014/main" xmlns="" id="{8472B6EE-5C8D-494E-945F-904D878F10F6}"/>
            </a:ext>
          </a:extLst>
        </xdr:cNvPr>
        <xdr:cNvSpPr txBox="1"/>
      </xdr:nvSpPr>
      <xdr:spPr>
        <a:xfrm>
          <a:off x="2705744" y="9880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129376</xdr:rowOff>
    </xdr:from>
    <xdr:ext cx="405111" cy="259045"/>
    <xdr:sp macro="" textlink="">
      <xdr:nvSpPr>
        <xdr:cNvPr id="187" name="n_3aveValue【橋りょう・トンネル】&#10;有形固定資産減価償却率">
          <a:extLst>
            <a:ext uri="{FF2B5EF4-FFF2-40B4-BE49-F238E27FC236}">
              <a16:creationId xmlns:a16="http://schemas.microsoft.com/office/drawing/2014/main" xmlns="" id="{DA2F8666-DADE-4E31-9414-9C8E83881462}"/>
            </a:ext>
          </a:extLst>
        </xdr:cNvPr>
        <xdr:cNvSpPr txBox="1"/>
      </xdr:nvSpPr>
      <xdr:spPr>
        <a:xfrm>
          <a:off x="1816744" y="9902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95086</xdr:rowOff>
    </xdr:from>
    <xdr:ext cx="405111" cy="259045"/>
    <xdr:sp macro="" textlink="">
      <xdr:nvSpPr>
        <xdr:cNvPr id="188" name="n_1mainValue【橋りょう・トンネル】&#10;有形固定資産減価償却率">
          <a:extLst>
            <a:ext uri="{FF2B5EF4-FFF2-40B4-BE49-F238E27FC236}">
              <a16:creationId xmlns:a16="http://schemas.microsoft.com/office/drawing/2014/main" xmlns="" id="{0B872496-37FB-4D96-B372-E6312BB216B7}"/>
            </a:ext>
          </a:extLst>
        </xdr:cNvPr>
        <xdr:cNvSpPr txBox="1"/>
      </xdr:nvSpPr>
      <xdr:spPr>
        <a:xfrm>
          <a:off x="3582044" y="9867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97444</xdr:rowOff>
    </xdr:from>
    <xdr:ext cx="405111" cy="259045"/>
    <xdr:sp macro="" textlink="">
      <xdr:nvSpPr>
        <xdr:cNvPr id="189" name="n_2mainValue【橋りょう・トンネル】&#10;有形固定資産減価償却率">
          <a:extLst>
            <a:ext uri="{FF2B5EF4-FFF2-40B4-BE49-F238E27FC236}">
              <a16:creationId xmlns:a16="http://schemas.microsoft.com/office/drawing/2014/main" xmlns="" id="{1CC0A9D1-9F34-4987-B65B-E10A867BAE32}"/>
            </a:ext>
          </a:extLst>
        </xdr:cNvPr>
        <xdr:cNvSpPr txBox="1"/>
      </xdr:nvSpPr>
      <xdr:spPr>
        <a:xfrm>
          <a:off x="2705744" y="10212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123570</xdr:rowOff>
    </xdr:from>
    <xdr:ext cx="405111" cy="259045"/>
    <xdr:sp macro="" textlink="">
      <xdr:nvSpPr>
        <xdr:cNvPr id="190" name="n_3mainValue【橋りょう・トンネル】&#10;有形固定資産減価償却率">
          <a:extLst>
            <a:ext uri="{FF2B5EF4-FFF2-40B4-BE49-F238E27FC236}">
              <a16:creationId xmlns:a16="http://schemas.microsoft.com/office/drawing/2014/main" xmlns="" id="{15BD2D04-F4A1-40EC-A391-CDA44419A771}"/>
            </a:ext>
          </a:extLst>
        </xdr:cNvPr>
        <xdr:cNvSpPr txBox="1"/>
      </xdr:nvSpPr>
      <xdr:spPr>
        <a:xfrm>
          <a:off x="1816744" y="10239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1" name="正方形/長方形 190">
          <a:extLst>
            <a:ext uri="{FF2B5EF4-FFF2-40B4-BE49-F238E27FC236}">
              <a16:creationId xmlns:a16="http://schemas.microsoft.com/office/drawing/2014/main" xmlns="" id="{9D50F0C1-4187-4CB7-BB5B-E7392582DD3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2" name="正方形/長方形 191">
          <a:extLst>
            <a:ext uri="{FF2B5EF4-FFF2-40B4-BE49-F238E27FC236}">
              <a16:creationId xmlns:a16="http://schemas.microsoft.com/office/drawing/2014/main" xmlns="" id="{413A0F1D-02D4-4B16-B92C-7C985D4955B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3" name="正方形/長方形 192">
          <a:extLst>
            <a:ext uri="{FF2B5EF4-FFF2-40B4-BE49-F238E27FC236}">
              <a16:creationId xmlns:a16="http://schemas.microsoft.com/office/drawing/2014/main" xmlns="" id="{ADDD1CB2-C04B-4019-84FF-026E447745B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4" name="正方形/長方形 193">
          <a:extLst>
            <a:ext uri="{FF2B5EF4-FFF2-40B4-BE49-F238E27FC236}">
              <a16:creationId xmlns:a16="http://schemas.microsoft.com/office/drawing/2014/main" xmlns="" id="{99CD309B-6FF5-420F-8777-1E43BF12819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5" name="正方形/長方形 194">
          <a:extLst>
            <a:ext uri="{FF2B5EF4-FFF2-40B4-BE49-F238E27FC236}">
              <a16:creationId xmlns:a16="http://schemas.microsoft.com/office/drawing/2014/main" xmlns="" id="{3D51DB2B-20F3-4154-8E62-0DF2DC0C955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6" name="正方形/長方形 195">
          <a:extLst>
            <a:ext uri="{FF2B5EF4-FFF2-40B4-BE49-F238E27FC236}">
              <a16:creationId xmlns:a16="http://schemas.microsoft.com/office/drawing/2014/main" xmlns="" id="{273F670F-82D0-4378-923B-888D78C6134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7" name="正方形/長方形 196">
          <a:extLst>
            <a:ext uri="{FF2B5EF4-FFF2-40B4-BE49-F238E27FC236}">
              <a16:creationId xmlns:a16="http://schemas.microsoft.com/office/drawing/2014/main" xmlns="" id="{60073295-73DE-40CF-A4ED-762D1EF45FB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8" name="正方形/長方形 197">
          <a:extLst>
            <a:ext uri="{FF2B5EF4-FFF2-40B4-BE49-F238E27FC236}">
              <a16:creationId xmlns:a16="http://schemas.microsoft.com/office/drawing/2014/main" xmlns="" id="{2843EE83-1A2A-499B-8A7E-D97919F3D04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9" name="テキスト ボックス 198">
          <a:extLst>
            <a:ext uri="{FF2B5EF4-FFF2-40B4-BE49-F238E27FC236}">
              <a16:creationId xmlns:a16="http://schemas.microsoft.com/office/drawing/2014/main" xmlns="" id="{D28A6EBE-86F6-4C15-977B-57C3CF196EE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0" name="直線コネクタ 199">
          <a:extLst>
            <a:ext uri="{FF2B5EF4-FFF2-40B4-BE49-F238E27FC236}">
              <a16:creationId xmlns:a16="http://schemas.microsoft.com/office/drawing/2014/main" xmlns="" id="{D2C999A9-9780-45C5-8075-B0B6AAA7F64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01" name="直線コネクタ 200">
          <a:extLst>
            <a:ext uri="{FF2B5EF4-FFF2-40B4-BE49-F238E27FC236}">
              <a16:creationId xmlns:a16="http://schemas.microsoft.com/office/drawing/2014/main" xmlns="" id="{0AA38378-0A7D-4E12-87C4-02573D1B5E9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02" name="テキスト ボックス 201">
          <a:extLst>
            <a:ext uri="{FF2B5EF4-FFF2-40B4-BE49-F238E27FC236}">
              <a16:creationId xmlns:a16="http://schemas.microsoft.com/office/drawing/2014/main" xmlns="" id="{739472AE-EE1F-4572-9D30-C8B2269DDA25}"/>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03" name="直線コネクタ 202">
          <a:extLst>
            <a:ext uri="{FF2B5EF4-FFF2-40B4-BE49-F238E27FC236}">
              <a16:creationId xmlns:a16="http://schemas.microsoft.com/office/drawing/2014/main" xmlns="" id="{B48F779A-1527-4B36-B57F-9C4DA408C7C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04" name="テキスト ボックス 203">
          <a:extLst>
            <a:ext uri="{FF2B5EF4-FFF2-40B4-BE49-F238E27FC236}">
              <a16:creationId xmlns:a16="http://schemas.microsoft.com/office/drawing/2014/main" xmlns="" id="{B361F826-29AC-4F08-9706-6EC054B5F012}"/>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05" name="直線コネクタ 204">
          <a:extLst>
            <a:ext uri="{FF2B5EF4-FFF2-40B4-BE49-F238E27FC236}">
              <a16:creationId xmlns:a16="http://schemas.microsoft.com/office/drawing/2014/main" xmlns="" id="{A05B41F7-09A4-42F7-9144-C9342908ED9E}"/>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06" name="テキスト ボックス 205">
          <a:extLst>
            <a:ext uri="{FF2B5EF4-FFF2-40B4-BE49-F238E27FC236}">
              <a16:creationId xmlns:a16="http://schemas.microsoft.com/office/drawing/2014/main" xmlns="" id="{261E907C-E89B-43C4-8084-3699D47E3B4E}"/>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07" name="直線コネクタ 206">
          <a:extLst>
            <a:ext uri="{FF2B5EF4-FFF2-40B4-BE49-F238E27FC236}">
              <a16:creationId xmlns:a16="http://schemas.microsoft.com/office/drawing/2014/main" xmlns="" id="{49E7E736-ED4F-430D-A645-2784F869687D}"/>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08" name="テキスト ボックス 207">
          <a:extLst>
            <a:ext uri="{FF2B5EF4-FFF2-40B4-BE49-F238E27FC236}">
              <a16:creationId xmlns:a16="http://schemas.microsoft.com/office/drawing/2014/main" xmlns="" id="{53D89859-3DFD-4186-914E-19D728367817}"/>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09" name="直線コネクタ 208">
          <a:extLst>
            <a:ext uri="{FF2B5EF4-FFF2-40B4-BE49-F238E27FC236}">
              <a16:creationId xmlns:a16="http://schemas.microsoft.com/office/drawing/2014/main" xmlns="" id="{1661455E-0E68-498E-88AE-168B056CEEE5}"/>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10" name="テキスト ボックス 209">
          <a:extLst>
            <a:ext uri="{FF2B5EF4-FFF2-40B4-BE49-F238E27FC236}">
              <a16:creationId xmlns:a16="http://schemas.microsoft.com/office/drawing/2014/main" xmlns="" id="{334D9AB5-742E-4635-9170-EDE2BBBB29F6}"/>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1" name="直線コネクタ 210">
          <a:extLst>
            <a:ext uri="{FF2B5EF4-FFF2-40B4-BE49-F238E27FC236}">
              <a16:creationId xmlns:a16="http://schemas.microsoft.com/office/drawing/2014/main" xmlns="" id="{492D3CDB-3AEA-4201-8F44-11C3B5EECA7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12" name="テキスト ボックス 211">
          <a:extLst>
            <a:ext uri="{FF2B5EF4-FFF2-40B4-BE49-F238E27FC236}">
              <a16:creationId xmlns:a16="http://schemas.microsoft.com/office/drawing/2014/main" xmlns="" id="{00B94207-E506-4CED-B8C9-C5A144D6AB7E}"/>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3" name="【橋りょう・トンネル】&#10;一人当たり有形固定資産（償却資産）額グラフ枠">
          <a:extLst>
            <a:ext uri="{FF2B5EF4-FFF2-40B4-BE49-F238E27FC236}">
              <a16:creationId xmlns:a16="http://schemas.microsoft.com/office/drawing/2014/main" xmlns="" id="{12D41C12-6A0D-4B48-B454-6845B662653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148030</xdr:rowOff>
    </xdr:from>
    <xdr:to>
      <xdr:col>54</xdr:col>
      <xdr:colOff>189865</xdr:colOff>
      <xdr:row>64</xdr:row>
      <xdr:rowOff>72193</xdr:rowOff>
    </xdr:to>
    <xdr:cxnSp macro="">
      <xdr:nvCxnSpPr>
        <xdr:cNvPr id="214" name="直線コネクタ 213">
          <a:extLst>
            <a:ext uri="{FF2B5EF4-FFF2-40B4-BE49-F238E27FC236}">
              <a16:creationId xmlns:a16="http://schemas.microsoft.com/office/drawing/2014/main" xmlns="" id="{97D2F760-CF0D-4504-B49F-680848ADE5AD}"/>
            </a:ext>
          </a:extLst>
        </xdr:cNvPr>
        <xdr:cNvCxnSpPr/>
      </xdr:nvCxnSpPr>
      <xdr:spPr>
        <a:xfrm flipV="1">
          <a:off x="10476865" y="9749230"/>
          <a:ext cx="0" cy="1295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76020</xdr:rowOff>
    </xdr:from>
    <xdr:ext cx="469744" cy="259045"/>
    <xdr:sp macro="" textlink="">
      <xdr:nvSpPr>
        <xdr:cNvPr id="215" name="【橋りょう・トンネル】&#10;一人当たり有形固定資産（償却資産）額最小値テキスト">
          <a:extLst>
            <a:ext uri="{FF2B5EF4-FFF2-40B4-BE49-F238E27FC236}">
              <a16:creationId xmlns:a16="http://schemas.microsoft.com/office/drawing/2014/main" xmlns="" id="{A521983F-0C2C-42D7-8306-B79E27525896}"/>
            </a:ext>
          </a:extLst>
        </xdr:cNvPr>
        <xdr:cNvSpPr txBox="1"/>
      </xdr:nvSpPr>
      <xdr:spPr>
        <a:xfrm>
          <a:off x="10515600" y="11048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72193</xdr:rowOff>
    </xdr:from>
    <xdr:to>
      <xdr:col>55</xdr:col>
      <xdr:colOff>88900</xdr:colOff>
      <xdr:row>64</xdr:row>
      <xdr:rowOff>72193</xdr:rowOff>
    </xdr:to>
    <xdr:cxnSp macro="">
      <xdr:nvCxnSpPr>
        <xdr:cNvPr id="216" name="直線コネクタ 215">
          <a:extLst>
            <a:ext uri="{FF2B5EF4-FFF2-40B4-BE49-F238E27FC236}">
              <a16:creationId xmlns:a16="http://schemas.microsoft.com/office/drawing/2014/main" xmlns="" id="{24479DF3-A232-44BE-9748-8DFB6CBE1D31}"/>
            </a:ext>
          </a:extLst>
        </xdr:cNvPr>
        <xdr:cNvCxnSpPr/>
      </xdr:nvCxnSpPr>
      <xdr:spPr>
        <a:xfrm>
          <a:off x="10388600" y="11044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94707</xdr:rowOff>
    </xdr:from>
    <xdr:ext cx="690189" cy="259045"/>
    <xdr:sp macro="" textlink="">
      <xdr:nvSpPr>
        <xdr:cNvPr id="217" name="【橋りょう・トンネル】&#10;一人当たり有形固定資産（償却資産）額最大値テキスト">
          <a:extLst>
            <a:ext uri="{FF2B5EF4-FFF2-40B4-BE49-F238E27FC236}">
              <a16:creationId xmlns:a16="http://schemas.microsoft.com/office/drawing/2014/main" xmlns="" id="{268C9696-3C80-42C7-9B3B-708490374117}"/>
            </a:ext>
          </a:extLst>
        </xdr:cNvPr>
        <xdr:cNvSpPr txBox="1"/>
      </xdr:nvSpPr>
      <xdr:spPr>
        <a:xfrm>
          <a:off x="10515600" y="952445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1,705,734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148030</xdr:rowOff>
    </xdr:from>
    <xdr:to>
      <xdr:col>55</xdr:col>
      <xdr:colOff>88900</xdr:colOff>
      <xdr:row>56</xdr:row>
      <xdr:rowOff>148030</xdr:rowOff>
    </xdr:to>
    <xdr:cxnSp macro="">
      <xdr:nvCxnSpPr>
        <xdr:cNvPr id="218" name="直線コネクタ 217">
          <a:extLst>
            <a:ext uri="{FF2B5EF4-FFF2-40B4-BE49-F238E27FC236}">
              <a16:creationId xmlns:a16="http://schemas.microsoft.com/office/drawing/2014/main" xmlns="" id="{50FABB7A-4D2C-41E0-BE50-4004EE2D5A05}"/>
            </a:ext>
          </a:extLst>
        </xdr:cNvPr>
        <xdr:cNvCxnSpPr/>
      </xdr:nvCxnSpPr>
      <xdr:spPr>
        <a:xfrm>
          <a:off x="10388600" y="9749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126213</xdr:rowOff>
    </xdr:from>
    <xdr:ext cx="599010" cy="259045"/>
    <xdr:sp macro="" textlink="">
      <xdr:nvSpPr>
        <xdr:cNvPr id="219" name="【橋りょう・トンネル】&#10;一人当たり有形固定資産（償却資産）額平均値テキスト">
          <a:extLst>
            <a:ext uri="{FF2B5EF4-FFF2-40B4-BE49-F238E27FC236}">
              <a16:creationId xmlns:a16="http://schemas.microsoft.com/office/drawing/2014/main" xmlns="" id="{C6500F03-2256-422F-9A60-16D2018150BC}"/>
            </a:ext>
          </a:extLst>
        </xdr:cNvPr>
        <xdr:cNvSpPr txBox="1"/>
      </xdr:nvSpPr>
      <xdr:spPr>
        <a:xfrm>
          <a:off x="10515600" y="105846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347,721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103336</xdr:rowOff>
    </xdr:from>
    <xdr:to>
      <xdr:col>55</xdr:col>
      <xdr:colOff>50800</xdr:colOff>
      <xdr:row>63</xdr:row>
      <xdr:rowOff>33486</xdr:rowOff>
    </xdr:to>
    <xdr:sp macro="" textlink="">
      <xdr:nvSpPr>
        <xdr:cNvPr id="220" name="フローチャート: 判断 219">
          <a:extLst>
            <a:ext uri="{FF2B5EF4-FFF2-40B4-BE49-F238E27FC236}">
              <a16:creationId xmlns:a16="http://schemas.microsoft.com/office/drawing/2014/main" xmlns="" id="{95AEAB1F-A78B-410D-9046-B0FA4E57C7BA}"/>
            </a:ext>
          </a:extLst>
        </xdr:cNvPr>
        <xdr:cNvSpPr/>
      </xdr:nvSpPr>
      <xdr:spPr>
        <a:xfrm>
          <a:off x="10426700" y="10733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90474</xdr:rowOff>
    </xdr:from>
    <xdr:to>
      <xdr:col>50</xdr:col>
      <xdr:colOff>165100</xdr:colOff>
      <xdr:row>63</xdr:row>
      <xdr:rowOff>20624</xdr:rowOff>
    </xdr:to>
    <xdr:sp macro="" textlink="">
      <xdr:nvSpPr>
        <xdr:cNvPr id="221" name="フローチャート: 判断 220">
          <a:extLst>
            <a:ext uri="{FF2B5EF4-FFF2-40B4-BE49-F238E27FC236}">
              <a16:creationId xmlns:a16="http://schemas.microsoft.com/office/drawing/2014/main" xmlns="" id="{E1CF4C3B-ADCA-4E67-A2DC-F9BDA7F2AF69}"/>
            </a:ext>
          </a:extLst>
        </xdr:cNvPr>
        <xdr:cNvSpPr/>
      </xdr:nvSpPr>
      <xdr:spPr>
        <a:xfrm>
          <a:off x="9588500" y="10720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92158</xdr:rowOff>
    </xdr:from>
    <xdr:to>
      <xdr:col>46</xdr:col>
      <xdr:colOff>38100</xdr:colOff>
      <xdr:row>63</xdr:row>
      <xdr:rowOff>22308</xdr:rowOff>
    </xdr:to>
    <xdr:sp macro="" textlink="">
      <xdr:nvSpPr>
        <xdr:cNvPr id="222" name="フローチャート: 判断 221">
          <a:extLst>
            <a:ext uri="{FF2B5EF4-FFF2-40B4-BE49-F238E27FC236}">
              <a16:creationId xmlns:a16="http://schemas.microsoft.com/office/drawing/2014/main" xmlns="" id="{FAE9E9A4-C1EA-4F6B-858E-7B1DC446E319}"/>
            </a:ext>
          </a:extLst>
        </xdr:cNvPr>
        <xdr:cNvSpPr/>
      </xdr:nvSpPr>
      <xdr:spPr>
        <a:xfrm>
          <a:off x="8699500" y="10722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145990</xdr:rowOff>
    </xdr:from>
    <xdr:to>
      <xdr:col>41</xdr:col>
      <xdr:colOff>101600</xdr:colOff>
      <xdr:row>63</xdr:row>
      <xdr:rowOff>76140</xdr:rowOff>
    </xdr:to>
    <xdr:sp macro="" textlink="">
      <xdr:nvSpPr>
        <xdr:cNvPr id="223" name="フローチャート: 判断 222">
          <a:extLst>
            <a:ext uri="{FF2B5EF4-FFF2-40B4-BE49-F238E27FC236}">
              <a16:creationId xmlns:a16="http://schemas.microsoft.com/office/drawing/2014/main" xmlns="" id="{28165890-3729-472C-B7D7-3F6DD2286F71}"/>
            </a:ext>
          </a:extLst>
        </xdr:cNvPr>
        <xdr:cNvSpPr/>
      </xdr:nvSpPr>
      <xdr:spPr>
        <a:xfrm>
          <a:off x="7810500" y="1077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4" name="テキスト ボックス 223">
          <a:extLst>
            <a:ext uri="{FF2B5EF4-FFF2-40B4-BE49-F238E27FC236}">
              <a16:creationId xmlns:a16="http://schemas.microsoft.com/office/drawing/2014/main" xmlns="" id="{860A723D-8BAF-454D-8442-A21CBD96B6A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5" name="テキスト ボックス 224">
          <a:extLst>
            <a:ext uri="{FF2B5EF4-FFF2-40B4-BE49-F238E27FC236}">
              <a16:creationId xmlns:a16="http://schemas.microsoft.com/office/drawing/2014/main" xmlns="" id="{8E170378-0D17-47A3-AB35-2AB716F9BB5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6" name="テキスト ボックス 225">
          <a:extLst>
            <a:ext uri="{FF2B5EF4-FFF2-40B4-BE49-F238E27FC236}">
              <a16:creationId xmlns:a16="http://schemas.microsoft.com/office/drawing/2014/main" xmlns="" id="{5F94EB98-6DAB-4827-A589-C330943E7F9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7" name="テキスト ボックス 226">
          <a:extLst>
            <a:ext uri="{FF2B5EF4-FFF2-40B4-BE49-F238E27FC236}">
              <a16:creationId xmlns:a16="http://schemas.microsoft.com/office/drawing/2014/main" xmlns="" id="{27B67068-8F23-4B0F-8B51-6A56A08BA07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8" name="テキスト ボックス 227">
          <a:extLst>
            <a:ext uri="{FF2B5EF4-FFF2-40B4-BE49-F238E27FC236}">
              <a16:creationId xmlns:a16="http://schemas.microsoft.com/office/drawing/2014/main" xmlns="" id="{0B0D31F1-608F-490C-8255-C17B6B67644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139310</xdr:rowOff>
    </xdr:from>
    <xdr:to>
      <xdr:col>55</xdr:col>
      <xdr:colOff>50800</xdr:colOff>
      <xdr:row>63</xdr:row>
      <xdr:rowOff>69460</xdr:rowOff>
    </xdr:to>
    <xdr:sp macro="" textlink="">
      <xdr:nvSpPr>
        <xdr:cNvPr id="229" name="楕円 228">
          <a:extLst>
            <a:ext uri="{FF2B5EF4-FFF2-40B4-BE49-F238E27FC236}">
              <a16:creationId xmlns:a16="http://schemas.microsoft.com/office/drawing/2014/main" xmlns="" id="{63F5D826-7B60-47D8-BADB-2204DC8E6B7D}"/>
            </a:ext>
          </a:extLst>
        </xdr:cNvPr>
        <xdr:cNvSpPr/>
      </xdr:nvSpPr>
      <xdr:spPr>
        <a:xfrm>
          <a:off x="10426700" y="1076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117737</xdr:rowOff>
    </xdr:from>
    <xdr:ext cx="599010" cy="259045"/>
    <xdr:sp macro="" textlink="">
      <xdr:nvSpPr>
        <xdr:cNvPr id="230" name="【橋りょう・トンネル】&#10;一人当たり有形固定資産（償却資産）額該当値テキスト">
          <a:extLst>
            <a:ext uri="{FF2B5EF4-FFF2-40B4-BE49-F238E27FC236}">
              <a16:creationId xmlns:a16="http://schemas.microsoft.com/office/drawing/2014/main" xmlns="" id="{B639FA2C-62AD-4EAB-AA9A-EBD796E6FA9F}"/>
            </a:ext>
          </a:extLst>
        </xdr:cNvPr>
        <xdr:cNvSpPr txBox="1"/>
      </xdr:nvSpPr>
      <xdr:spPr>
        <a:xfrm>
          <a:off x="10515600" y="10747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143788</xdr:rowOff>
    </xdr:from>
    <xdr:to>
      <xdr:col>50</xdr:col>
      <xdr:colOff>165100</xdr:colOff>
      <xdr:row>63</xdr:row>
      <xdr:rowOff>73938</xdr:rowOff>
    </xdr:to>
    <xdr:sp macro="" textlink="">
      <xdr:nvSpPr>
        <xdr:cNvPr id="231" name="楕円 230">
          <a:extLst>
            <a:ext uri="{FF2B5EF4-FFF2-40B4-BE49-F238E27FC236}">
              <a16:creationId xmlns:a16="http://schemas.microsoft.com/office/drawing/2014/main" xmlns="" id="{954D2477-BD17-4E4A-A837-D501D827D603}"/>
            </a:ext>
          </a:extLst>
        </xdr:cNvPr>
        <xdr:cNvSpPr/>
      </xdr:nvSpPr>
      <xdr:spPr>
        <a:xfrm>
          <a:off x="9588500" y="10773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18660</xdr:rowOff>
    </xdr:from>
    <xdr:to>
      <xdr:col>55</xdr:col>
      <xdr:colOff>0</xdr:colOff>
      <xdr:row>63</xdr:row>
      <xdr:rowOff>23138</xdr:rowOff>
    </xdr:to>
    <xdr:cxnSp macro="">
      <xdr:nvCxnSpPr>
        <xdr:cNvPr id="232" name="直線コネクタ 231">
          <a:extLst>
            <a:ext uri="{FF2B5EF4-FFF2-40B4-BE49-F238E27FC236}">
              <a16:creationId xmlns:a16="http://schemas.microsoft.com/office/drawing/2014/main" xmlns="" id="{73CD9B9B-73CB-4C7C-9050-FCD207F25E8D}"/>
            </a:ext>
          </a:extLst>
        </xdr:cNvPr>
        <xdr:cNvCxnSpPr/>
      </xdr:nvCxnSpPr>
      <xdr:spPr>
        <a:xfrm flipV="1">
          <a:off x="9639300" y="10820010"/>
          <a:ext cx="838200" cy="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148325</xdr:rowOff>
    </xdr:from>
    <xdr:to>
      <xdr:col>46</xdr:col>
      <xdr:colOff>38100</xdr:colOff>
      <xdr:row>63</xdr:row>
      <xdr:rowOff>78475</xdr:rowOff>
    </xdr:to>
    <xdr:sp macro="" textlink="">
      <xdr:nvSpPr>
        <xdr:cNvPr id="233" name="楕円 232">
          <a:extLst>
            <a:ext uri="{FF2B5EF4-FFF2-40B4-BE49-F238E27FC236}">
              <a16:creationId xmlns:a16="http://schemas.microsoft.com/office/drawing/2014/main" xmlns="" id="{05FE2FD0-986E-42DE-BE7B-898829527DAB}"/>
            </a:ext>
          </a:extLst>
        </xdr:cNvPr>
        <xdr:cNvSpPr/>
      </xdr:nvSpPr>
      <xdr:spPr>
        <a:xfrm>
          <a:off x="8699500" y="10778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23138</xdr:rowOff>
    </xdr:from>
    <xdr:to>
      <xdr:col>50</xdr:col>
      <xdr:colOff>114300</xdr:colOff>
      <xdr:row>63</xdr:row>
      <xdr:rowOff>27675</xdr:rowOff>
    </xdr:to>
    <xdr:cxnSp macro="">
      <xdr:nvCxnSpPr>
        <xdr:cNvPr id="234" name="直線コネクタ 233">
          <a:extLst>
            <a:ext uri="{FF2B5EF4-FFF2-40B4-BE49-F238E27FC236}">
              <a16:creationId xmlns:a16="http://schemas.microsoft.com/office/drawing/2014/main" xmlns="" id="{C083B2A0-D7E5-4106-85A9-9E0E6E55320D}"/>
            </a:ext>
          </a:extLst>
        </xdr:cNvPr>
        <xdr:cNvCxnSpPr/>
      </xdr:nvCxnSpPr>
      <xdr:spPr>
        <a:xfrm flipV="1">
          <a:off x="8750300" y="10824488"/>
          <a:ext cx="889000" cy="4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153064</xdr:rowOff>
    </xdr:from>
    <xdr:to>
      <xdr:col>41</xdr:col>
      <xdr:colOff>101600</xdr:colOff>
      <xdr:row>63</xdr:row>
      <xdr:rowOff>83214</xdr:rowOff>
    </xdr:to>
    <xdr:sp macro="" textlink="">
      <xdr:nvSpPr>
        <xdr:cNvPr id="235" name="楕円 234">
          <a:extLst>
            <a:ext uri="{FF2B5EF4-FFF2-40B4-BE49-F238E27FC236}">
              <a16:creationId xmlns:a16="http://schemas.microsoft.com/office/drawing/2014/main" xmlns="" id="{5380924A-053D-4F22-BF9E-F9858C003499}"/>
            </a:ext>
          </a:extLst>
        </xdr:cNvPr>
        <xdr:cNvSpPr/>
      </xdr:nvSpPr>
      <xdr:spPr>
        <a:xfrm>
          <a:off x="7810500" y="1078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27675</xdr:rowOff>
    </xdr:from>
    <xdr:to>
      <xdr:col>45</xdr:col>
      <xdr:colOff>177800</xdr:colOff>
      <xdr:row>63</xdr:row>
      <xdr:rowOff>32414</xdr:rowOff>
    </xdr:to>
    <xdr:cxnSp macro="">
      <xdr:nvCxnSpPr>
        <xdr:cNvPr id="236" name="直線コネクタ 235">
          <a:extLst>
            <a:ext uri="{FF2B5EF4-FFF2-40B4-BE49-F238E27FC236}">
              <a16:creationId xmlns:a16="http://schemas.microsoft.com/office/drawing/2014/main" xmlns="" id="{7852B544-3A03-4266-81DD-BD1529DDC947}"/>
            </a:ext>
          </a:extLst>
        </xdr:cNvPr>
        <xdr:cNvCxnSpPr/>
      </xdr:nvCxnSpPr>
      <xdr:spPr>
        <a:xfrm flipV="1">
          <a:off x="7861300" y="10829025"/>
          <a:ext cx="889000" cy="4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37151</xdr:rowOff>
    </xdr:from>
    <xdr:ext cx="599010" cy="259045"/>
    <xdr:sp macro="" textlink="">
      <xdr:nvSpPr>
        <xdr:cNvPr id="237" name="n_1aveValue【橋りょう・トンネル】&#10;一人当たり有形固定資産（償却資産）額">
          <a:extLst>
            <a:ext uri="{FF2B5EF4-FFF2-40B4-BE49-F238E27FC236}">
              <a16:creationId xmlns:a16="http://schemas.microsoft.com/office/drawing/2014/main" xmlns="" id="{E30C35A1-1D7D-4648-A1A3-F8E647E4335F}"/>
            </a:ext>
          </a:extLst>
        </xdr:cNvPr>
        <xdr:cNvSpPr txBox="1"/>
      </xdr:nvSpPr>
      <xdr:spPr>
        <a:xfrm>
          <a:off x="9327095" y="10495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38835</xdr:rowOff>
    </xdr:from>
    <xdr:ext cx="599010" cy="259045"/>
    <xdr:sp macro="" textlink="">
      <xdr:nvSpPr>
        <xdr:cNvPr id="238" name="n_2aveValue【橋りょう・トンネル】&#10;一人当たり有形固定資産（償却資産）額">
          <a:extLst>
            <a:ext uri="{FF2B5EF4-FFF2-40B4-BE49-F238E27FC236}">
              <a16:creationId xmlns:a16="http://schemas.microsoft.com/office/drawing/2014/main" xmlns="" id="{E2261246-6269-4CCA-9319-D918FB58D2AC}"/>
            </a:ext>
          </a:extLst>
        </xdr:cNvPr>
        <xdr:cNvSpPr txBox="1"/>
      </xdr:nvSpPr>
      <xdr:spPr>
        <a:xfrm>
          <a:off x="8450795" y="10497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92667</xdr:rowOff>
    </xdr:from>
    <xdr:ext cx="599010" cy="259045"/>
    <xdr:sp macro="" textlink="">
      <xdr:nvSpPr>
        <xdr:cNvPr id="239" name="n_3aveValue【橋りょう・トンネル】&#10;一人当たり有形固定資産（償却資産）額">
          <a:extLst>
            <a:ext uri="{FF2B5EF4-FFF2-40B4-BE49-F238E27FC236}">
              <a16:creationId xmlns:a16="http://schemas.microsoft.com/office/drawing/2014/main" xmlns="" id="{608C6C9A-1CDE-4C69-A3E7-32EBF7F08C03}"/>
            </a:ext>
          </a:extLst>
        </xdr:cNvPr>
        <xdr:cNvSpPr txBox="1"/>
      </xdr:nvSpPr>
      <xdr:spPr>
        <a:xfrm>
          <a:off x="7561795" y="10551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65065</xdr:rowOff>
    </xdr:from>
    <xdr:ext cx="599010" cy="259045"/>
    <xdr:sp macro="" textlink="">
      <xdr:nvSpPr>
        <xdr:cNvPr id="240" name="n_1mainValue【橋りょう・トンネル】&#10;一人当たり有形固定資産（償却資産）額">
          <a:extLst>
            <a:ext uri="{FF2B5EF4-FFF2-40B4-BE49-F238E27FC236}">
              <a16:creationId xmlns:a16="http://schemas.microsoft.com/office/drawing/2014/main" xmlns="" id="{D4D5417F-94FB-4284-8C77-71B53DCDE1B8}"/>
            </a:ext>
          </a:extLst>
        </xdr:cNvPr>
        <xdr:cNvSpPr txBox="1"/>
      </xdr:nvSpPr>
      <xdr:spPr>
        <a:xfrm>
          <a:off x="9327095" y="10866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69602</xdr:rowOff>
    </xdr:from>
    <xdr:ext cx="599010" cy="259045"/>
    <xdr:sp macro="" textlink="">
      <xdr:nvSpPr>
        <xdr:cNvPr id="241" name="n_2mainValue【橋りょう・トンネル】&#10;一人当たり有形固定資産（償却資産）額">
          <a:extLst>
            <a:ext uri="{FF2B5EF4-FFF2-40B4-BE49-F238E27FC236}">
              <a16:creationId xmlns:a16="http://schemas.microsoft.com/office/drawing/2014/main" xmlns="" id="{38FDF8D6-D8C7-43E0-A248-21F208BBD25D}"/>
            </a:ext>
          </a:extLst>
        </xdr:cNvPr>
        <xdr:cNvSpPr txBox="1"/>
      </xdr:nvSpPr>
      <xdr:spPr>
        <a:xfrm>
          <a:off x="8450795" y="10870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74341</xdr:rowOff>
    </xdr:from>
    <xdr:ext cx="599010" cy="259045"/>
    <xdr:sp macro="" textlink="">
      <xdr:nvSpPr>
        <xdr:cNvPr id="242" name="n_3mainValue【橋りょう・トンネル】&#10;一人当たり有形固定資産（償却資産）額">
          <a:extLst>
            <a:ext uri="{FF2B5EF4-FFF2-40B4-BE49-F238E27FC236}">
              <a16:creationId xmlns:a16="http://schemas.microsoft.com/office/drawing/2014/main" xmlns="" id="{B6086BB3-76A0-4A62-85F6-47F7F9B5CA17}"/>
            </a:ext>
          </a:extLst>
        </xdr:cNvPr>
        <xdr:cNvSpPr txBox="1"/>
      </xdr:nvSpPr>
      <xdr:spPr>
        <a:xfrm>
          <a:off x="7561795" y="10875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3" name="正方形/長方形 242">
          <a:extLst>
            <a:ext uri="{FF2B5EF4-FFF2-40B4-BE49-F238E27FC236}">
              <a16:creationId xmlns:a16="http://schemas.microsoft.com/office/drawing/2014/main" xmlns="" id="{6F16709E-5823-4BE9-A59E-F4B0FACCE6B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4" name="正方形/長方形 243">
          <a:extLst>
            <a:ext uri="{FF2B5EF4-FFF2-40B4-BE49-F238E27FC236}">
              <a16:creationId xmlns:a16="http://schemas.microsoft.com/office/drawing/2014/main" xmlns="" id="{04DA64AB-2E31-4503-9405-CF42A1D1AA8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5" name="正方形/長方形 244">
          <a:extLst>
            <a:ext uri="{FF2B5EF4-FFF2-40B4-BE49-F238E27FC236}">
              <a16:creationId xmlns:a16="http://schemas.microsoft.com/office/drawing/2014/main" xmlns="" id="{612BBEB3-9331-4C69-9979-80C92C3F800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6" name="正方形/長方形 245">
          <a:extLst>
            <a:ext uri="{FF2B5EF4-FFF2-40B4-BE49-F238E27FC236}">
              <a16:creationId xmlns:a16="http://schemas.microsoft.com/office/drawing/2014/main" xmlns="" id="{8CD4115A-C1CE-4150-BCE9-C629A192615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7" name="正方形/長方形 246">
          <a:extLst>
            <a:ext uri="{FF2B5EF4-FFF2-40B4-BE49-F238E27FC236}">
              <a16:creationId xmlns:a16="http://schemas.microsoft.com/office/drawing/2014/main" xmlns="" id="{94BA7BB8-5252-4413-8BAD-C05666CA74E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48" name="正方形/長方形 247">
          <a:extLst>
            <a:ext uri="{FF2B5EF4-FFF2-40B4-BE49-F238E27FC236}">
              <a16:creationId xmlns:a16="http://schemas.microsoft.com/office/drawing/2014/main" xmlns="" id="{5E0C2796-2D19-49F8-AABB-4CDD1BDCCAA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49" name="正方形/長方形 248">
          <a:extLst>
            <a:ext uri="{FF2B5EF4-FFF2-40B4-BE49-F238E27FC236}">
              <a16:creationId xmlns:a16="http://schemas.microsoft.com/office/drawing/2014/main" xmlns="" id="{CB4EEE13-44F8-4485-A988-AE000200518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0" name="正方形/長方形 249">
          <a:extLst>
            <a:ext uri="{FF2B5EF4-FFF2-40B4-BE49-F238E27FC236}">
              <a16:creationId xmlns:a16="http://schemas.microsoft.com/office/drawing/2014/main" xmlns="" id="{D3401C89-CE29-4151-80FF-F7CD43F733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1" name="テキスト ボックス 250">
          <a:extLst>
            <a:ext uri="{FF2B5EF4-FFF2-40B4-BE49-F238E27FC236}">
              <a16:creationId xmlns:a16="http://schemas.microsoft.com/office/drawing/2014/main" xmlns="" id="{0BE00D05-3480-42E3-B5CF-45A3DA86234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2" name="直線コネクタ 251">
          <a:extLst>
            <a:ext uri="{FF2B5EF4-FFF2-40B4-BE49-F238E27FC236}">
              <a16:creationId xmlns:a16="http://schemas.microsoft.com/office/drawing/2014/main" xmlns="" id="{25CC14A6-BD2E-4EE6-9E74-1776EF7E241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53" name="テキスト ボックス 252">
          <a:extLst>
            <a:ext uri="{FF2B5EF4-FFF2-40B4-BE49-F238E27FC236}">
              <a16:creationId xmlns:a16="http://schemas.microsoft.com/office/drawing/2014/main" xmlns="" id="{DE6A83A1-1D4A-46D7-8095-A446ED9FBA12}"/>
            </a:ext>
          </a:extLst>
        </xdr:cNvPr>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54" name="直線コネクタ 253">
          <a:extLst>
            <a:ext uri="{FF2B5EF4-FFF2-40B4-BE49-F238E27FC236}">
              <a16:creationId xmlns:a16="http://schemas.microsoft.com/office/drawing/2014/main" xmlns="" id="{EDB3D3B0-FE28-472F-B7C5-E40E566F12A4}"/>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55" name="テキスト ボックス 254">
          <a:extLst>
            <a:ext uri="{FF2B5EF4-FFF2-40B4-BE49-F238E27FC236}">
              <a16:creationId xmlns:a16="http://schemas.microsoft.com/office/drawing/2014/main" xmlns="" id="{A50F14C6-29B3-49F4-AE8E-28F3D120B984}"/>
            </a:ext>
          </a:extLst>
        </xdr:cNvPr>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56" name="直線コネクタ 255">
          <a:extLst>
            <a:ext uri="{FF2B5EF4-FFF2-40B4-BE49-F238E27FC236}">
              <a16:creationId xmlns:a16="http://schemas.microsoft.com/office/drawing/2014/main" xmlns="" id="{72FDB7F1-8408-4E37-BC53-3E6156E372CD}"/>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57" name="テキスト ボックス 256">
          <a:extLst>
            <a:ext uri="{FF2B5EF4-FFF2-40B4-BE49-F238E27FC236}">
              <a16:creationId xmlns:a16="http://schemas.microsoft.com/office/drawing/2014/main" xmlns="" id="{F5AB3686-8DBD-4CCC-8FD0-D9640DD0466E}"/>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58" name="直線コネクタ 257">
          <a:extLst>
            <a:ext uri="{FF2B5EF4-FFF2-40B4-BE49-F238E27FC236}">
              <a16:creationId xmlns:a16="http://schemas.microsoft.com/office/drawing/2014/main" xmlns="" id="{AB330EC2-3D21-44E0-9920-3ADA7CA0AAD6}"/>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59" name="テキスト ボックス 258">
          <a:extLst>
            <a:ext uri="{FF2B5EF4-FFF2-40B4-BE49-F238E27FC236}">
              <a16:creationId xmlns:a16="http://schemas.microsoft.com/office/drawing/2014/main" xmlns="" id="{D58430A6-361B-4F4E-AF07-742F3B8B405D}"/>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60" name="直線コネクタ 259">
          <a:extLst>
            <a:ext uri="{FF2B5EF4-FFF2-40B4-BE49-F238E27FC236}">
              <a16:creationId xmlns:a16="http://schemas.microsoft.com/office/drawing/2014/main" xmlns="" id="{3BF23AD5-6A9B-4C54-9FBE-A0194AF172BE}"/>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61" name="テキスト ボックス 260">
          <a:extLst>
            <a:ext uri="{FF2B5EF4-FFF2-40B4-BE49-F238E27FC236}">
              <a16:creationId xmlns:a16="http://schemas.microsoft.com/office/drawing/2014/main" xmlns="" id="{0D75A2F8-E8B0-44F9-9EB3-B24E339C8998}"/>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62" name="直線コネクタ 261">
          <a:extLst>
            <a:ext uri="{FF2B5EF4-FFF2-40B4-BE49-F238E27FC236}">
              <a16:creationId xmlns:a16="http://schemas.microsoft.com/office/drawing/2014/main" xmlns="" id="{4F9B87CD-9B05-42F1-BDDA-480768BE6B8B}"/>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63" name="テキスト ボックス 262">
          <a:extLst>
            <a:ext uri="{FF2B5EF4-FFF2-40B4-BE49-F238E27FC236}">
              <a16:creationId xmlns:a16="http://schemas.microsoft.com/office/drawing/2014/main" xmlns="" id="{FF8135B9-6172-4C7A-AD09-842D496F8A61}"/>
            </a:ext>
          </a:extLst>
        </xdr:cNvPr>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4" name="直線コネクタ 263">
          <a:extLst>
            <a:ext uri="{FF2B5EF4-FFF2-40B4-BE49-F238E27FC236}">
              <a16:creationId xmlns:a16="http://schemas.microsoft.com/office/drawing/2014/main" xmlns="" id="{CD1B9802-D3E5-4A15-991F-05222163405A}"/>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65" name="テキスト ボックス 264">
          <a:extLst>
            <a:ext uri="{FF2B5EF4-FFF2-40B4-BE49-F238E27FC236}">
              <a16:creationId xmlns:a16="http://schemas.microsoft.com/office/drawing/2014/main" xmlns="" id="{89391E59-766C-48D0-A4B9-10CB2531689A}"/>
            </a:ext>
          </a:extLst>
        </xdr:cNvPr>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66" name="【公営住宅】&#10;有形固定資産減価償却率グラフ枠">
          <a:extLst>
            <a:ext uri="{FF2B5EF4-FFF2-40B4-BE49-F238E27FC236}">
              <a16:creationId xmlns:a16="http://schemas.microsoft.com/office/drawing/2014/main" xmlns="" id="{62577C02-BDBF-44F3-808C-55FBD94E84B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86</xdr:row>
      <xdr:rowOff>72389</xdr:rowOff>
    </xdr:to>
    <xdr:cxnSp macro="">
      <xdr:nvCxnSpPr>
        <xdr:cNvPr id="267" name="直線コネクタ 266">
          <a:extLst>
            <a:ext uri="{FF2B5EF4-FFF2-40B4-BE49-F238E27FC236}">
              <a16:creationId xmlns:a16="http://schemas.microsoft.com/office/drawing/2014/main" xmlns="" id="{33C2E106-17F2-44B9-9CD6-2BABF9578FC3}"/>
            </a:ext>
          </a:extLst>
        </xdr:cNvPr>
        <xdr:cNvCxnSpPr/>
      </xdr:nvCxnSpPr>
      <xdr:spPr>
        <a:xfrm flipV="1">
          <a:off x="4634865" y="13335000"/>
          <a:ext cx="0" cy="1482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76216</xdr:rowOff>
    </xdr:from>
    <xdr:ext cx="405111" cy="259045"/>
    <xdr:sp macro="" textlink="">
      <xdr:nvSpPr>
        <xdr:cNvPr id="268" name="【公営住宅】&#10;有形固定資産減価償却率最小値テキスト">
          <a:extLst>
            <a:ext uri="{FF2B5EF4-FFF2-40B4-BE49-F238E27FC236}">
              <a16:creationId xmlns:a16="http://schemas.microsoft.com/office/drawing/2014/main" xmlns="" id="{2FED408F-63FB-496A-85DB-5AB4DC3133C7}"/>
            </a:ext>
          </a:extLst>
        </xdr:cNvPr>
        <xdr:cNvSpPr txBox="1"/>
      </xdr:nvSpPr>
      <xdr:spPr>
        <a:xfrm>
          <a:off x="4673600" y="14820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72389</xdr:rowOff>
    </xdr:from>
    <xdr:to>
      <xdr:col>24</xdr:col>
      <xdr:colOff>152400</xdr:colOff>
      <xdr:row>86</xdr:row>
      <xdr:rowOff>72389</xdr:rowOff>
    </xdr:to>
    <xdr:cxnSp macro="">
      <xdr:nvCxnSpPr>
        <xdr:cNvPr id="269" name="直線コネクタ 268">
          <a:extLst>
            <a:ext uri="{FF2B5EF4-FFF2-40B4-BE49-F238E27FC236}">
              <a16:creationId xmlns:a16="http://schemas.microsoft.com/office/drawing/2014/main" xmlns="" id="{6E61F7EA-2011-45A6-8E74-4DE819B27E04}"/>
            </a:ext>
          </a:extLst>
        </xdr:cNvPr>
        <xdr:cNvCxnSpPr/>
      </xdr:nvCxnSpPr>
      <xdr:spPr>
        <a:xfrm>
          <a:off x="4546600" y="14817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469744" cy="259045"/>
    <xdr:sp macro="" textlink="">
      <xdr:nvSpPr>
        <xdr:cNvPr id="270" name="【公営住宅】&#10;有形固定資産減価償却率最大値テキスト">
          <a:extLst>
            <a:ext uri="{FF2B5EF4-FFF2-40B4-BE49-F238E27FC236}">
              <a16:creationId xmlns:a16="http://schemas.microsoft.com/office/drawing/2014/main" xmlns="" id="{AB55979E-6042-4C6D-A00F-2CBEDF7520F7}"/>
            </a:ext>
          </a:extLst>
        </xdr:cNvPr>
        <xdr:cNvSpPr txBox="1"/>
      </xdr:nvSpPr>
      <xdr:spPr>
        <a:xfrm>
          <a:off x="46736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71" name="直線コネクタ 270">
          <a:extLst>
            <a:ext uri="{FF2B5EF4-FFF2-40B4-BE49-F238E27FC236}">
              <a16:creationId xmlns:a16="http://schemas.microsoft.com/office/drawing/2014/main" xmlns="" id="{80694952-FCB6-4E83-B310-8DDC61059D47}"/>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5732</xdr:rowOff>
    </xdr:from>
    <xdr:ext cx="405111" cy="259045"/>
    <xdr:sp macro="" textlink="">
      <xdr:nvSpPr>
        <xdr:cNvPr id="272" name="【公営住宅】&#10;有形固定資産減価償却率平均値テキスト">
          <a:extLst>
            <a:ext uri="{FF2B5EF4-FFF2-40B4-BE49-F238E27FC236}">
              <a16:creationId xmlns:a16="http://schemas.microsoft.com/office/drawing/2014/main" xmlns="" id="{06CDA7E6-604E-418E-890E-6AA66446BAAB}"/>
            </a:ext>
          </a:extLst>
        </xdr:cNvPr>
        <xdr:cNvSpPr txBox="1"/>
      </xdr:nvSpPr>
      <xdr:spPr>
        <a:xfrm>
          <a:off x="4673600" y="138931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27305</xdr:rowOff>
    </xdr:from>
    <xdr:to>
      <xdr:col>24</xdr:col>
      <xdr:colOff>114300</xdr:colOff>
      <xdr:row>81</xdr:row>
      <xdr:rowOff>128905</xdr:rowOff>
    </xdr:to>
    <xdr:sp macro="" textlink="">
      <xdr:nvSpPr>
        <xdr:cNvPr id="273" name="フローチャート: 判断 272">
          <a:extLst>
            <a:ext uri="{FF2B5EF4-FFF2-40B4-BE49-F238E27FC236}">
              <a16:creationId xmlns:a16="http://schemas.microsoft.com/office/drawing/2014/main" xmlns="" id="{091590BC-F5C1-4C3F-8D14-348C1DBD7CC5}"/>
            </a:ext>
          </a:extLst>
        </xdr:cNvPr>
        <xdr:cNvSpPr/>
      </xdr:nvSpPr>
      <xdr:spPr>
        <a:xfrm>
          <a:off x="4584700" y="1391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50164</xdr:rowOff>
    </xdr:from>
    <xdr:to>
      <xdr:col>20</xdr:col>
      <xdr:colOff>38100</xdr:colOff>
      <xdr:row>81</xdr:row>
      <xdr:rowOff>151764</xdr:rowOff>
    </xdr:to>
    <xdr:sp macro="" textlink="">
      <xdr:nvSpPr>
        <xdr:cNvPr id="274" name="フローチャート: 判断 273">
          <a:extLst>
            <a:ext uri="{FF2B5EF4-FFF2-40B4-BE49-F238E27FC236}">
              <a16:creationId xmlns:a16="http://schemas.microsoft.com/office/drawing/2014/main" xmlns="" id="{0684DE0D-B5BE-4A53-99B3-CEA5184B4624}"/>
            </a:ext>
          </a:extLst>
        </xdr:cNvPr>
        <xdr:cNvSpPr/>
      </xdr:nvSpPr>
      <xdr:spPr>
        <a:xfrm>
          <a:off x="3746500" y="1393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82550</xdr:rowOff>
    </xdr:from>
    <xdr:to>
      <xdr:col>15</xdr:col>
      <xdr:colOff>101600</xdr:colOff>
      <xdr:row>82</xdr:row>
      <xdr:rowOff>12700</xdr:rowOff>
    </xdr:to>
    <xdr:sp macro="" textlink="">
      <xdr:nvSpPr>
        <xdr:cNvPr id="275" name="フローチャート: 判断 274">
          <a:extLst>
            <a:ext uri="{FF2B5EF4-FFF2-40B4-BE49-F238E27FC236}">
              <a16:creationId xmlns:a16="http://schemas.microsoft.com/office/drawing/2014/main" xmlns="" id="{B376308A-210B-4DEF-AB13-30D2C2B60A81}"/>
            </a:ext>
          </a:extLst>
        </xdr:cNvPr>
        <xdr:cNvSpPr/>
      </xdr:nvSpPr>
      <xdr:spPr>
        <a:xfrm>
          <a:off x="2857500" y="1397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168275</xdr:rowOff>
    </xdr:from>
    <xdr:to>
      <xdr:col>10</xdr:col>
      <xdr:colOff>165100</xdr:colOff>
      <xdr:row>82</xdr:row>
      <xdr:rowOff>98425</xdr:rowOff>
    </xdr:to>
    <xdr:sp macro="" textlink="">
      <xdr:nvSpPr>
        <xdr:cNvPr id="276" name="フローチャート: 判断 275">
          <a:extLst>
            <a:ext uri="{FF2B5EF4-FFF2-40B4-BE49-F238E27FC236}">
              <a16:creationId xmlns:a16="http://schemas.microsoft.com/office/drawing/2014/main" xmlns="" id="{185FF57C-A47C-4113-A00F-1DD208133DDF}"/>
            </a:ext>
          </a:extLst>
        </xdr:cNvPr>
        <xdr:cNvSpPr/>
      </xdr:nvSpPr>
      <xdr:spPr>
        <a:xfrm>
          <a:off x="19685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77" name="テキスト ボックス 276">
          <a:extLst>
            <a:ext uri="{FF2B5EF4-FFF2-40B4-BE49-F238E27FC236}">
              <a16:creationId xmlns:a16="http://schemas.microsoft.com/office/drawing/2014/main" xmlns="" id="{ADA1E684-5CA5-4FF8-A370-2E7896FDF5C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78" name="テキスト ボックス 277">
          <a:extLst>
            <a:ext uri="{FF2B5EF4-FFF2-40B4-BE49-F238E27FC236}">
              <a16:creationId xmlns:a16="http://schemas.microsoft.com/office/drawing/2014/main" xmlns="" id="{828EE5EB-2B30-404F-AD51-43B3B067C2D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79" name="テキスト ボックス 278">
          <a:extLst>
            <a:ext uri="{FF2B5EF4-FFF2-40B4-BE49-F238E27FC236}">
              <a16:creationId xmlns:a16="http://schemas.microsoft.com/office/drawing/2014/main" xmlns="" id="{F11E9F34-A33C-49B8-AE32-DCD4E8D8F7F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80" name="テキスト ボックス 279">
          <a:extLst>
            <a:ext uri="{FF2B5EF4-FFF2-40B4-BE49-F238E27FC236}">
              <a16:creationId xmlns:a16="http://schemas.microsoft.com/office/drawing/2014/main" xmlns="" id="{08D398F2-0A0A-4AB1-82FD-B31C4D98A38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1" name="テキスト ボックス 280">
          <a:extLst>
            <a:ext uri="{FF2B5EF4-FFF2-40B4-BE49-F238E27FC236}">
              <a16:creationId xmlns:a16="http://schemas.microsoft.com/office/drawing/2014/main" xmlns="" id="{BA3DEBB9-6589-4120-B1E5-151EC1ED4BE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168275</xdr:rowOff>
    </xdr:from>
    <xdr:to>
      <xdr:col>24</xdr:col>
      <xdr:colOff>114300</xdr:colOff>
      <xdr:row>80</xdr:row>
      <xdr:rowOff>98425</xdr:rowOff>
    </xdr:to>
    <xdr:sp macro="" textlink="">
      <xdr:nvSpPr>
        <xdr:cNvPr id="282" name="楕円 281">
          <a:extLst>
            <a:ext uri="{FF2B5EF4-FFF2-40B4-BE49-F238E27FC236}">
              <a16:creationId xmlns:a16="http://schemas.microsoft.com/office/drawing/2014/main" xmlns="" id="{CB2A0256-80BC-4BF4-A375-7B5979034282}"/>
            </a:ext>
          </a:extLst>
        </xdr:cNvPr>
        <xdr:cNvSpPr/>
      </xdr:nvSpPr>
      <xdr:spPr>
        <a:xfrm>
          <a:off x="4584700" y="1371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19702</xdr:rowOff>
    </xdr:from>
    <xdr:ext cx="405111" cy="259045"/>
    <xdr:sp macro="" textlink="">
      <xdr:nvSpPr>
        <xdr:cNvPr id="283" name="【公営住宅】&#10;有形固定資産減価償却率該当値テキスト">
          <a:extLst>
            <a:ext uri="{FF2B5EF4-FFF2-40B4-BE49-F238E27FC236}">
              <a16:creationId xmlns:a16="http://schemas.microsoft.com/office/drawing/2014/main" xmlns="" id="{DEF04341-310E-4FCB-A870-1998C1BDB589}"/>
            </a:ext>
          </a:extLst>
        </xdr:cNvPr>
        <xdr:cNvSpPr txBox="1"/>
      </xdr:nvSpPr>
      <xdr:spPr>
        <a:xfrm>
          <a:off x="4673600" y="1356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46355</xdr:rowOff>
    </xdr:from>
    <xdr:to>
      <xdr:col>20</xdr:col>
      <xdr:colOff>38100</xdr:colOff>
      <xdr:row>80</xdr:row>
      <xdr:rowOff>147955</xdr:rowOff>
    </xdr:to>
    <xdr:sp macro="" textlink="">
      <xdr:nvSpPr>
        <xdr:cNvPr id="284" name="楕円 283">
          <a:extLst>
            <a:ext uri="{FF2B5EF4-FFF2-40B4-BE49-F238E27FC236}">
              <a16:creationId xmlns:a16="http://schemas.microsoft.com/office/drawing/2014/main" xmlns="" id="{D253F372-495E-4141-855E-60A41A8781FF}"/>
            </a:ext>
          </a:extLst>
        </xdr:cNvPr>
        <xdr:cNvSpPr/>
      </xdr:nvSpPr>
      <xdr:spPr>
        <a:xfrm>
          <a:off x="3746500" y="1376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47625</xdr:rowOff>
    </xdr:from>
    <xdr:to>
      <xdr:col>24</xdr:col>
      <xdr:colOff>63500</xdr:colOff>
      <xdr:row>80</xdr:row>
      <xdr:rowOff>97155</xdr:rowOff>
    </xdr:to>
    <xdr:cxnSp macro="">
      <xdr:nvCxnSpPr>
        <xdr:cNvPr id="285" name="直線コネクタ 284">
          <a:extLst>
            <a:ext uri="{FF2B5EF4-FFF2-40B4-BE49-F238E27FC236}">
              <a16:creationId xmlns:a16="http://schemas.microsoft.com/office/drawing/2014/main" xmlns="" id="{EE6A84E6-5D3F-4BBE-A684-C7677EC754CB}"/>
            </a:ext>
          </a:extLst>
        </xdr:cNvPr>
        <xdr:cNvCxnSpPr/>
      </xdr:nvCxnSpPr>
      <xdr:spPr>
        <a:xfrm flipV="1">
          <a:off x="3797300" y="1376362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103505</xdr:rowOff>
    </xdr:from>
    <xdr:to>
      <xdr:col>15</xdr:col>
      <xdr:colOff>101600</xdr:colOff>
      <xdr:row>81</xdr:row>
      <xdr:rowOff>33655</xdr:rowOff>
    </xdr:to>
    <xdr:sp macro="" textlink="">
      <xdr:nvSpPr>
        <xdr:cNvPr id="286" name="楕円 285">
          <a:extLst>
            <a:ext uri="{FF2B5EF4-FFF2-40B4-BE49-F238E27FC236}">
              <a16:creationId xmlns:a16="http://schemas.microsoft.com/office/drawing/2014/main" xmlns="" id="{BCCFC3F0-A649-46A3-9ED9-508685AC78F9}"/>
            </a:ext>
          </a:extLst>
        </xdr:cNvPr>
        <xdr:cNvSpPr/>
      </xdr:nvSpPr>
      <xdr:spPr>
        <a:xfrm>
          <a:off x="2857500" y="1381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97155</xdr:rowOff>
    </xdr:from>
    <xdr:to>
      <xdr:col>19</xdr:col>
      <xdr:colOff>177800</xdr:colOff>
      <xdr:row>80</xdr:row>
      <xdr:rowOff>154305</xdr:rowOff>
    </xdr:to>
    <xdr:cxnSp macro="">
      <xdr:nvCxnSpPr>
        <xdr:cNvPr id="287" name="直線コネクタ 286">
          <a:extLst>
            <a:ext uri="{FF2B5EF4-FFF2-40B4-BE49-F238E27FC236}">
              <a16:creationId xmlns:a16="http://schemas.microsoft.com/office/drawing/2014/main" xmlns="" id="{FE4D8846-AD2F-497D-8A11-B4277F9F78DC}"/>
            </a:ext>
          </a:extLst>
        </xdr:cNvPr>
        <xdr:cNvCxnSpPr/>
      </xdr:nvCxnSpPr>
      <xdr:spPr>
        <a:xfrm flipV="1">
          <a:off x="2908300" y="1381315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162561</xdr:rowOff>
    </xdr:from>
    <xdr:to>
      <xdr:col>10</xdr:col>
      <xdr:colOff>165100</xdr:colOff>
      <xdr:row>81</xdr:row>
      <xdr:rowOff>92711</xdr:rowOff>
    </xdr:to>
    <xdr:sp macro="" textlink="">
      <xdr:nvSpPr>
        <xdr:cNvPr id="288" name="楕円 287">
          <a:extLst>
            <a:ext uri="{FF2B5EF4-FFF2-40B4-BE49-F238E27FC236}">
              <a16:creationId xmlns:a16="http://schemas.microsoft.com/office/drawing/2014/main" xmlns="" id="{1D4A496A-4D9C-4A9B-8341-907111C68CB9}"/>
            </a:ext>
          </a:extLst>
        </xdr:cNvPr>
        <xdr:cNvSpPr/>
      </xdr:nvSpPr>
      <xdr:spPr>
        <a:xfrm>
          <a:off x="1968500" y="1387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154305</xdr:rowOff>
    </xdr:from>
    <xdr:to>
      <xdr:col>15</xdr:col>
      <xdr:colOff>50800</xdr:colOff>
      <xdr:row>81</xdr:row>
      <xdr:rowOff>41911</xdr:rowOff>
    </xdr:to>
    <xdr:cxnSp macro="">
      <xdr:nvCxnSpPr>
        <xdr:cNvPr id="289" name="直線コネクタ 288">
          <a:extLst>
            <a:ext uri="{FF2B5EF4-FFF2-40B4-BE49-F238E27FC236}">
              <a16:creationId xmlns:a16="http://schemas.microsoft.com/office/drawing/2014/main" xmlns="" id="{4F7ED311-AA49-489B-A7AD-3CB29A10C5E1}"/>
            </a:ext>
          </a:extLst>
        </xdr:cNvPr>
        <xdr:cNvCxnSpPr/>
      </xdr:nvCxnSpPr>
      <xdr:spPr>
        <a:xfrm flipV="1">
          <a:off x="2019300" y="13870305"/>
          <a:ext cx="8890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142891</xdr:rowOff>
    </xdr:from>
    <xdr:ext cx="405111" cy="259045"/>
    <xdr:sp macro="" textlink="">
      <xdr:nvSpPr>
        <xdr:cNvPr id="290" name="n_1aveValue【公営住宅】&#10;有形固定資産減価償却率">
          <a:extLst>
            <a:ext uri="{FF2B5EF4-FFF2-40B4-BE49-F238E27FC236}">
              <a16:creationId xmlns:a16="http://schemas.microsoft.com/office/drawing/2014/main" xmlns="" id="{09C58543-45AF-486D-B3AD-642785247AB8}"/>
            </a:ext>
          </a:extLst>
        </xdr:cNvPr>
        <xdr:cNvSpPr txBox="1"/>
      </xdr:nvSpPr>
      <xdr:spPr>
        <a:xfrm>
          <a:off x="3582044" y="1403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3827</xdr:rowOff>
    </xdr:from>
    <xdr:ext cx="405111" cy="259045"/>
    <xdr:sp macro="" textlink="">
      <xdr:nvSpPr>
        <xdr:cNvPr id="291" name="n_2aveValue【公営住宅】&#10;有形固定資産減価償却率">
          <a:extLst>
            <a:ext uri="{FF2B5EF4-FFF2-40B4-BE49-F238E27FC236}">
              <a16:creationId xmlns:a16="http://schemas.microsoft.com/office/drawing/2014/main" xmlns="" id="{D423508F-5E76-43E2-BE90-B472AD92F691}"/>
            </a:ext>
          </a:extLst>
        </xdr:cNvPr>
        <xdr:cNvSpPr txBox="1"/>
      </xdr:nvSpPr>
      <xdr:spPr>
        <a:xfrm>
          <a:off x="2705744" y="1406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89552</xdr:rowOff>
    </xdr:from>
    <xdr:ext cx="405111" cy="259045"/>
    <xdr:sp macro="" textlink="">
      <xdr:nvSpPr>
        <xdr:cNvPr id="292" name="n_3aveValue【公営住宅】&#10;有形固定資産減価償却率">
          <a:extLst>
            <a:ext uri="{FF2B5EF4-FFF2-40B4-BE49-F238E27FC236}">
              <a16:creationId xmlns:a16="http://schemas.microsoft.com/office/drawing/2014/main" xmlns="" id="{DBF8811F-5BCF-410D-8C7E-B9A6F5398F06}"/>
            </a:ext>
          </a:extLst>
        </xdr:cNvPr>
        <xdr:cNvSpPr txBox="1"/>
      </xdr:nvSpPr>
      <xdr:spPr>
        <a:xfrm>
          <a:off x="1816744" y="1414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164482</xdr:rowOff>
    </xdr:from>
    <xdr:ext cx="405111" cy="259045"/>
    <xdr:sp macro="" textlink="">
      <xdr:nvSpPr>
        <xdr:cNvPr id="293" name="n_1mainValue【公営住宅】&#10;有形固定資産減価償却率">
          <a:extLst>
            <a:ext uri="{FF2B5EF4-FFF2-40B4-BE49-F238E27FC236}">
              <a16:creationId xmlns:a16="http://schemas.microsoft.com/office/drawing/2014/main" xmlns="" id="{5A4A06C2-B551-4FDE-9A8C-4B3D1236F6C0}"/>
            </a:ext>
          </a:extLst>
        </xdr:cNvPr>
        <xdr:cNvSpPr txBox="1"/>
      </xdr:nvSpPr>
      <xdr:spPr>
        <a:xfrm>
          <a:off x="3582044" y="1353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50182</xdr:rowOff>
    </xdr:from>
    <xdr:ext cx="405111" cy="259045"/>
    <xdr:sp macro="" textlink="">
      <xdr:nvSpPr>
        <xdr:cNvPr id="294" name="n_2mainValue【公営住宅】&#10;有形固定資産減価償却率">
          <a:extLst>
            <a:ext uri="{FF2B5EF4-FFF2-40B4-BE49-F238E27FC236}">
              <a16:creationId xmlns:a16="http://schemas.microsoft.com/office/drawing/2014/main" xmlns="" id="{704AB6C0-CA62-4FD1-B61D-260B382C792E}"/>
            </a:ext>
          </a:extLst>
        </xdr:cNvPr>
        <xdr:cNvSpPr txBox="1"/>
      </xdr:nvSpPr>
      <xdr:spPr>
        <a:xfrm>
          <a:off x="2705744" y="1359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109238</xdr:rowOff>
    </xdr:from>
    <xdr:ext cx="405111" cy="259045"/>
    <xdr:sp macro="" textlink="">
      <xdr:nvSpPr>
        <xdr:cNvPr id="295" name="n_3mainValue【公営住宅】&#10;有形固定資産減価償却率">
          <a:extLst>
            <a:ext uri="{FF2B5EF4-FFF2-40B4-BE49-F238E27FC236}">
              <a16:creationId xmlns:a16="http://schemas.microsoft.com/office/drawing/2014/main" xmlns="" id="{016149DF-FE48-4BF7-A704-2C80D4B097EF}"/>
            </a:ext>
          </a:extLst>
        </xdr:cNvPr>
        <xdr:cNvSpPr txBox="1"/>
      </xdr:nvSpPr>
      <xdr:spPr>
        <a:xfrm>
          <a:off x="1816744" y="13653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96" name="正方形/長方形 295">
          <a:extLst>
            <a:ext uri="{FF2B5EF4-FFF2-40B4-BE49-F238E27FC236}">
              <a16:creationId xmlns:a16="http://schemas.microsoft.com/office/drawing/2014/main" xmlns="" id="{32D6DCBE-8292-477D-82FA-E4C04426655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97" name="正方形/長方形 296">
          <a:extLst>
            <a:ext uri="{FF2B5EF4-FFF2-40B4-BE49-F238E27FC236}">
              <a16:creationId xmlns:a16="http://schemas.microsoft.com/office/drawing/2014/main" xmlns="" id="{62A8A685-0A23-4A21-86FB-196C5C36023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98" name="正方形/長方形 297">
          <a:extLst>
            <a:ext uri="{FF2B5EF4-FFF2-40B4-BE49-F238E27FC236}">
              <a16:creationId xmlns:a16="http://schemas.microsoft.com/office/drawing/2014/main" xmlns="" id="{8D08F971-2CFB-47C8-AE81-CF45E62A173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99" name="正方形/長方形 298">
          <a:extLst>
            <a:ext uri="{FF2B5EF4-FFF2-40B4-BE49-F238E27FC236}">
              <a16:creationId xmlns:a16="http://schemas.microsoft.com/office/drawing/2014/main" xmlns="" id="{5E079F47-7555-46F8-9D1B-FE7ECED4397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00" name="正方形/長方形 299">
          <a:extLst>
            <a:ext uri="{FF2B5EF4-FFF2-40B4-BE49-F238E27FC236}">
              <a16:creationId xmlns:a16="http://schemas.microsoft.com/office/drawing/2014/main" xmlns="" id="{D16A6E18-60E4-4139-BAB1-CB1D2463EC5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01" name="正方形/長方形 300">
          <a:extLst>
            <a:ext uri="{FF2B5EF4-FFF2-40B4-BE49-F238E27FC236}">
              <a16:creationId xmlns:a16="http://schemas.microsoft.com/office/drawing/2014/main" xmlns="" id="{2C611269-B874-4800-9C1F-A8EDA7F024A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02" name="正方形/長方形 301">
          <a:extLst>
            <a:ext uri="{FF2B5EF4-FFF2-40B4-BE49-F238E27FC236}">
              <a16:creationId xmlns:a16="http://schemas.microsoft.com/office/drawing/2014/main" xmlns="" id="{A2D4C9CE-48C7-4331-A474-23AADB4AE43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03" name="正方形/長方形 302">
          <a:extLst>
            <a:ext uri="{FF2B5EF4-FFF2-40B4-BE49-F238E27FC236}">
              <a16:creationId xmlns:a16="http://schemas.microsoft.com/office/drawing/2014/main" xmlns="" id="{EDE4D6AE-8471-40DF-9670-E4C1ACB6B42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04" name="テキスト ボックス 303">
          <a:extLst>
            <a:ext uri="{FF2B5EF4-FFF2-40B4-BE49-F238E27FC236}">
              <a16:creationId xmlns:a16="http://schemas.microsoft.com/office/drawing/2014/main" xmlns="" id="{93C308A1-9C64-4071-B694-27DB49282D4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05" name="直線コネクタ 304">
          <a:extLst>
            <a:ext uri="{FF2B5EF4-FFF2-40B4-BE49-F238E27FC236}">
              <a16:creationId xmlns:a16="http://schemas.microsoft.com/office/drawing/2014/main" xmlns="" id="{83368E40-128B-45A3-87F8-28956E93162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06" name="直線コネクタ 305">
          <a:extLst>
            <a:ext uri="{FF2B5EF4-FFF2-40B4-BE49-F238E27FC236}">
              <a16:creationId xmlns:a16="http://schemas.microsoft.com/office/drawing/2014/main" xmlns="" id="{CE256D3D-AF89-4BB4-A83B-58CD321B5DD9}"/>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07" name="テキスト ボックス 306">
          <a:extLst>
            <a:ext uri="{FF2B5EF4-FFF2-40B4-BE49-F238E27FC236}">
              <a16:creationId xmlns:a16="http://schemas.microsoft.com/office/drawing/2014/main" xmlns="" id="{A779A4E9-CD23-4722-A53C-C9C665ADF2A5}"/>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08" name="直線コネクタ 307">
          <a:extLst>
            <a:ext uri="{FF2B5EF4-FFF2-40B4-BE49-F238E27FC236}">
              <a16:creationId xmlns:a16="http://schemas.microsoft.com/office/drawing/2014/main" xmlns="" id="{2657F9EE-06CF-46EE-82B0-387C9BF54803}"/>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09" name="テキスト ボックス 308">
          <a:extLst>
            <a:ext uri="{FF2B5EF4-FFF2-40B4-BE49-F238E27FC236}">
              <a16:creationId xmlns:a16="http://schemas.microsoft.com/office/drawing/2014/main" xmlns="" id="{8C1A7C6B-19A0-4EAD-9262-286B0507F2DF}"/>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10" name="直線コネクタ 309">
          <a:extLst>
            <a:ext uri="{FF2B5EF4-FFF2-40B4-BE49-F238E27FC236}">
              <a16:creationId xmlns:a16="http://schemas.microsoft.com/office/drawing/2014/main" xmlns="" id="{B0CA8CDD-CD9A-4776-9E41-92AA33AA898C}"/>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11" name="テキスト ボックス 310">
          <a:extLst>
            <a:ext uri="{FF2B5EF4-FFF2-40B4-BE49-F238E27FC236}">
              <a16:creationId xmlns:a16="http://schemas.microsoft.com/office/drawing/2014/main" xmlns="" id="{8B130339-3F5C-4271-A8D7-D981F638A43E}"/>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12" name="直線コネクタ 311">
          <a:extLst>
            <a:ext uri="{FF2B5EF4-FFF2-40B4-BE49-F238E27FC236}">
              <a16:creationId xmlns:a16="http://schemas.microsoft.com/office/drawing/2014/main" xmlns="" id="{7B72B5F6-74A0-4DC7-A88E-19F041621D6E}"/>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13" name="テキスト ボックス 312">
          <a:extLst>
            <a:ext uri="{FF2B5EF4-FFF2-40B4-BE49-F238E27FC236}">
              <a16:creationId xmlns:a16="http://schemas.microsoft.com/office/drawing/2014/main" xmlns="" id="{C4F6B72A-491C-426D-8DFF-065473DDDF55}"/>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14" name="直線コネクタ 313">
          <a:extLst>
            <a:ext uri="{FF2B5EF4-FFF2-40B4-BE49-F238E27FC236}">
              <a16:creationId xmlns:a16="http://schemas.microsoft.com/office/drawing/2014/main" xmlns="" id="{962AB643-F12E-42B1-8157-52109218B388}"/>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15" name="テキスト ボックス 314">
          <a:extLst>
            <a:ext uri="{FF2B5EF4-FFF2-40B4-BE49-F238E27FC236}">
              <a16:creationId xmlns:a16="http://schemas.microsoft.com/office/drawing/2014/main" xmlns="" id="{42EB9B9C-81F3-463D-A11A-1249AB0350FA}"/>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16" name="直線コネクタ 315">
          <a:extLst>
            <a:ext uri="{FF2B5EF4-FFF2-40B4-BE49-F238E27FC236}">
              <a16:creationId xmlns:a16="http://schemas.microsoft.com/office/drawing/2014/main" xmlns="" id="{B1AEA1B9-025C-4E81-B2C3-2BB547AAC98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17" name="テキスト ボックス 316">
          <a:extLst>
            <a:ext uri="{FF2B5EF4-FFF2-40B4-BE49-F238E27FC236}">
              <a16:creationId xmlns:a16="http://schemas.microsoft.com/office/drawing/2014/main" xmlns="" id="{45FDA4FB-23CE-4A90-8DA3-304E3B686F65}"/>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18" name="【公営住宅】&#10;一人当たり面積グラフ枠">
          <a:extLst>
            <a:ext uri="{FF2B5EF4-FFF2-40B4-BE49-F238E27FC236}">
              <a16:creationId xmlns:a16="http://schemas.microsoft.com/office/drawing/2014/main" xmlns="" id="{B938564E-251F-4B1B-B5F4-5C4A0B99FBB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155448</xdr:rowOff>
    </xdr:from>
    <xdr:to>
      <xdr:col>54</xdr:col>
      <xdr:colOff>189865</xdr:colOff>
      <xdr:row>86</xdr:row>
      <xdr:rowOff>94107</xdr:rowOff>
    </xdr:to>
    <xdr:cxnSp macro="">
      <xdr:nvCxnSpPr>
        <xdr:cNvPr id="319" name="直線コネクタ 318">
          <a:extLst>
            <a:ext uri="{FF2B5EF4-FFF2-40B4-BE49-F238E27FC236}">
              <a16:creationId xmlns:a16="http://schemas.microsoft.com/office/drawing/2014/main" xmlns="" id="{D627FCB9-F645-4E32-94B0-9DFCD6E42290}"/>
            </a:ext>
          </a:extLst>
        </xdr:cNvPr>
        <xdr:cNvCxnSpPr/>
      </xdr:nvCxnSpPr>
      <xdr:spPr>
        <a:xfrm flipV="1">
          <a:off x="10476865" y="13528548"/>
          <a:ext cx="0" cy="13102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97934</xdr:rowOff>
    </xdr:from>
    <xdr:ext cx="469744" cy="259045"/>
    <xdr:sp macro="" textlink="">
      <xdr:nvSpPr>
        <xdr:cNvPr id="320" name="【公営住宅】&#10;一人当たり面積最小値テキスト">
          <a:extLst>
            <a:ext uri="{FF2B5EF4-FFF2-40B4-BE49-F238E27FC236}">
              <a16:creationId xmlns:a16="http://schemas.microsoft.com/office/drawing/2014/main" xmlns="" id="{3610968A-B08A-438C-9010-7C8574B90EA0}"/>
            </a:ext>
          </a:extLst>
        </xdr:cNvPr>
        <xdr:cNvSpPr txBox="1"/>
      </xdr:nvSpPr>
      <xdr:spPr>
        <a:xfrm>
          <a:off x="10515600" y="14842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94107</xdr:rowOff>
    </xdr:from>
    <xdr:to>
      <xdr:col>55</xdr:col>
      <xdr:colOff>88900</xdr:colOff>
      <xdr:row>86</xdr:row>
      <xdr:rowOff>94107</xdr:rowOff>
    </xdr:to>
    <xdr:cxnSp macro="">
      <xdr:nvCxnSpPr>
        <xdr:cNvPr id="321" name="直線コネクタ 320">
          <a:extLst>
            <a:ext uri="{FF2B5EF4-FFF2-40B4-BE49-F238E27FC236}">
              <a16:creationId xmlns:a16="http://schemas.microsoft.com/office/drawing/2014/main" xmlns="" id="{0FFEF84F-BDFA-4D82-9BAA-158856D9A2DC}"/>
            </a:ext>
          </a:extLst>
        </xdr:cNvPr>
        <xdr:cNvCxnSpPr/>
      </xdr:nvCxnSpPr>
      <xdr:spPr>
        <a:xfrm>
          <a:off x="10388600" y="14838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102125</xdr:rowOff>
    </xdr:from>
    <xdr:ext cx="469744" cy="259045"/>
    <xdr:sp macro="" textlink="">
      <xdr:nvSpPr>
        <xdr:cNvPr id="322" name="【公営住宅】&#10;一人当たり面積最大値テキスト">
          <a:extLst>
            <a:ext uri="{FF2B5EF4-FFF2-40B4-BE49-F238E27FC236}">
              <a16:creationId xmlns:a16="http://schemas.microsoft.com/office/drawing/2014/main" xmlns="" id="{198F156E-6F8E-4ACE-857B-88B102CD2521}"/>
            </a:ext>
          </a:extLst>
        </xdr:cNvPr>
        <xdr:cNvSpPr txBox="1"/>
      </xdr:nvSpPr>
      <xdr:spPr>
        <a:xfrm>
          <a:off x="10515600" y="13303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155448</xdr:rowOff>
    </xdr:from>
    <xdr:to>
      <xdr:col>55</xdr:col>
      <xdr:colOff>88900</xdr:colOff>
      <xdr:row>78</xdr:row>
      <xdr:rowOff>155448</xdr:rowOff>
    </xdr:to>
    <xdr:cxnSp macro="">
      <xdr:nvCxnSpPr>
        <xdr:cNvPr id="323" name="直線コネクタ 322">
          <a:extLst>
            <a:ext uri="{FF2B5EF4-FFF2-40B4-BE49-F238E27FC236}">
              <a16:creationId xmlns:a16="http://schemas.microsoft.com/office/drawing/2014/main" xmlns="" id="{31CFD883-FE35-4FAA-9F81-0889EDB56A12}"/>
            </a:ext>
          </a:extLst>
        </xdr:cNvPr>
        <xdr:cNvCxnSpPr/>
      </xdr:nvCxnSpPr>
      <xdr:spPr>
        <a:xfrm>
          <a:off x="10388600" y="13528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110762</xdr:rowOff>
    </xdr:from>
    <xdr:ext cx="469744" cy="259045"/>
    <xdr:sp macro="" textlink="">
      <xdr:nvSpPr>
        <xdr:cNvPr id="324" name="【公営住宅】&#10;一人当たり面積平均値テキスト">
          <a:extLst>
            <a:ext uri="{FF2B5EF4-FFF2-40B4-BE49-F238E27FC236}">
              <a16:creationId xmlns:a16="http://schemas.microsoft.com/office/drawing/2014/main" xmlns="" id="{FA6EE3DD-123C-45D6-A632-459F022BC9F2}"/>
            </a:ext>
          </a:extLst>
        </xdr:cNvPr>
        <xdr:cNvSpPr txBox="1"/>
      </xdr:nvSpPr>
      <xdr:spPr>
        <a:xfrm>
          <a:off x="10515600" y="14341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87885</xdr:rowOff>
    </xdr:from>
    <xdr:to>
      <xdr:col>55</xdr:col>
      <xdr:colOff>50800</xdr:colOff>
      <xdr:row>85</xdr:row>
      <xdr:rowOff>18035</xdr:rowOff>
    </xdr:to>
    <xdr:sp macro="" textlink="">
      <xdr:nvSpPr>
        <xdr:cNvPr id="325" name="フローチャート: 判断 324">
          <a:extLst>
            <a:ext uri="{FF2B5EF4-FFF2-40B4-BE49-F238E27FC236}">
              <a16:creationId xmlns:a16="http://schemas.microsoft.com/office/drawing/2014/main" xmlns="" id="{8C5BF06E-BF19-4779-AF23-3D9AE8E47458}"/>
            </a:ext>
          </a:extLst>
        </xdr:cNvPr>
        <xdr:cNvSpPr/>
      </xdr:nvSpPr>
      <xdr:spPr>
        <a:xfrm>
          <a:off x="10426700" y="14489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103124</xdr:rowOff>
    </xdr:from>
    <xdr:to>
      <xdr:col>50</xdr:col>
      <xdr:colOff>165100</xdr:colOff>
      <xdr:row>85</xdr:row>
      <xdr:rowOff>33274</xdr:rowOff>
    </xdr:to>
    <xdr:sp macro="" textlink="">
      <xdr:nvSpPr>
        <xdr:cNvPr id="326" name="フローチャート: 判断 325">
          <a:extLst>
            <a:ext uri="{FF2B5EF4-FFF2-40B4-BE49-F238E27FC236}">
              <a16:creationId xmlns:a16="http://schemas.microsoft.com/office/drawing/2014/main" xmlns="" id="{45587B4D-C13C-4B01-BE3E-7884A08F7198}"/>
            </a:ext>
          </a:extLst>
        </xdr:cNvPr>
        <xdr:cNvSpPr/>
      </xdr:nvSpPr>
      <xdr:spPr>
        <a:xfrm>
          <a:off x="9588500" y="1450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96647</xdr:rowOff>
    </xdr:from>
    <xdr:to>
      <xdr:col>46</xdr:col>
      <xdr:colOff>38100</xdr:colOff>
      <xdr:row>85</xdr:row>
      <xdr:rowOff>26797</xdr:rowOff>
    </xdr:to>
    <xdr:sp macro="" textlink="">
      <xdr:nvSpPr>
        <xdr:cNvPr id="327" name="フローチャート: 判断 326">
          <a:extLst>
            <a:ext uri="{FF2B5EF4-FFF2-40B4-BE49-F238E27FC236}">
              <a16:creationId xmlns:a16="http://schemas.microsoft.com/office/drawing/2014/main" xmlns="" id="{7CEE1027-D5C2-4D0E-BA60-F503E1E856C1}"/>
            </a:ext>
          </a:extLst>
        </xdr:cNvPr>
        <xdr:cNvSpPr/>
      </xdr:nvSpPr>
      <xdr:spPr>
        <a:xfrm>
          <a:off x="8699500" y="14498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135510</xdr:rowOff>
    </xdr:from>
    <xdr:to>
      <xdr:col>41</xdr:col>
      <xdr:colOff>101600</xdr:colOff>
      <xdr:row>85</xdr:row>
      <xdr:rowOff>65660</xdr:rowOff>
    </xdr:to>
    <xdr:sp macro="" textlink="">
      <xdr:nvSpPr>
        <xdr:cNvPr id="328" name="フローチャート: 判断 327">
          <a:extLst>
            <a:ext uri="{FF2B5EF4-FFF2-40B4-BE49-F238E27FC236}">
              <a16:creationId xmlns:a16="http://schemas.microsoft.com/office/drawing/2014/main" xmlns="" id="{D9F80304-C200-4708-8EDE-1ADDC738BA09}"/>
            </a:ext>
          </a:extLst>
        </xdr:cNvPr>
        <xdr:cNvSpPr/>
      </xdr:nvSpPr>
      <xdr:spPr>
        <a:xfrm>
          <a:off x="7810500" y="1453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29" name="テキスト ボックス 328">
          <a:extLst>
            <a:ext uri="{FF2B5EF4-FFF2-40B4-BE49-F238E27FC236}">
              <a16:creationId xmlns:a16="http://schemas.microsoft.com/office/drawing/2014/main" xmlns="" id="{C01F44A2-05A0-45D6-AB8B-C86DE280BCD2}"/>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30" name="テキスト ボックス 329">
          <a:extLst>
            <a:ext uri="{FF2B5EF4-FFF2-40B4-BE49-F238E27FC236}">
              <a16:creationId xmlns:a16="http://schemas.microsoft.com/office/drawing/2014/main" xmlns="" id="{9115E284-5A8C-49D5-8698-CE1B1FB9953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31" name="テキスト ボックス 330">
          <a:extLst>
            <a:ext uri="{FF2B5EF4-FFF2-40B4-BE49-F238E27FC236}">
              <a16:creationId xmlns:a16="http://schemas.microsoft.com/office/drawing/2014/main" xmlns="" id="{4C5AB5D1-A5B5-43F4-86F1-239322E5726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32" name="テキスト ボックス 331">
          <a:extLst>
            <a:ext uri="{FF2B5EF4-FFF2-40B4-BE49-F238E27FC236}">
              <a16:creationId xmlns:a16="http://schemas.microsoft.com/office/drawing/2014/main" xmlns="" id="{C1A52705-B669-4A4C-80C5-F16FF55E781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33" name="テキスト ボックス 332">
          <a:extLst>
            <a:ext uri="{FF2B5EF4-FFF2-40B4-BE49-F238E27FC236}">
              <a16:creationId xmlns:a16="http://schemas.microsoft.com/office/drawing/2014/main" xmlns="" id="{2B012634-1334-4BDF-A8F6-CE477E2292B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140081</xdr:rowOff>
    </xdr:from>
    <xdr:to>
      <xdr:col>55</xdr:col>
      <xdr:colOff>50800</xdr:colOff>
      <xdr:row>86</xdr:row>
      <xdr:rowOff>70231</xdr:rowOff>
    </xdr:to>
    <xdr:sp macro="" textlink="">
      <xdr:nvSpPr>
        <xdr:cNvPr id="334" name="楕円 333">
          <a:extLst>
            <a:ext uri="{FF2B5EF4-FFF2-40B4-BE49-F238E27FC236}">
              <a16:creationId xmlns:a16="http://schemas.microsoft.com/office/drawing/2014/main" xmlns="" id="{8BD7EFE6-678C-4138-A732-C94587D875CA}"/>
            </a:ext>
          </a:extLst>
        </xdr:cNvPr>
        <xdr:cNvSpPr/>
      </xdr:nvSpPr>
      <xdr:spPr>
        <a:xfrm>
          <a:off x="10426700" y="14713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55008</xdr:rowOff>
    </xdr:from>
    <xdr:ext cx="469744" cy="259045"/>
    <xdr:sp macro="" textlink="">
      <xdr:nvSpPr>
        <xdr:cNvPr id="335" name="【公営住宅】&#10;一人当たり面積該当値テキスト">
          <a:extLst>
            <a:ext uri="{FF2B5EF4-FFF2-40B4-BE49-F238E27FC236}">
              <a16:creationId xmlns:a16="http://schemas.microsoft.com/office/drawing/2014/main" xmlns="" id="{1BA89ECD-88C3-4D4F-995F-B29924CD1503}"/>
            </a:ext>
          </a:extLst>
        </xdr:cNvPr>
        <xdr:cNvSpPr txBox="1"/>
      </xdr:nvSpPr>
      <xdr:spPr>
        <a:xfrm>
          <a:off x="10515600" y="14628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141987</xdr:rowOff>
    </xdr:from>
    <xdr:to>
      <xdr:col>50</xdr:col>
      <xdr:colOff>165100</xdr:colOff>
      <xdr:row>86</xdr:row>
      <xdr:rowOff>72137</xdr:rowOff>
    </xdr:to>
    <xdr:sp macro="" textlink="">
      <xdr:nvSpPr>
        <xdr:cNvPr id="336" name="楕円 335">
          <a:extLst>
            <a:ext uri="{FF2B5EF4-FFF2-40B4-BE49-F238E27FC236}">
              <a16:creationId xmlns:a16="http://schemas.microsoft.com/office/drawing/2014/main" xmlns="" id="{B62B2A85-416D-49DA-AE37-1A767B4F4469}"/>
            </a:ext>
          </a:extLst>
        </xdr:cNvPr>
        <xdr:cNvSpPr/>
      </xdr:nvSpPr>
      <xdr:spPr>
        <a:xfrm>
          <a:off x="9588500" y="14715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19431</xdr:rowOff>
    </xdr:from>
    <xdr:to>
      <xdr:col>55</xdr:col>
      <xdr:colOff>0</xdr:colOff>
      <xdr:row>86</xdr:row>
      <xdr:rowOff>21337</xdr:rowOff>
    </xdr:to>
    <xdr:cxnSp macro="">
      <xdr:nvCxnSpPr>
        <xdr:cNvPr id="337" name="直線コネクタ 336">
          <a:extLst>
            <a:ext uri="{FF2B5EF4-FFF2-40B4-BE49-F238E27FC236}">
              <a16:creationId xmlns:a16="http://schemas.microsoft.com/office/drawing/2014/main" xmlns="" id="{D1F2FDF4-3F15-4C5E-8C42-5C48CFF049E0}"/>
            </a:ext>
          </a:extLst>
        </xdr:cNvPr>
        <xdr:cNvCxnSpPr/>
      </xdr:nvCxnSpPr>
      <xdr:spPr>
        <a:xfrm flipV="1">
          <a:off x="9639300" y="14764131"/>
          <a:ext cx="8382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143890</xdr:rowOff>
    </xdr:from>
    <xdr:to>
      <xdr:col>46</xdr:col>
      <xdr:colOff>38100</xdr:colOff>
      <xdr:row>86</xdr:row>
      <xdr:rowOff>74040</xdr:rowOff>
    </xdr:to>
    <xdr:sp macro="" textlink="">
      <xdr:nvSpPr>
        <xdr:cNvPr id="338" name="楕円 337">
          <a:extLst>
            <a:ext uri="{FF2B5EF4-FFF2-40B4-BE49-F238E27FC236}">
              <a16:creationId xmlns:a16="http://schemas.microsoft.com/office/drawing/2014/main" xmlns="" id="{425EE2A2-27AD-4102-B216-643EA5954C33}"/>
            </a:ext>
          </a:extLst>
        </xdr:cNvPr>
        <xdr:cNvSpPr/>
      </xdr:nvSpPr>
      <xdr:spPr>
        <a:xfrm>
          <a:off x="8699500" y="1471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21337</xdr:rowOff>
    </xdr:from>
    <xdr:to>
      <xdr:col>50</xdr:col>
      <xdr:colOff>114300</xdr:colOff>
      <xdr:row>86</xdr:row>
      <xdr:rowOff>23240</xdr:rowOff>
    </xdr:to>
    <xdr:cxnSp macro="">
      <xdr:nvCxnSpPr>
        <xdr:cNvPr id="339" name="直線コネクタ 338">
          <a:extLst>
            <a:ext uri="{FF2B5EF4-FFF2-40B4-BE49-F238E27FC236}">
              <a16:creationId xmlns:a16="http://schemas.microsoft.com/office/drawing/2014/main" xmlns="" id="{2ABCAE05-14AC-401B-9D0B-668C68F7B988}"/>
            </a:ext>
          </a:extLst>
        </xdr:cNvPr>
        <xdr:cNvCxnSpPr/>
      </xdr:nvCxnSpPr>
      <xdr:spPr>
        <a:xfrm flipV="1">
          <a:off x="8750300" y="14766037"/>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145796</xdr:rowOff>
    </xdr:from>
    <xdr:to>
      <xdr:col>41</xdr:col>
      <xdr:colOff>101600</xdr:colOff>
      <xdr:row>86</xdr:row>
      <xdr:rowOff>75946</xdr:rowOff>
    </xdr:to>
    <xdr:sp macro="" textlink="">
      <xdr:nvSpPr>
        <xdr:cNvPr id="340" name="楕円 339">
          <a:extLst>
            <a:ext uri="{FF2B5EF4-FFF2-40B4-BE49-F238E27FC236}">
              <a16:creationId xmlns:a16="http://schemas.microsoft.com/office/drawing/2014/main" xmlns="" id="{BDE48FE4-4A50-4DE6-B64E-62840D3FE546}"/>
            </a:ext>
          </a:extLst>
        </xdr:cNvPr>
        <xdr:cNvSpPr/>
      </xdr:nvSpPr>
      <xdr:spPr>
        <a:xfrm>
          <a:off x="7810500" y="14719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23240</xdr:rowOff>
    </xdr:from>
    <xdr:to>
      <xdr:col>45</xdr:col>
      <xdr:colOff>177800</xdr:colOff>
      <xdr:row>86</xdr:row>
      <xdr:rowOff>25146</xdr:rowOff>
    </xdr:to>
    <xdr:cxnSp macro="">
      <xdr:nvCxnSpPr>
        <xdr:cNvPr id="341" name="直線コネクタ 340">
          <a:extLst>
            <a:ext uri="{FF2B5EF4-FFF2-40B4-BE49-F238E27FC236}">
              <a16:creationId xmlns:a16="http://schemas.microsoft.com/office/drawing/2014/main" xmlns="" id="{6ABBA2F9-0C63-4091-B359-B671252DF0B7}"/>
            </a:ext>
          </a:extLst>
        </xdr:cNvPr>
        <xdr:cNvCxnSpPr/>
      </xdr:nvCxnSpPr>
      <xdr:spPr>
        <a:xfrm flipV="1">
          <a:off x="7861300" y="14767940"/>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49801</xdr:rowOff>
    </xdr:from>
    <xdr:ext cx="469744" cy="259045"/>
    <xdr:sp macro="" textlink="">
      <xdr:nvSpPr>
        <xdr:cNvPr id="342" name="n_1aveValue【公営住宅】&#10;一人当たり面積">
          <a:extLst>
            <a:ext uri="{FF2B5EF4-FFF2-40B4-BE49-F238E27FC236}">
              <a16:creationId xmlns:a16="http://schemas.microsoft.com/office/drawing/2014/main" xmlns="" id="{BCFDE189-75E8-4A3F-9141-16D0D77DDB04}"/>
            </a:ext>
          </a:extLst>
        </xdr:cNvPr>
        <xdr:cNvSpPr txBox="1"/>
      </xdr:nvSpPr>
      <xdr:spPr>
        <a:xfrm>
          <a:off x="9391727" y="14280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43324</xdr:rowOff>
    </xdr:from>
    <xdr:ext cx="469744" cy="259045"/>
    <xdr:sp macro="" textlink="">
      <xdr:nvSpPr>
        <xdr:cNvPr id="343" name="n_2aveValue【公営住宅】&#10;一人当たり面積">
          <a:extLst>
            <a:ext uri="{FF2B5EF4-FFF2-40B4-BE49-F238E27FC236}">
              <a16:creationId xmlns:a16="http://schemas.microsoft.com/office/drawing/2014/main" xmlns="" id="{7E3CFE26-BB7D-48EB-9825-F4F474076916}"/>
            </a:ext>
          </a:extLst>
        </xdr:cNvPr>
        <xdr:cNvSpPr txBox="1"/>
      </xdr:nvSpPr>
      <xdr:spPr>
        <a:xfrm>
          <a:off x="8515427" y="14273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82187</xdr:rowOff>
    </xdr:from>
    <xdr:ext cx="469744" cy="259045"/>
    <xdr:sp macro="" textlink="">
      <xdr:nvSpPr>
        <xdr:cNvPr id="344" name="n_3aveValue【公営住宅】&#10;一人当たり面積">
          <a:extLst>
            <a:ext uri="{FF2B5EF4-FFF2-40B4-BE49-F238E27FC236}">
              <a16:creationId xmlns:a16="http://schemas.microsoft.com/office/drawing/2014/main" xmlns="" id="{48068BAB-FD02-490D-B201-5A00446268C0}"/>
            </a:ext>
          </a:extLst>
        </xdr:cNvPr>
        <xdr:cNvSpPr txBox="1"/>
      </xdr:nvSpPr>
      <xdr:spPr>
        <a:xfrm>
          <a:off x="7626427" y="1431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63264</xdr:rowOff>
    </xdr:from>
    <xdr:ext cx="469744" cy="259045"/>
    <xdr:sp macro="" textlink="">
      <xdr:nvSpPr>
        <xdr:cNvPr id="345" name="n_1mainValue【公営住宅】&#10;一人当たり面積">
          <a:extLst>
            <a:ext uri="{FF2B5EF4-FFF2-40B4-BE49-F238E27FC236}">
              <a16:creationId xmlns:a16="http://schemas.microsoft.com/office/drawing/2014/main" xmlns="" id="{7709A367-2F30-4830-B10F-44F984AB89FF}"/>
            </a:ext>
          </a:extLst>
        </xdr:cNvPr>
        <xdr:cNvSpPr txBox="1"/>
      </xdr:nvSpPr>
      <xdr:spPr>
        <a:xfrm>
          <a:off x="9391727" y="14807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65167</xdr:rowOff>
    </xdr:from>
    <xdr:ext cx="469744" cy="259045"/>
    <xdr:sp macro="" textlink="">
      <xdr:nvSpPr>
        <xdr:cNvPr id="346" name="n_2mainValue【公営住宅】&#10;一人当たり面積">
          <a:extLst>
            <a:ext uri="{FF2B5EF4-FFF2-40B4-BE49-F238E27FC236}">
              <a16:creationId xmlns:a16="http://schemas.microsoft.com/office/drawing/2014/main" xmlns="" id="{C36011C4-4154-4605-8D76-3900CCEC502E}"/>
            </a:ext>
          </a:extLst>
        </xdr:cNvPr>
        <xdr:cNvSpPr txBox="1"/>
      </xdr:nvSpPr>
      <xdr:spPr>
        <a:xfrm>
          <a:off x="8515427" y="14809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67073</xdr:rowOff>
    </xdr:from>
    <xdr:ext cx="469744" cy="259045"/>
    <xdr:sp macro="" textlink="">
      <xdr:nvSpPr>
        <xdr:cNvPr id="347" name="n_3mainValue【公営住宅】&#10;一人当たり面積">
          <a:extLst>
            <a:ext uri="{FF2B5EF4-FFF2-40B4-BE49-F238E27FC236}">
              <a16:creationId xmlns:a16="http://schemas.microsoft.com/office/drawing/2014/main" xmlns="" id="{862AD0C6-887D-4A54-9400-A8C1447D40B7}"/>
            </a:ext>
          </a:extLst>
        </xdr:cNvPr>
        <xdr:cNvSpPr txBox="1"/>
      </xdr:nvSpPr>
      <xdr:spPr>
        <a:xfrm>
          <a:off x="7626427" y="14811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48" name="正方形/長方形 347">
          <a:extLst>
            <a:ext uri="{FF2B5EF4-FFF2-40B4-BE49-F238E27FC236}">
              <a16:creationId xmlns:a16="http://schemas.microsoft.com/office/drawing/2014/main" xmlns="" id="{9944DD96-34F2-4801-83D4-7791B4C7A49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49" name="正方形/長方形 348">
          <a:extLst>
            <a:ext uri="{FF2B5EF4-FFF2-40B4-BE49-F238E27FC236}">
              <a16:creationId xmlns:a16="http://schemas.microsoft.com/office/drawing/2014/main" xmlns="" id="{E7D3A550-CD8C-4C21-94B5-CE354DACAE0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50" name="正方形/長方形 349">
          <a:extLst>
            <a:ext uri="{FF2B5EF4-FFF2-40B4-BE49-F238E27FC236}">
              <a16:creationId xmlns:a16="http://schemas.microsoft.com/office/drawing/2014/main" xmlns="" id="{991374A3-9E9C-4C65-87AA-71DD921DED5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51" name="正方形/長方形 350">
          <a:extLst>
            <a:ext uri="{FF2B5EF4-FFF2-40B4-BE49-F238E27FC236}">
              <a16:creationId xmlns:a16="http://schemas.microsoft.com/office/drawing/2014/main" xmlns="" id="{039E3C0F-46EF-4B8A-92C1-97F2B809B28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52" name="正方形/長方形 351">
          <a:extLst>
            <a:ext uri="{FF2B5EF4-FFF2-40B4-BE49-F238E27FC236}">
              <a16:creationId xmlns:a16="http://schemas.microsoft.com/office/drawing/2014/main" xmlns="" id="{3A4E9271-9AE7-467B-998D-EB369AD6A07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3" name="正方形/長方形 352">
          <a:extLst>
            <a:ext uri="{FF2B5EF4-FFF2-40B4-BE49-F238E27FC236}">
              <a16:creationId xmlns:a16="http://schemas.microsoft.com/office/drawing/2014/main" xmlns="" id="{730AC4F4-6259-4928-9CB2-BA0E14AA1D6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54" name="正方形/長方形 353">
          <a:extLst>
            <a:ext uri="{FF2B5EF4-FFF2-40B4-BE49-F238E27FC236}">
              <a16:creationId xmlns:a16="http://schemas.microsoft.com/office/drawing/2014/main" xmlns="" id="{39CCD07A-33C0-4189-8FF4-FE362A73C70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55" name="正方形/長方形 354">
          <a:extLst>
            <a:ext uri="{FF2B5EF4-FFF2-40B4-BE49-F238E27FC236}">
              <a16:creationId xmlns:a16="http://schemas.microsoft.com/office/drawing/2014/main" xmlns="" id="{0098C845-5E57-41B3-8232-46C8615F23EC}"/>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56" name="正方形/長方形 355">
          <a:extLst>
            <a:ext uri="{FF2B5EF4-FFF2-40B4-BE49-F238E27FC236}">
              <a16:creationId xmlns:a16="http://schemas.microsoft.com/office/drawing/2014/main" xmlns="" id="{03522728-B4BB-4CDF-BAAF-59277384A94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57" name="正方形/長方形 356">
          <a:extLst>
            <a:ext uri="{FF2B5EF4-FFF2-40B4-BE49-F238E27FC236}">
              <a16:creationId xmlns:a16="http://schemas.microsoft.com/office/drawing/2014/main" xmlns="" id="{83A64F20-E91A-4914-A874-72E52B5C2A2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58" name="正方形/長方形 357">
          <a:extLst>
            <a:ext uri="{FF2B5EF4-FFF2-40B4-BE49-F238E27FC236}">
              <a16:creationId xmlns:a16="http://schemas.microsoft.com/office/drawing/2014/main" xmlns="" id="{BBD9B68C-F861-4826-A2C8-5DFD95DAD7B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59" name="正方形/長方形 358">
          <a:extLst>
            <a:ext uri="{FF2B5EF4-FFF2-40B4-BE49-F238E27FC236}">
              <a16:creationId xmlns:a16="http://schemas.microsoft.com/office/drawing/2014/main" xmlns="" id="{C79B5F87-1C24-411A-B223-CBB3AAFC39A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60" name="正方形/長方形 359">
          <a:extLst>
            <a:ext uri="{FF2B5EF4-FFF2-40B4-BE49-F238E27FC236}">
              <a16:creationId xmlns:a16="http://schemas.microsoft.com/office/drawing/2014/main" xmlns="" id="{1346A082-2EBA-4A4B-B1F4-125BE97A917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61" name="正方形/長方形 360">
          <a:extLst>
            <a:ext uri="{FF2B5EF4-FFF2-40B4-BE49-F238E27FC236}">
              <a16:creationId xmlns:a16="http://schemas.microsoft.com/office/drawing/2014/main" xmlns="" id="{DE91D4D3-718B-47B5-A3FD-EAFFD8C5AE6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62" name="正方形/長方形 361">
          <a:extLst>
            <a:ext uri="{FF2B5EF4-FFF2-40B4-BE49-F238E27FC236}">
              <a16:creationId xmlns:a16="http://schemas.microsoft.com/office/drawing/2014/main" xmlns="" id="{64A886EC-496C-4CB0-8A52-6413830B759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63" name="正方形/長方形 362">
          <a:extLst>
            <a:ext uri="{FF2B5EF4-FFF2-40B4-BE49-F238E27FC236}">
              <a16:creationId xmlns:a16="http://schemas.microsoft.com/office/drawing/2014/main" xmlns="" id="{80B5BA68-FB78-4506-8E63-C806A3A6A51C}"/>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64" name="正方形/長方形 363">
          <a:extLst>
            <a:ext uri="{FF2B5EF4-FFF2-40B4-BE49-F238E27FC236}">
              <a16:creationId xmlns:a16="http://schemas.microsoft.com/office/drawing/2014/main" xmlns="" id="{B29BCF1D-D56A-4381-B9FB-9FC4078A0AE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65" name="正方形/長方形 364">
          <a:extLst>
            <a:ext uri="{FF2B5EF4-FFF2-40B4-BE49-F238E27FC236}">
              <a16:creationId xmlns:a16="http://schemas.microsoft.com/office/drawing/2014/main" xmlns="" id="{C90A48D2-E7CF-4D13-853B-A872F9D29E4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66" name="正方形/長方形 365">
          <a:extLst>
            <a:ext uri="{FF2B5EF4-FFF2-40B4-BE49-F238E27FC236}">
              <a16:creationId xmlns:a16="http://schemas.microsoft.com/office/drawing/2014/main" xmlns="" id="{B7976AC4-18E6-4F3D-A536-951A4FC0732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67" name="正方形/長方形 366">
          <a:extLst>
            <a:ext uri="{FF2B5EF4-FFF2-40B4-BE49-F238E27FC236}">
              <a16:creationId xmlns:a16="http://schemas.microsoft.com/office/drawing/2014/main" xmlns="" id="{98B1CC8C-7A89-4490-8A5E-C1F89BB7696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68" name="正方形/長方形 367">
          <a:extLst>
            <a:ext uri="{FF2B5EF4-FFF2-40B4-BE49-F238E27FC236}">
              <a16:creationId xmlns:a16="http://schemas.microsoft.com/office/drawing/2014/main" xmlns="" id="{0CB0CF8A-FCF0-4597-891A-7749F23EB84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69" name="正方形/長方形 368">
          <a:extLst>
            <a:ext uri="{FF2B5EF4-FFF2-40B4-BE49-F238E27FC236}">
              <a16:creationId xmlns:a16="http://schemas.microsoft.com/office/drawing/2014/main" xmlns="" id="{494562CF-691E-4C58-8860-AB0D7CB5825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70" name="正方形/長方形 369">
          <a:extLst>
            <a:ext uri="{FF2B5EF4-FFF2-40B4-BE49-F238E27FC236}">
              <a16:creationId xmlns:a16="http://schemas.microsoft.com/office/drawing/2014/main" xmlns="" id="{D145CD19-3EC5-41BD-AE76-E87F32B34CD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71" name="正方形/長方形 370">
          <a:extLst>
            <a:ext uri="{FF2B5EF4-FFF2-40B4-BE49-F238E27FC236}">
              <a16:creationId xmlns:a16="http://schemas.microsoft.com/office/drawing/2014/main" xmlns="" id="{0296CA7E-3E19-4EA7-9BA0-317BFB767B9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72" name="テキスト ボックス 371">
          <a:extLst>
            <a:ext uri="{FF2B5EF4-FFF2-40B4-BE49-F238E27FC236}">
              <a16:creationId xmlns:a16="http://schemas.microsoft.com/office/drawing/2014/main" xmlns="" id="{3929B00E-8A18-43C2-A216-4DF3C6A87034}"/>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73" name="直線コネクタ 372">
          <a:extLst>
            <a:ext uri="{FF2B5EF4-FFF2-40B4-BE49-F238E27FC236}">
              <a16:creationId xmlns:a16="http://schemas.microsoft.com/office/drawing/2014/main" xmlns="" id="{0E607272-0C82-4BCF-8614-2E493238FD8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374" name="直線コネクタ 373">
          <a:extLst>
            <a:ext uri="{FF2B5EF4-FFF2-40B4-BE49-F238E27FC236}">
              <a16:creationId xmlns:a16="http://schemas.microsoft.com/office/drawing/2014/main" xmlns="" id="{7F5BA0DC-6882-42BA-A041-2AF39BDF414E}"/>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121755</xdr:rowOff>
    </xdr:from>
    <xdr:ext cx="338939" cy="259045"/>
    <xdr:sp macro="" textlink="">
      <xdr:nvSpPr>
        <xdr:cNvPr id="375" name="テキスト ボックス 374">
          <a:extLst>
            <a:ext uri="{FF2B5EF4-FFF2-40B4-BE49-F238E27FC236}">
              <a16:creationId xmlns:a16="http://schemas.microsoft.com/office/drawing/2014/main" xmlns="" id="{4C85E8C6-4003-45CE-9D7D-89706D848A7A}"/>
            </a:ext>
          </a:extLst>
        </xdr:cNvPr>
        <xdr:cNvSpPr txBox="1"/>
      </xdr:nvSpPr>
      <xdr:spPr>
        <a:xfrm>
          <a:off x="12107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76" name="直線コネクタ 375">
          <a:extLst>
            <a:ext uri="{FF2B5EF4-FFF2-40B4-BE49-F238E27FC236}">
              <a16:creationId xmlns:a16="http://schemas.microsoft.com/office/drawing/2014/main" xmlns="" id="{B087CD5B-2FE2-4C2F-9912-CB9C752D0919}"/>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77" name="テキスト ボックス 376">
          <a:extLst>
            <a:ext uri="{FF2B5EF4-FFF2-40B4-BE49-F238E27FC236}">
              <a16:creationId xmlns:a16="http://schemas.microsoft.com/office/drawing/2014/main" xmlns="" id="{B12E2799-ADCC-46C1-943B-F69D77B29D48}"/>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78" name="直線コネクタ 377">
          <a:extLst>
            <a:ext uri="{FF2B5EF4-FFF2-40B4-BE49-F238E27FC236}">
              <a16:creationId xmlns:a16="http://schemas.microsoft.com/office/drawing/2014/main" xmlns="" id="{4A7D5E23-893D-4236-902D-2594C01A008B}"/>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79" name="テキスト ボックス 378">
          <a:extLst>
            <a:ext uri="{FF2B5EF4-FFF2-40B4-BE49-F238E27FC236}">
              <a16:creationId xmlns:a16="http://schemas.microsoft.com/office/drawing/2014/main" xmlns="" id="{1519B9F8-B21A-4C08-9815-C3DC91CAA1BD}"/>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80" name="直線コネクタ 379">
          <a:extLst>
            <a:ext uri="{FF2B5EF4-FFF2-40B4-BE49-F238E27FC236}">
              <a16:creationId xmlns:a16="http://schemas.microsoft.com/office/drawing/2014/main" xmlns="" id="{A8528E1B-DA7C-4757-BD36-9D79ABF7848A}"/>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81" name="テキスト ボックス 380">
          <a:extLst>
            <a:ext uri="{FF2B5EF4-FFF2-40B4-BE49-F238E27FC236}">
              <a16:creationId xmlns:a16="http://schemas.microsoft.com/office/drawing/2014/main" xmlns="" id="{7DE19CDB-5B55-4AD5-820F-60C27833F55C}"/>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82" name="直線コネクタ 381">
          <a:extLst>
            <a:ext uri="{FF2B5EF4-FFF2-40B4-BE49-F238E27FC236}">
              <a16:creationId xmlns:a16="http://schemas.microsoft.com/office/drawing/2014/main" xmlns="" id="{38CE0B0A-ED05-433B-853E-68E2A5EADECE}"/>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83" name="テキスト ボックス 382">
          <a:extLst>
            <a:ext uri="{FF2B5EF4-FFF2-40B4-BE49-F238E27FC236}">
              <a16:creationId xmlns:a16="http://schemas.microsoft.com/office/drawing/2014/main" xmlns="" id="{6B5D9E9F-C9AB-403F-A095-0B54E2460488}"/>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84" name="直線コネクタ 383">
          <a:extLst>
            <a:ext uri="{FF2B5EF4-FFF2-40B4-BE49-F238E27FC236}">
              <a16:creationId xmlns:a16="http://schemas.microsoft.com/office/drawing/2014/main" xmlns="" id="{B011DA1B-5783-4854-928C-605718E22CDD}"/>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31949</xdr:rowOff>
    </xdr:from>
    <xdr:ext cx="467179" cy="259045"/>
    <xdr:sp macro="" textlink="">
      <xdr:nvSpPr>
        <xdr:cNvPr id="385" name="テキスト ボックス 384">
          <a:extLst>
            <a:ext uri="{FF2B5EF4-FFF2-40B4-BE49-F238E27FC236}">
              <a16:creationId xmlns:a16="http://schemas.microsoft.com/office/drawing/2014/main" xmlns="" id="{7C161750-B80F-4053-B90C-33FC61D246E8}"/>
            </a:ext>
          </a:extLst>
        </xdr:cNvPr>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86" name="直線コネクタ 385">
          <a:extLst>
            <a:ext uri="{FF2B5EF4-FFF2-40B4-BE49-F238E27FC236}">
              <a16:creationId xmlns:a16="http://schemas.microsoft.com/office/drawing/2014/main" xmlns="" id="{ECC41BE9-65FE-4A39-A327-296DCA706F7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87" name="テキスト ボックス 386">
          <a:extLst>
            <a:ext uri="{FF2B5EF4-FFF2-40B4-BE49-F238E27FC236}">
              <a16:creationId xmlns:a16="http://schemas.microsoft.com/office/drawing/2014/main" xmlns="" id="{95FE292A-75E3-49CF-8EE7-991FDBB81210}"/>
            </a:ext>
          </a:extLst>
        </xdr:cNvPr>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88" name="【認定こども園・幼稚園・保育所】&#10;有形固定資産減価償却率グラフ枠">
          <a:extLst>
            <a:ext uri="{FF2B5EF4-FFF2-40B4-BE49-F238E27FC236}">
              <a16:creationId xmlns:a16="http://schemas.microsoft.com/office/drawing/2014/main" xmlns="" id="{E359B075-7AAF-4311-B59D-00715A4E1DC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2722</xdr:rowOff>
    </xdr:from>
    <xdr:to>
      <xdr:col>85</xdr:col>
      <xdr:colOff>126364</xdr:colOff>
      <xdr:row>41</xdr:row>
      <xdr:rowOff>25581</xdr:rowOff>
    </xdr:to>
    <xdr:cxnSp macro="">
      <xdr:nvCxnSpPr>
        <xdr:cNvPr id="389" name="直線コネクタ 388">
          <a:extLst>
            <a:ext uri="{FF2B5EF4-FFF2-40B4-BE49-F238E27FC236}">
              <a16:creationId xmlns:a16="http://schemas.microsoft.com/office/drawing/2014/main" xmlns="" id="{57E68E53-9925-4EEF-9320-1D28F60E1444}"/>
            </a:ext>
          </a:extLst>
        </xdr:cNvPr>
        <xdr:cNvCxnSpPr/>
      </xdr:nvCxnSpPr>
      <xdr:spPr>
        <a:xfrm flipV="1">
          <a:off x="16318864" y="5660572"/>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29408</xdr:rowOff>
    </xdr:from>
    <xdr:ext cx="405111" cy="259045"/>
    <xdr:sp macro="" textlink="">
      <xdr:nvSpPr>
        <xdr:cNvPr id="390" name="【認定こども園・幼稚園・保育所】&#10;有形固定資産減価償却率最小値テキスト">
          <a:extLst>
            <a:ext uri="{FF2B5EF4-FFF2-40B4-BE49-F238E27FC236}">
              <a16:creationId xmlns:a16="http://schemas.microsoft.com/office/drawing/2014/main" xmlns="" id="{A28DCFAC-9E18-491A-A71B-9A5AF7E43A15}"/>
            </a:ext>
          </a:extLst>
        </xdr:cNvPr>
        <xdr:cNvSpPr txBox="1"/>
      </xdr:nvSpPr>
      <xdr:spPr>
        <a:xfrm>
          <a:off x="16357600" y="7058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25581</xdr:rowOff>
    </xdr:from>
    <xdr:to>
      <xdr:col>86</xdr:col>
      <xdr:colOff>25400</xdr:colOff>
      <xdr:row>41</xdr:row>
      <xdr:rowOff>25581</xdr:rowOff>
    </xdr:to>
    <xdr:cxnSp macro="">
      <xdr:nvCxnSpPr>
        <xdr:cNvPr id="391" name="直線コネクタ 390">
          <a:extLst>
            <a:ext uri="{FF2B5EF4-FFF2-40B4-BE49-F238E27FC236}">
              <a16:creationId xmlns:a16="http://schemas.microsoft.com/office/drawing/2014/main" xmlns="" id="{02C16E4E-56DD-4222-BB21-CB95D14EFCBF}"/>
            </a:ext>
          </a:extLst>
        </xdr:cNvPr>
        <xdr:cNvCxnSpPr/>
      </xdr:nvCxnSpPr>
      <xdr:spPr>
        <a:xfrm>
          <a:off x="16230600" y="70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120849</xdr:rowOff>
    </xdr:from>
    <xdr:ext cx="469744" cy="259045"/>
    <xdr:sp macro="" textlink="">
      <xdr:nvSpPr>
        <xdr:cNvPr id="392" name="【認定こども園・幼稚園・保育所】&#10;有形固定資産減価償却率最大値テキスト">
          <a:extLst>
            <a:ext uri="{FF2B5EF4-FFF2-40B4-BE49-F238E27FC236}">
              <a16:creationId xmlns:a16="http://schemas.microsoft.com/office/drawing/2014/main" xmlns="" id="{7B8CCDB5-4D72-4612-A82F-67CBE7B4D95F}"/>
            </a:ext>
          </a:extLst>
        </xdr:cNvPr>
        <xdr:cNvSpPr txBox="1"/>
      </xdr:nvSpPr>
      <xdr:spPr>
        <a:xfrm>
          <a:off x="16357600" y="543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2722</xdr:rowOff>
    </xdr:from>
    <xdr:to>
      <xdr:col>86</xdr:col>
      <xdr:colOff>25400</xdr:colOff>
      <xdr:row>33</xdr:row>
      <xdr:rowOff>2722</xdr:rowOff>
    </xdr:to>
    <xdr:cxnSp macro="">
      <xdr:nvCxnSpPr>
        <xdr:cNvPr id="393" name="直線コネクタ 392">
          <a:extLst>
            <a:ext uri="{FF2B5EF4-FFF2-40B4-BE49-F238E27FC236}">
              <a16:creationId xmlns:a16="http://schemas.microsoft.com/office/drawing/2014/main" xmlns="" id="{BA2B7B5F-4D8A-4954-897E-02000E08741B}"/>
            </a:ext>
          </a:extLst>
        </xdr:cNvPr>
        <xdr:cNvCxnSpPr/>
      </xdr:nvCxnSpPr>
      <xdr:spPr>
        <a:xfrm>
          <a:off x="16230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154050</xdr:rowOff>
    </xdr:from>
    <xdr:ext cx="405111" cy="259045"/>
    <xdr:sp macro="" textlink="">
      <xdr:nvSpPr>
        <xdr:cNvPr id="394" name="【認定こども園・幼稚園・保育所】&#10;有形固定資産減価償却率平均値テキスト">
          <a:extLst>
            <a:ext uri="{FF2B5EF4-FFF2-40B4-BE49-F238E27FC236}">
              <a16:creationId xmlns:a16="http://schemas.microsoft.com/office/drawing/2014/main" xmlns="" id="{04CFB951-2F50-412E-92D2-7F4CE1BE8DDB}"/>
            </a:ext>
          </a:extLst>
        </xdr:cNvPr>
        <xdr:cNvSpPr txBox="1"/>
      </xdr:nvSpPr>
      <xdr:spPr>
        <a:xfrm>
          <a:off x="16357600" y="63262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4173</xdr:rowOff>
    </xdr:from>
    <xdr:to>
      <xdr:col>85</xdr:col>
      <xdr:colOff>177800</xdr:colOff>
      <xdr:row>37</xdr:row>
      <xdr:rowOff>105773</xdr:rowOff>
    </xdr:to>
    <xdr:sp macro="" textlink="">
      <xdr:nvSpPr>
        <xdr:cNvPr id="395" name="フローチャート: 判断 394">
          <a:extLst>
            <a:ext uri="{FF2B5EF4-FFF2-40B4-BE49-F238E27FC236}">
              <a16:creationId xmlns:a16="http://schemas.microsoft.com/office/drawing/2014/main" xmlns="" id="{38A01021-BB68-4A75-9405-D78B55A8EC95}"/>
            </a:ext>
          </a:extLst>
        </xdr:cNvPr>
        <xdr:cNvSpPr/>
      </xdr:nvSpPr>
      <xdr:spPr>
        <a:xfrm>
          <a:off x="16268700" y="634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136434</xdr:rowOff>
    </xdr:from>
    <xdr:to>
      <xdr:col>81</xdr:col>
      <xdr:colOff>101600</xdr:colOff>
      <xdr:row>37</xdr:row>
      <xdr:rowOff>66584</xdr:rowOff>
    </xdr:to>
    <xdr:sp macro="" textlink="">
      <xdr:nvSpPr>
        <xdr:cNvPr id="396" name="フローチャート: 判断 395">
          <a:extLst>
            <a:ext uri="{FF2B5EF4-FFF2-40B4-BE49-F238E27FC236}">
              <a16:creationId xmlns:a16="http://schemas.microsoft.com/office/drawing/2014/main" xmlns="" id="{86B9D367-43B8-48E6-8112-0913D7A8A480}"/>
            </a:ext>
          </a:extLst>
        </xdr:cNvPr>
        <xdr:cNvSpPr/>
      </xdr:nvSpPr>
      <xdr:spPr>
        <a:xfrm>
          <a:off x="15430500" y="6308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13970</xdr:rowOff>
    </xdr:from>
    <xdr:to>
      <xdr:col>76</xdr:col>
      <xdr:colOff>165100</xdr:colOff>
      <xdr:row>37</xdr:row>
      <xdr:rowOff>115570</xdr:rowOff>
    </xdr:to>
    <xdr:sp macro="" textlink="">
      <xdr:nvSpPr>
        <xdr:cNvPr id="397" name="フローチャート: 判断 396">
          <a:extLst>
            <a:ext uri="{FF2B5EF4-FFF2-40B4-BE49-F238E27FC236}">
              <a16:creationId xmlns:a16="http://schemas.microsoft.com/office/drawing/2014/main" xmlns="" id="{872AA639-ED19-4286-9890-AF5BA5442A2B}"/>
            </a:ext>
          </a:extLst>
        </xdr:cNvPr>
        <xdr:cNvSpPr/>
      </xdr:nvSpPr>
      <xdr:spPr>
        <a:xfrm>
          <a:off x="14541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33564</xdr:rowOff>
    </xdr:from>
    <xdr:to>
      <xdr:col>72</xdr:col>
      <xdr:colOff>38100</xdr:colOff>
      <xdr:row>37</xdr:row>
      <xdr:rowOff>135164</xdr:rowOff>
    </xdr:to>
    <xdr:sp macro="" textlink="">
      <xdr:nvSpPr>
        <xdr:cNvPr id="398" name="フローチャート: 判断 397">
          <a:extLst>
            <a:ext uri="{FF2B5EF4-FFF2-40B4-BE49-F238E27FC236}">
              <a16:creationId xmlns:a16="http://schemas.microsoft.com/office/drawing/2014/main" xmlns="" id="{640AAE0E-DDAB-4722-85D3-A2A8F6D5C58C}"/>
            </a:ext>
          </a:extLst>
        </xdr:cNvPr>
        <xdr:cNvSpPr/>
      </xdr:nvSpPr>
      <xdr:spPr>
        <a:xfrm>
          <a:off x="13652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99" name="テキスト ボックス 398">
          <a:extLst>
            <a:ext uri="{FF2B5EF4-FFF2-40B4-BE49-F238E27FC236}">
              <a16:creationId xmlns:a16="http://schemas.microsoft.com/office/drawing/2014/main" xmlns="" id="{59F681FE-FAE4-4E55-878E-B4FF3173350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00" name="テキスト ボックス 399">
          <a:extLst>
            <a:ext uri="{FF2B5EF4-FFF2-40B4-BE49-F238E27FC236}">
              <a16:creationId xmlns:a16="http://schemas.microsoft.com/office/drawing/2014/main" xmlns="" id="{0BDC5E89-E367-4050-88D0-E50250E660C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01" name="テキスト ボックス 400">
          <a:extLst>
            <a:ext uri="{FF2B5EF4-FFF2-40B4-BE49-F238E27FC236}">
              <a16:creationId xmlns:a16="http://schemas.microsoft.com/office/drawing/2014/main" xmlns="" id="{34F46E6B-EC1C-44D6-B87B-E3C515F26C1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02" name="テキスト ボックス 401">
          <a:extLst>
            <a:ext uri="{FF2B5EF4-FFF2-40B4-BE49-F238E27FC236}">
              <a16:creationId xmlns:a16="http://schemas.microsoft.com/office/drawing/2014/main" xmlns="" id="{C5D95DE9-9311-408B-923F-B3339529531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03" name="テキスト ボックス 402">
          <a:extLst>
            <a:ext uri="{FF2B5EF4-FFF2-40B4-BE49-F238E27FC236}">
              <a16:creationId xmlns:a16="http://schemas.microsoft.com/office/drawing/2014/main" xmlns="" id="{62001ADA-2BD7-4BD4-9312-A43D3596911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32</xdr:row>
      <xdr:rowOff>123372</xdr:rowOff>
    </xdr:from>
    <xdr:to>
      <xdr:col>76</xdr:col>
      <xdr:colOff>165100</xdr:colOff>
      <xdr:row>33</xdr:row>
      <xdr:rowOff>53522</xdr:rowOff>
    </xdr:to>
    <xdr:sp macro="" textlink="">
      <xdr:nvSpPr>
        <xdr:cNvPr id="404" name="楕円 403">
          <a:extLst>
            <a:ext uri="{FF2B5EF4-FFF2-40B4-BE49-F238E27FC236}">
              <a16:creationId xmlns:a16="http://schemas.microsoft.com/office/drawing/2014/main" xmlns="" id="{5A40F3B6-40D9-4D1E-ACE8-15329F48ABC1}"/>
            </a:ext>
          </a:extLst>
        </xdr:cNvPr>
        <xdr:cNvSpPr/>
      </xdr:nvSpPr>
      <xdr:spPr>
        <a:xfrm>
          <a:off x="14541500" y="560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32</xdr:row>
      <xdr:rowOff>123372</xdr:rowOff>
    </xdr:from>
    <xdr:to>
      <xdr:col>72</xdr:col>
      <xdr:colOff>38100</xdr:colOff>
      <xdr:row>33</xdr:row>
      <xdr:rowOff>53522</xdr:rowOff>
    </xdr:to>
    <xdr:sp macro="" textlink="">
      <xdr:nvSpPr>
        <xdr:cNvPr id="405" name="楕円 404">
          <a:extLst>
            <a:ext uri="{FF2B5EF4-FFF2-40B4-BE49-F238E27FC236}">
              <a16:creationId xmlns:a16="http://schemas.microsoft.com/office/drawing/2014/main" xmlns="" id="{9A98AFB7-40E8-4C9C-A66C-5633656E7383}"/>
            </a:ext>
          </a:extLst>
        </xdr:cNvPr>
        <xdr:cNvSpPr/>
      </xdr:nvSpPr>
      <xdr:spPr>
        <a:xfrm>
          <a:off x="13652500" y="560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2722</xdr:rowOff>
    </xdr:from>
    <xdr:to>
      <xdr:col>76</xdr:col>
      <xdr:colOff>114300</xdr:colOff>
      <xdr:row>33</xdr:row>
      <xdr:rowOff>2722</xdr:rowOff>
    </xdr:to>
    <xdr:cxnSp macro="">
      <xdr:nvCxnSpPr>
        <xdr:cNvPr id="406" name="直線コネクタ 405">
          <a:extLst>
            <a:ext uri="{FF2B5EF4-FFF2-40B4-BE49-F238E27FC236}">
              <a16:creationId xmlns:a16="http://schemas.microsoft.com/office/drawing/2014/main" xmlns="" id="{96E7E24A-C0CC-4B7C-A694-9C472133DD08}"/>
            </a:ext>
          </a:extLst>
        </xdr:cNvPr>
        <xdr:cNvCxnSpPr/>
      </xdr:nvCxnSpPr>
      <xdr:spPr>
        <a:xfrm>
          <a:off x="13703300" y="56605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83111</xdr:rowOff>
    </xdr:from>
    <xdr:ext cx="405111" cy="259045"/>
    <xdr:sp macro="" textlink="">
      <xdr:nvSpPr>
        <xdr:cNvPr id="407" name="n_1aveValue【認定こども園・幼稚園・保育所】&#10;有形固定資産減価償却率">
          <a:extLst>
            <a:ext uri="{FF2B5EF4-FFF2-40B4-BE49-F238E27FC236}">
              <a16:creationId xmlns:a16="http://schemas.microsoft.com/office/drawing/2014/main" xmlns="" id="{01F43B9B-CDA3-4E30-B35A-0F3ADC1CC844}"/>
            </a:ext>
          </a:extLst>
        </xdr:cNvPr>
        <xdr:cNvSpPr txBox="1"/>
      </xdr:nvSpPr>
      <xdr:spPr>
        <a:xfrm>
          <a:off x="15266044" y="6083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106697</xdr:rowOff>
    </xdr:from>
    <xdr:ext cx="405111" cy="259045"/>
    <xdr:sp macro="" textlink="">
      <xdr:nvSpPr>
        <xdr:cNvPr id="408" name="n_2aveValue【認定こども園・幼稚園・保育所】&#10;有形固定資産減価償却率">
          <a:extLst>
            <a:ext uri="{FF2B5EF4-FFF2-40B4-BE49-F238E27FC236}">
              <a16:creationId xmlns:a16="http://schemas.microsoft.com/office/drawing/2014/main" xmlns="" id="{112810E2-7B6F-48B3-BB44-A11D7D8767ED}"/>
            </a:ext>
          </a:extLst>
        </xdr:cNvPr>
        <xdr:cNvSpPr txBox="1"/>
      </xdr:nvSpPr>
      <xdr:spPr>
        <a:xfrm>
          <a:off x="14389744" y="645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126292</xdr:rowOff>
    </xdr:from>
    <xdr:ext cx="405111" cy="259045"/>
    <xdr:sp macro="" textlink="">
      <xdr:nvSpPr>
        <xdr:cNvPr id="409" name="n_3aveValue【認定こども園・幼稚園・保育所】&#10;有形固定資産減価償却率">
          <a:extLst>
            <a:ext uri="{FF2B5EF4-FFF2-40B4-BE49-F238E27FC236}">
              <a16:creationId xmlns:a16="http://schemas.microsoft.com/office/drawing/2014/main" xmlns="" id="{539225C9-94BA-4FA0-AC74-D020F81E3C26}"/>
            </a:ext>
          </a:extLst>
        </xdr:cNvPr>
        <xdr:cNvSpPr txBox="1"/>
      </xdr:nvSpPr>
      <xdr:spPr>
        <a:xfrm>
          <a:off x="13500744" y="646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31</xdr:row>
      <xdr:rowOff>70049</xdr:rowOff>
    </xdr:from>
    <xdr:ext cx="469744" cy="259045"/>
    <xdr:sp macro="" textlink="">
      <xdr:nvSpPr>
        <xdr:cNvPr id="410" name="n_2mainValue【認定こども園・幼稚園・保育所】&#10;有形固定資産減価償却率">
          <a:extLst>
            <a:ext uri="{FF2B5EF4-FFF2-40B4-BE49-F238E27FC236}">
              <a16:creationId xmlns:a16="http://schemas.microsoft.com/office/drawing/2014/main" xmlns="" id="{41327831-AD46-4385-903B-DA855F7A2457}"/>
            </a:ext>
          </a:extLst>
        </xdr:cNvPr>
        <xdr:cNvSpPr txBox="1"/>
      </xdr:nvSpPr>
      <xdr:spPr>
        <a:xfrm>
          <a:off x="14357427" y="538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31</xdr:row>
      <xdr:rowOff>70049</xdr:rowOff>
    </xdr:from>
    <xdr:ext cx="469744" cy="259045"/>
    <xdr:sp macro="" textlink="">
      <xdr:nvSpPr>
        <xdr:cNvPr id="411" name="n_3mainValue【認定こども園・幼稚園・保育所】&#10;有形固定資産減価償却率">
          <a:extLst>
            <a:ext uri="{FF2B5EF4-FFF2-40B4-BE49-F238E27FC236}">
              <a16:creationId xmlns:a16="http://schemas.microsoft.com/office/drawing/2014/main" xmlns="" id="{6F5DB645-09E5-4E96-824C-737958823F18}"/>
            </a:ext>
          </a:extLst>
        </xdr:cNvPr>
        <xdr:cNvSpPr txBox="1"/>
      </xdr:nvSpPr>
      <xdr:spPr>
        <a:xfrm>
          <a:off x="13468427" y="538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12" name="正方形/長方形 411">
          <a:extLst>
            <a:ext uri="{FF2B5EF4-FFF2-40B4-BE49-F238E27FC236}">
              <a16:creationId xmlns:a16="http://schemas.microsoft.com/office/drawing/2014/main" xmlns="" id="{BCC1E23E-1ECA-4D4A-B6C6-39015EB7C49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13" name="正方形/長方形 412">
          <a:extLst>
            <a:ext uri="{FF2B5EF4-FFF2-40B4-BE49-F238E27FC236}">
              <a16:creationId xmlns:a16="http://schemas.microsoft.com/office/drawing/2014/main" xmlns="" id="{0E812C01-AEFE-4E49-AF95-9226C9BE86B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14" name="正方形/長方形 413">
          <a:extLst>
            <a:ext uri="{FF2B5EF4-FFF2-40B4-BE49-F238E27FC236}">
              <a16:creationId xmlns:a16="http://schemas.microsoft.com/office/drawing/2014/main" xmlns="" id="{405CE526-A0C5-4204-AB0C-0E087328DCE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15" name="正方形/長方形 414">
          <a:extLst>
            <a:ext uri="{FF2B5EF4-FFF2-40B4-BE49-F238E27FC236}">
              <a16:creationId xmlns:a16="http://schemas.microsoft.com/office/drawing/2014/main" xmlns="" id="{264013F5-C434-47BC-BE90-5DC069DE488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6" name="正方形/長方形 415">
          <a:extLst>
            <a:ext uri="{FF2B5EF4-FFF2-40B4-BE49-F238E27FC236}">
              <a16:creationId xmlns:a16="http://schemas.microsoft.com/office/drawing/2014/main" xmlns="" id="{6A18E193-AE62-44D9-B3AA-2214EB93F88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7" name="正方形/長方形 416">
          <a:extLst>
            <a:ext uri="{FF2B5EF4-FFF2-40B4-BE49-F238E27FC236}">
              <a16:creationId xmlns:a16="http://schemas.microsoft.com/office/drawing/2014/main" xmlns="" id="{570283C7-5998-4F42-9E33-984A5792761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8" name="正方形/長方形 417">
          <a:extLst>
            <a:ext uri="{FF2B5EF4-FFF2-40B4-BE49-F238E27FC236}">
              <a16:creationId xmlns:a16="http://schemas.microsoft.com/office/drawing/2014/main" xmlns="" id="{0A913BAA-C467-4622-B7F1-8C5D26CA4C8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9" name="正方形/長方形 418">
          <a:extLst>
            <a:ext uri="{FF2B5EF4-FFF2-40B4-BE49-F238E27FC236}">
              <a16:creationId xmlns:a16="http://schemas.microsoft.com/office/drawing/2014/main" xmlns="" id="{6F649A8D-4F9F-4770-9F0B-98CC9473320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20" name="テキスト ボックス 419">
          <a:extLst>
            <a:ext uri="{FF2B5EF4-FFF2-40B4-BE49-F238E27FC236}">
              <a16:creationId xmlns:a16="http://schemas.microsoft.com/office/drawing/2014/main" xmlns="" id="{893B6A87-AF91-4786-A2EE-4474A6C209F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21" name="直線コネクタ 420">
          <a:extLst>
            <a:ext uri="{FF2B5EF4-FFF2-40B4-BE49-F238E27FC236}">
              <a16:creationId xmlns:a16="http://schemas.microsoft.com/office/drawing/2014/main" xmlns="" id="{7D4BAD85-6E55-4E54-8FC4-AA81804BEB0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22" name="直線コネクタ 421">
          <a:extLst>
            <a:ext uri="{FF2B5EF4-FFF2-40B4-BE49-F238E27FC236}">
              <a16:creationId xmlns:a16="http://schemas.microsoft.com/office/drawing/2014/main" xmlns="" id="{2C082B27-F31A-4B6F-A4F5-03C41BA4244D}"/>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23" name="テキスト ボックス 422">
          <a:extLst>
            <a:ext uri="{FF2B5EF4-FFF2-40B4-BE49-F238E27FC236}">
              <a16:creationId xmlns:a16="http://schemas.microsoft.com/office/drawing/2014/main" xmlns="" id="{335B89B7-EE1B-46D0-B194-7A81EDF27861}"/>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24" name="直線コネクタ 423">
          <a:extLst>
            <a:ext uri="{FF2B5EF4-FFF2-40B4-BE49-F238E27FC236}">
              <a16:creationId xmlns:a16="http://schemas.microsoft.com/office/drawing/2014/main" xmlns="" id="{393645C9-423D-4382-BB8E-8579F0405033}"/>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25" name="テキスト ボックス 424">
          <a:extLst>
            <a:ext uri="{FF2B5EF4-FFF2-40B4-BE49-F238E27FC236}">
              <a16:creationId xmlns:a16="http://schemas.microsoft.com/office/drawing/2014/main" xmlns="" id="{B436C757-37FE-4C38-BDBB-CBBD74B656B6}"/>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26" name="直線コネクタ 425">
          <a:extLst>
            <a:ext uri="{FF2B5EF4-FFF2-40B4-BE49-F238E27FC236}">
              <a16:creationId xmlns:a16="http://schemas.microsoft.com/office/drawing/2014/main" xmlns="" id="{5E7E9666-DD30-46CA-AF19-2AE26ED57952}"/>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27" name="テキスト ボックス 426">
          <a:extLst>
            <a:ext uri="{FF2B5EF4-FFF2-40B4-BE49-F238E27FC236}">
              <a16:creationId xmlns:a16="http://schemas.microsoft.com/office/drawing/2014/main" xmlns="" id="{30ACDB78-7B48-40FF-AA84-D0C8EC7EB0E5}"/>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28" name="直線コネクタ 427">
          <a:extLst>
            <a:ext uri="{FF2B5EF4-FFF2-40B4-BE49-F238E27FC236}">
              <a16:creationId xmlns:a16="http://schemas.microsoft.com/office/drawing/2014/main" xmlns="" id="{9B57EF40-AC81-4FE0-BBBF-AF56C5244E1A}"/>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29" name="テキスト ボックス 428">
          <a:extLst>
            <a:ext uri="{FF2B5EF4-FFF2-40B4-BE49-F238E27FC236}">
              <a16:creationId xmlns:a16="http://schemas.microsoft.com/office/drawing/2014/main" xmlns="" id="{234E52D8-27AC-41CF-9061-A6ECC4B4495F}"/>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30" name="直線コネクタ 429">
          <a:extLst>
            <a:ext uri="{FF2B5EF4-FFF2-40B4-BE49-F238E27FC236}">
              <a16:creationId xmlns:a16="http://schemas.microsoft.com/office/drawing/2014/main" xmlns="" id="{3A17B901-6B7F-44C6-A421-CC31D43D8FE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31" name="テキスト ボックス 430">
          <a:extLst>
            <a:ext uri="{FF2B5EF4-FFF2-40B4-BE49-F238E27FC236}">
              <a16:creationId xmlns:a16="http://schemas.microsoft.com/office/drawing/2014/main" xmlns="" id="{53343FC9-2A56-4A81-BE9F-D5B411DC7EDD}"/>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32" name="【認定こども園・幼稚園・保育所】&#10;一人当たり面積グラフ枠">
          <a:extLst>
            <a:ext uri="{FF2B5EF4-FFF2-40B4-BE49-F238E27FC236}">
              <a16:creationId xmlns:a16="http://schemas.microsoft.com/office/drawing/2014/main" xmlns="" id="{7C6E8574-77C6-418C-9E86-F8A908E94F0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41910</xdr:rowOff>
    </xdr:from>
    <xdr:to>
      <xdr:col>116</xdr:col>
      <xdr:colOff>62864</xdr:colOff>
      <xdr:row>41</xdr:row>
      <xdr:rowOff>99060</xdr:rowOff>
    </xdr:to>
    <xdr:cxnSp macro="">
      <xdr:nvCxnSpPr>
        <xdr:cNvPr id="433" name="直線コネクタ 432">
          <a:extLst>
            <a:ext uri="{FF2B5EF4-FFF2-40B4-BE49-F238E27FC236}">
              <a16:creationId xmlns:a16="http://schemas.microsoft.com/office/drawing/2014/main" xmlns="" id="{FCC1CADD-8A75-4490-B4DC-5C89908FD070}"/>
            </a:ext>
          </a:extLst>
        </xdr:cNvPr>
        <xdr:cNvCxnSpPr/>
      </xdr:nvCxnSpPr>
      <xdr:spPr>
        <a:xfrm flipV="1">
          <a:off x="22160864" y="569976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102887</xdr:rowOff>
    </xdr:from>
    <xdr:ext cx="469744" cy="259045"/>
    <xdr:sp macro="" textlink="">
      <xdr:nvSpPr>
        <xdr:cNvPr id="434" name="【認定こども園・幼稚園・保育所】&#10;一人当たり面積最小値テキスト">
          <a:extLst>
            <a:ext uri="{FF2B5EF4-FFF2-40B4-BE49-F238E27FC236}">
              <a16:creationId xmlns:a16="http://schemas.microsoft.com/office/drawing/2014/main" xmlns="" id="{2D4DA91A-87E1-473C-B64D-EB83D366522A}"/>
            </a:ext>
          </a:extLst>
        </xdr:cNvPr>
        <xdr:cNvSpPr txBox="1"/>
      </xdr:nvSpPr>
      <xdr:spPr>
        <a:xfrm>
          <a:off x="22199600" y="713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99060</xdr:rowOff>
    </xdr:from>
    <xdr:to>
      <xdr:col>116</xdr:col>
      <xdr:colOff>152400</xdr:colOff>
      <xdr:row>41</xdr:row>
      <xdr:rowOff>99060</xdr:rowOff>
    </xdr:to>
    <xdr:cxnSp macro="">
      <xdr:nvCxnSpPr>
        <xdr:cNvPr id="435" name="直線コネクタ 434">
          <a:extLst>
            <a:ext uri="{FF2B5EF4-FFF2-40B4-BE49-F238E27FC236}">
              <a16:creationId xmlns:a16="http://schemas.microsoft.com/office/drawing/2014/main" xmlns="" id="{15C466F8-8C04-4102-8E22-FC8077F9D667}"/>
            </a:ext>
          </a:extLst>
        </xdr:cNvPr>
        <xdr:cNvCxnSpPr/>
      </xdr:nvCxnSpPr>
      <xdr:spPr>
        <a:xfrm>
          <a:off x="22072600" y="712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160037</xdr:rowOff>
    </xdr:from>
    <xdr:ext cx="469744" cy="259045"/>
    <xdr:sp macro="" textlink="">
      <xdr:nvSpPr>
        <xdr:cNvPr id="436" name="【認定こども園・幼稚園・保育所】&#10;一人当たり面積最大値テキスト">
          <a:extLst>
            <a:ext uri="{FF2B5EF4-FFF2-40B4-BE49-F238E27FC236}">
              <a16:creationId xmlns:a16="http://schemas.microsoft.com/office/drawing/2014/main" xmlns="" id="{D4EAD682-5ED8-415F-88FC-C24BD6E5CACA}"/>
            </a:ext>
          </a:extLst>
        </xdr:cNvPr>
        <xdr:cNvSpPr txBox="1"/>
      </xdr:nvSpPr>
      <xdr:spPr>
        <a:xfrm>
          <a:off x="22199600" y="5474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41910</xdr:rowOff>
    </xdr:from>
    <xdr:to>
      <xdr:col>116</xdr:col>
      <xdr:colOff>152400</xdr:colOff>
      <xdr:row>33</xdr:row>
      <xdr:rowOff>41910</xdr:rowOff>
    </xdr:to>
    <xdr:cxnSp macro="">
      <xdr:nvCxnSpPr>
        <xdr:cNvPr id="437" name="直線コネクタ 436">
          <a:extLst>
            <a:ext uri="{FF2B5EF4-FFF2-40B4-BE49-F238E27FC236}">
              <a16:creationId xmlns:a16="http://schemas.microsoft.com/office/drawing/2014/main" xmlns="" id="{70EFDDD0-8B63-4CFC-85AC-CD372663B8D6}"/>
            </a:ext>
          </a:extLst>
        </xdr:cNvPr>
        <xdr:cNvCxnSpPr/>
      </xdr:nvCxnSpPr>
      <xdr:spPr>
        <a:xfrm>
          <a:off x="22072600" y="569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115841</xdr:rowOff>
    </xdr:from>
    <xdr:ext cx="469744" cy="259045"/>
    <xdr:sp macro="" textlink="">
      <xdr:nvSpPr>
        <xdr:cNvPr id="438" name="【認定こども園・幼稚園・保育所】&#10;一人当たり面積平均値テキスト">
          <a:extLst>
            <a:ext uri="{FF2B5EF4-FFF2-40B4-BE49-F238E27FC236}">
              <a16:creationId xmlns:a16="http://schemas.microsoft.com/office/drawing/2014/main" xmlns="" id="{EB62DCD1-9060-4E54-A1B9-E870144BB64C}"/>
            </a:ext>
          </a:extLst>
        </xdr:cNvPr>
        <xdr:cNvSpPr txBox="1"/>
      </xdr:nvSpPr>
      <xdr:spPr>
        <a:xfrm>
          <a:off x="22199600" y="64594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137414</xdr:rowOff>
    </xdr:from>
    <xdr:to>
      <xdr:col>116</xdr:col>
      <xdr:colOff>114300</xdr:colOff>
      <xdr:row>38</xdr:row>
      <xdr:rowOff>67564</xdr:rowOff>
    </xdr:to>
    <xdr:sp macro="" textlink="">
      <xdr:nvSpPr>
        <xdr:cNvPr id="439" name="フローチャート: 判断 438">
          <a:extLst>
            <a:ext uri="{FF2B5EF4-FFF2-40B4-BE49-F238E27FC236}">
              <a16:creationId xmlns:a16="http://schemas.microsoft.com/office/drawing/2014/main" xmlns="" id="{C526CC2E-13A5-40BD-A9F2-3A4F4FB17B11}"/>
            </a:ext>
          </a:extLst>
        </xdr:cNvPr>
        <xdr:cNvSpPr/>
      </xdr:nvSpPr>
      <xdr:spPr>
        <a:xfrm>
          <a:off x="22110700" y="6481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112268</xdr:rowOff>
    </xdr:from>
    <xdr:to>
      <xdr:col>112</xdr:col>
      <xdr:colOff>38100</xdr:colOff>
      <xdr:row>38</xdr:row>
      <xdr:rowOff>42418</xdr:rowOff>
    </xdr:to>
    <xdr:sp macro="" textlink="">
      <xdr:nvSpPr>
        <xdr:cNvPr id="440" name="フローチャート: 判断 439">
          <a:extLst>
            <a:ext uri="{FF2B5EF4-FFF2-40B4-BE49-F238E27FC236}">
              <a16:creationId xmlns:a16="http://schemas.microsoft.com/office/drawing/2014/main" xmlns="" id="{F00794D4-FB3D-40BF-8562-3482245E72A0}"/>
            </a:ext>
          </a:extLst>
        </xdr:cNvPr>
        <xdr:cNvSpPr/>
      </xdr:nvSpPr>
      <xdr:spPr>
        <a:xfrm>
          <a:off x="21272500" y="645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50546</xdr:rowOff>
    </xdr:from>
    <xdr:to>
      <xdr:col>107</xdr:col>
      <xdr:colOff>101600</xdr:colOff>
      <xdr:row>37</xdr:row>
      <xdr:rowOff>152146</xdr:rowOff>
    </xdr:to>
    <xdr:sp macro="" textlink="">
      <xdr:nvSpPr>
        <xdr:cNvPr id="441" name="フローチャート: 判断 440">
          <a:extLst>
            <a:ext uri="{FF2B5EF4-FFF2-40B4-BE49-F238E27FC236}">
              <a16:creationId xmlns:a16="http://schemas.microsoft.com/office/drawing/2014/main" xmlns="" id="{D51F813E-2A10-4261-A160-753ACB0903E1}"/>
            </a:ext>
          </a:extLst>
        </xdr:cNvPr>
        <xdr:cNvSpPr/>
      </xdr:nvSpPr>
      <xdr:spPr>
        <a:xfrm>
          <a:off x="20383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80264</xdr:rowOff>
    </xdr:from>
    <xdr:to>
      <xdr:col>102</xdr:col>
      <xdr:colOff>165100</xdr:colOff>
      <xdr:row>39</xdr:row>
      <xdr:rowOff>10414</xdr:rowOff>
    </xdr:to>
    <xdr:sp macro="" textlink="">
      <xdr:nvSpPr>
        <xdr:cNvPr id="442" name="フローチャート: 判断 441">
          <a:extLst>
            <a:ext uri="{FF2B5EF4-FFF2-40B4-BE49-F238E27FC236}">
              <a16:creationId xmlns:a16="http://schemas.microsoft.com/office/drawing/2014/main" xmlns="" id="{11EEF53C-631B-445F-81E3-00AF014199FB}"/>
            </a:ext>
          </a:extLst>
        </xdr:cNvPr>
        <xdr:cNvSpPr/>
      </xdr:nvSpPr>
      <xdr:spPr>
        <a:xfrm>
          <a:off x="194945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43" name="テキスト ボックス 442">
          <a:extLst>
            <a:ext uri="{FF2B5EF4-FFF2-40B4-BE49-F238E27FC236}">
              <a16:creationId xmlns:a16="http://schemas.microsoft.com/office/drawing/2014/main" xmlns="" id="{C97A9542-112A-4C38-A19C-80AFDC5D349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44" name="テキスト ボックス 443">
          <a:extLst>
            <a:ext uri="{FF2B5EF4-FFF2-40B4-BE49-F238E27FC236}">
              <a16:creationId xmlns:a16="http://schemas.microsoft.com/office/drawing/2014/main" xmlns="" id="{700B06D2-BB95-489D-86A6-D848332A6A25}"/>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45" name="テキスト ボックス 444">
          <a:extLst>
            <a:ext uri="{FF2B5EF4-FFF2-40B4-BE49-F238E27FC236}">
              <a16:creationId xmlns:a16="http://schemas.microsoft.com/office/drawing/2014/main" xmlns="" id="{0275AB8E-7520-450D-8B06-1BF277F6E4E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46" name="テキスト ボックス 445">
          <a:extLst>
            <a:ext uri="{FF2B5EF4-FFF2-40B4-BE49-F238E27FC236}">
              <a16:creationId xmlns:a16="http://schemas.microsoft.com/office/drawing/2014/main" xmlns="" id="{96B154A7-0573-43B9-ACC8-3C5ACD7499C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47" name="テキスト ボックス 446">
          <a:extLst>
            <a:ext uri="{FF2B5EF4-FFF2-40B4-BE49-F238E27FC236}">
              <a16:creationId xmlns:a16="http://schemas.microsoft.com/office/drawing/2014/main" xmlns="" id="{1A69009C-B739-4BDE-8408-FF9C1D62741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40</xdr:row>
      <xdr:rowOff>121412</xdr:rowOff>
    </xdr:from>
    <xdr:to>
      <xdr:col>107</xdr:col>
      <xdr:colOff>101600</xdr:colOff>
      <xdr:row>41</xdr:row>
      <xdr:rowOff>51562</xdr:rowOff>
    </xdr:to>
    <xdr:sp macro="" textlink="">
      <xdr:nvSpPr>
        <xdr:cNvPr id="448" name="楕円 447">
          <a:extLst>
            <a:ext uri="{FF2B5EF4-FFF2-40B4-BE49-F238E27FC236}">
              <a16:creationId xmlns:a16="http://schemas.microsoft.com/office/drawing/2014/main" xmlns="" id="{A96A4E3D-CBEB-4B75-B581-38B2587DD3E7}"/>
            </a:ext>
          </a:extLst>
        </xdr:cNvPr>
        <xdr:cNvSpPr/>
      </xdr:nvSpPr>
      <xdr:spPr>
        <a:xfrm>
          <a:off x="20383500" y="697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125984</xdr:rowOff>
    </xdr:from>
    <xdr:to>
      <xdr:col>102</xdr:col>
      <xdr:colOff>165100</xdr:colOff>
      <xdr:row>41</xdr:row>
      <xdr:rowOff>56134</xdr:rowOff>
    </xdr:to>
    <xdr:sp macro="" textlink="">
      <xdr:nvSpPr>
        <xdr:cNvPr id="449" name="楕円 448">
          <a:extLst>
            <a:ext uri="{FF2B5EF4-FFF2-40B4-BE49-F238E27FC236}">
              <a16:creationId xmlns:a16="http://schemas.microsoft.com/office/drawing/2014/main" xmlns="" id="{B5FD1B16-A0F7-4598-87BC-2C41231665FE}"/>
            </a:ext>
          </a:extLst>
        </xdr:cNvPr>
        <xdr:cNvSpPr/>
      </xdr:nvSpPr>
      <xdr:spPr>
        <a:xfrm>
          <a:off x="19494500" y="698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762</xdr:rowOff>
    </xdr:from>
    <xdr:to>
      <xdr:col>107</xdr:col>
      <xdr:colOff>50800</xdr:colOff>
      <xdr:row>41</xdr:row>
      <xdr:rowOff>5334</xdr:rowOff>
    </xdr:to>
    <xdr:cxnSp macro="">
      <xdr:nvCxnSpPr>
        <xdr:cNvPr id="450" name="直線コネクタ 449">
          <a:extLst>
            <a:ext uri="{FF2B5EF4-FFF2-40B4-BE49-F238E27FC236}">
              <a16:creationId xmlns:a16="http://schemas.microsoft.com/office/drawing/2014/main" xmlns="" id="{C2117C37-B295-4E60-84F0-53FDD02D6D65}"/>
            </a:ext>
          </a:extLst>
        </xdr:cNvPr>
        <xdr:cNvCxnSpPr/>
      </xdr:nvCxnSpPr>
      <xdr:spPr>
        <a:xfrm flipV="1">
          <a:off x="19545300" y="703021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36</xdr:row>
      <xdr:rowOff>58945</xdr:rowOff>
    </xdr:from>
    <xdr:ext cx="469744" cy="259045"/>
    <xdr:sp macro="" textlink="">
      <xdr:nvSpPr>
        <xdr:cNvPr id="451" name="n_1aveValue【認定こども園・幼稚園・保育所】&#10;一人当たり面積">
          <a:extLst>
            <a:ext uri="{FF2B5EF4-FFF2-40B4-BE49-F238E27FC236}">
              <a16:creationId xmlns:a16="http://schemas.microsoft.com/office/drawing/2014/main" xmlns="" id="{1ED045CD-3C66-4561-A75B-2E86CF4380A3}"/>
            </a:ext>
          </a:extLst>
        </xdr:cNvPr>
        <xdr:cNvSpPr txBox="1"/>
      </xdr:nvSpPr>
      <xdr:spPr>
        <a:xfrm>
          <a:off x="21075727" y="6231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168673</xdr:rowOff>
    </xdr:from>
    <xdr:ext cx="469744" cy="259045"/>
    <xdr:sp macro="" textlink="">
      <xdr:nvSpPr>
        <xdr:cNvPr id="452" name="n_2aveValue【認定こども園・幼稚園・保育所】&#10;一人当たり面積">
          <a:extLst>
            <a:ext uri="{FF2B5EF4-FFF2-40B4-BE49-F238E27FC236}">
              <a16:creationId xmlns:a16="http://schemas.microsoft.com/office/drawing/2014/main" xmlns="" id="{507C68A7-B9F6-447D-B428-D44491F096E5}"/>
            </a:ext>
          </a:extLst>
        </xdr:cNvPr>
        <xdr:cNvSpPr txBox="1"/>
      </xdr:nvSpPr>
      <xdr:spPr>
        <a:xfrm>
          <a:off x="20199427" y="6169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26941</xdr:rowOff>
    </xdr:from>
    <xdr:ext cx="469744" cy="259045"/>
    <xdr:sp macro="" textlink="">
      <xdr:nvSpPr>
        <xdr:cNvPr id="453" name="n_3aveValue【認定こども園・幼稚園・保育所】&#10;一人当たり面積">
          <a:extLst>
            <a:ext uri="{FF2B5EF4-FFF2-40B4-BE49-F238E27FC236}">
              <a16:creationId xmlns:a16="http://schemas.microsoft.com/office/drawing/2014/main" xmlns="" id="{01A809E1-C8C1-400E-9945-29FE7E1559B3}"/>
            </a:ext>
          </a:extLst>
        </xdr:cNvPr>
        <xdr:cNvSpPr txBox="1"/>
      </xdr:nvSpPr>
      <xdr:spPr>
        <a:xfrm>
          <a:off x="19310427" y="6370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42689</xdr:rowOff>
    </xdr:from>
    <xdr:ext cx="469744" cy="259045"/>
    <xdr:sp macro="" textlink="">
      <xdr:nvSpPr>
        <xdr:cNvPr id="454" name="n_2mainValue【認定こども園・幼稚園・保育所】&#10;一人当たり面積">
          <a:extLst>
            <a:ext uri="{FF2B5EF4-FFF2-40B4-BE49-F238E27FC236}">
              <a16:creationId xmlns:a16="http://schemas.microsoft.com/office/drawing/2014/main" xmlns="" id="{EF545F64-66B2-4012-9579-709DDBF282E3}"/>
            </a:ext>
          </a:extLst>
        </xdr:cNvPr>
        <xdr:cNvSpPr txBox="1"/>
      </xdr:nvSpPr>
      <xdr:spPr>
        <a:xfrm>
          <a:off x="20199427" y="7072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47261</xdr:rowOff>
    </xdr:from>
    <xdr:ext cx="469744" cy="259045"/>
    <xdr:sp macro="" textlink="">
      <xdr:nvSpPr>
        <xdr:cNvPr id="455" name="n_3mainValue【認定こども園・幼稚園・保育所】&#10;一人当たり面積">
          <a:extLst>
            <a:ext uri="{FF2B5EF4-FFF2-40B4-BE49-F238E27FC236}">
              <a16:creationId xmlns:a16="http://schemas.microsoft.com/office/drawing/2014/main" xmlns="" id="{D3558893-8127-47D0-9E6F-0D2A814D06D0}"/>
            </a:ext>
          </a:extLst>
        </xdr:cNvPr>
        <xdr:cNvSpPr txBox="1"/>
      </xdr:nvSpPr>
      <xdr:spPr>
        <a:xfrm>
          <a:off x="19310427" y="7076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56" name="正方形/長方形 455">
          <a:extLst>
            <a:ext uri="{FF2B5EF4-FFF2-40B4-BE49-F238E27FC236}">
              <a16:creationId xmlns:a16="http://schemas.microsoft.com/office/drawing/2014/main" xmlns="" id="{502C1231-0E73-46DC-944D-A65414036FB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57" name="正方形/長方形 456">
          <a:extLst>
            <a:ext uri="{FF2B5EF4-FFF2-40B4-BE49-F238E27FC236}">
              <a16:creationId xmlns:a16="http://schemas.microsoft.com/office/drawing/2014/main" xmlns="" id="{626DA0B7-402D-4092-BC51-9A1147B5BC9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58" name="正方形/長方形 457">
          <a:extLst>
            <a:ext uri="{FF2B5EF4-FFF2-40B4-BE49-F238E27FC236}">
              <a16:creationId xmlns:a16="http://schemas.microsoft.com/office/drawing/2014/main" xmlns="" id="{4FD59921-B472-4A55-B8C8-D7A90E2A64F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59" name="正方形/長方形 458">
          <a:extLst>
            <a:ext uri="{FF2B5EF4-FFF2-40B4-BE49-F238E27FC236}">
              <a16:creationId xmlns:a16="http://schemas.microsoft.com/office/drawing/2014/main" xmlns="" id="{DB564352-3D73-4727-A7F9-878B3D01A8B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60" name="正方形/長方形 459">
          <a:extLst>
            <a:ext uri="{FF2B5EF4-FFF2-40B4-BE49-F238E27FC236}">
              <a16:creationId xmlns:a16="http://schemas.microsoft.com/office/drawing/2014/main" xmlns="" id="{0A25D503-52E7-433B-B62A-C702381729C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61" name="正方形/長方形 460">
          <a:extLst>
            <a:ext uri="{FF2B5EF4-FFF2-40B4-BE49-F238E27FC236}">
              <a16:creationId xmlns:a16="http://schemas.microsoft.com/office/drawing/2014/main" xmlns="" id="{4A382B98-364B-46BB-AFE5-43308A6B541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62" name="正方形/長方形 461">
          <a:extLst>
            <a:ext uri="{FF2B5EF4-FFF2-40B4-BE49-F238E27FC236}">
              <a16:creationId xmlns:a16="http://schemas.microsoft.com/office/drawing/2014/main" xmlns="" id="{23666469-0525-40D8-8F89-A1DE4BD6521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63" name="正方形/長方形 462">
          <a:extLst>
            <a:ext uri="{FF2B5EF4-FFF2-40B4-BE49-F238E27FC236}">
              <a16:creationId xmlns:a16="http://schemas.microsoft.com/office/drawing/2014/main" xmlns="" id="{98A01351-182F-4523-B4BB-1E7AEBE74D8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64" name="テキスト ボックス 463">
          <a:extLst>
            <a:ext uri="{FF2B5EF4-FFF2-40B4-BE49-F238E27FC236}">
              <a16:creationId xmlns:a16="http://schemas.microsoft.com/office/drawing/2014/main" xmlns="" id="{E71B32B5-5CCC-4843-BF09-D330272203D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65" name="直線コネクタ 464">
          <a:extLst>
            <a:ext uri="{FF2B5EF4-FFF2-40B4-BE49-F238E27FC236}">
              <a16:creationId xmlns:a16="http://schemas.microsoft.com/office/drawing/2014/main" xmlns="" id="{245BBDF6-7418-4131-9632-C676AB90E41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64</xdr:row>
      <xdr:rowOff>130628</xdr:rowOff>
    </xdr:from>
    <xdr:to>
      <xdr:col>89</xdr:col>
      <xdr:colOff>177800</xdr:colOff>
      <xdr:row>64</xdr:row>
      <xdr:rowOff>130628</xdr:rowOff>
    </xdr:to>
    <xdr:cxnSp macro="">
      <xdr:nvCxnSpPr>
        <xdr:cNvPr id="466" name="直線コネクタ 465">
          <a:extLst>
            <a:ext uri="{FF2B5EF4-FFF2-40B4-BE49-F238E27FC236}">
              <a16:creationId xmlns:a16="http://schemas.microsoft.com/office/drawing/2014/main" xmlns="" id="{2758806B-CE5E-4CCC-B7F4-9C2F9FA3FEF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63</xdr:row>
      <xdr:rowOff>159855</xdr:rowOff>
    </xdr:from>
    <xdr:ext cx="338939" cy="259045"/>
    <xdr:sp macro="" textlink="">
      <xdr:nvSpPr>
        <xdr:cNvPr id="467" name="テキスト ボックス 466">
          <a:extLst>
            <a:ext uri="{FF2B5EF4-FFF2-40B4-BE49-F238E27FC236}">
              <a16:creationId xmlns:a16="http://schemas.microsoft.com/office/drawing/2014/main" xmlns="" id="{15D0676B-6E11-4298-9138-54ACF6D6B910}"/>
            </a:ext>
          </a:extLst>
        </xdr:cNvPr>
        <xdr:cNvSpPr txBox="1"/>
      </xdr:nvSpPr>
      <xdr:spPr>
        <a:xfrm>
          <a:off x="12107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68" name="直線コネクタ 467">
          <a:extLst>
            <a:ext uri="{FF2B5EF4-FFF2-40B4-BE49-F238E27FC236}">
              <a16:creationId xmlns:a16="http://schemas.microsoft.com/office/drawing/2014/main" xmlns="" id="{8FCE378C-DD76-49A2-9B96-635D5CAD8B25}"/>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69" name="テキスト ボックス 468">
          <a:extLst>
            <a:ext uri="{FF2B5EF4-FFF2-40B4-BE49-F238E27FC236}">
              <a16:creationId xmlns:a16="http://schemas.microsoft.com/office/drawing/2014/main" xmlns="" id="{CAD88C29-F578-442B-A60A-7550083FF98C}"/>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70" name="直線コネクタ 469">
          <a:extLst>
            <a:ext uri="{FF2B5EF4-FFF2-40B4-BE49-F238E27FC236}">
              <a16:creationId xmlns:a16="http://schemas.microsoft.com/office/drawing/2014/main" xmlns="" id="{3028436E-58F0-4C9D-9939-F9FFE5B19323}"/>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71" name="テキスト ボックス 470">
          <a:extLst>
            <a:ext uri="{FF2B5EF4-FFF2-40B4-BE49-F238E27FC236}">
              <a16:creationId xmlns:a16="http://schemas.microsoft.com/office/drawing/2014/main" xmlns="" id="{197AFCF8-BFE7-4F82-B0CE-07D549019CC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72" name="直線コネクタ 471">
          <a:extLst>
            <a:ext uri="{FF2B5EF4-FFF2-40B4-BE49-F238E27FC236}">
              <a16:creationId xmlns:a16="http://schemas.microsoft.com/office/drawing/2014/main" xmlns="" id="{994A2D2D-70D7-4753-AFD9-D648C5912AD5}"/>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73" name="テキスト ボックス 472">
          <a:extLst>
            <a:ext uri="{FF2B5EF4-FFF2-40B4-BE49-F238E27FC236}">
              <a16:creationId xmlns:a16="http://schemas.microsoft.com/office/drawing/2014/main" xmlns="" id="{144F9549-5D52-4845-ABFF-23A9C7752505}"/>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74" name="直線コネクタ 473">
          <a:extLst>
            <a:ext uri="{FF2B5EF4-FFF2-40B4-BE49-F238E27FC236}">
              <a16:creationId xmlns:a16="http://schemas.microsoft.com/office/drawing/2014/main" xmlns="" id="{1817C420-A92C-4CFD-8E3F-62EF9993E64E}"/>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75" name="テキスト ボックス 474">
          <a:extLst>
            <a:ext uri="{FF2B5EF4-FFF2-40B4-BE49-F238E27FC236}">
              <a16:creationId xmlns:a16="http://schemas.microsoft.com/office/drawing/2014/main" xmlns="" id="{C63771C7-B6FB-488F-B10B-0017F62DAD79}"/>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76" name="直線コネクタ 475">
          <a:extLst>
            <a:ext uri="{FF2B5EF4-FFF2-40B4-BE49-F238E27FC236}">
              <a16:creationId xmlns:a16="http://schemas.microsoft.com/office/drawing/2014/main" xmlns="" id="{240F6034-0D9F-4296-84D9-BCCA7D130645}"/>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70049</xdr:rowOff>
    </xdr:from>
    <xdr:ext cx="467179" cy="259045"/>
    <xdr:sp macro="" textlink="">
      <xdr:nvSpPr>
        <xdr:cNvPr id="477" name="テキスト ボックス 476">
          <a:extLst>
            <a:ext uri="{FF2B5EF4-FFF2-40B4-BE49-F238E27FC236}">
              <a16:creationId xmlns:a16="http://schemas.microsoft.com/office/drawing/2014/main" xmlns="" id="{2F6049F0-4460-4B3B-B2B6-290430C75303}"/>
            </a:ext>
          </a:extLst>
        </xdr:cNvPr>
        <xdr:cNvSpPr txBox="1"/>
      </xdr:nvSpPr>
      <xdr:spPr>
        <a:xfrm>
          <a:off x="11978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78" name="直線コネクタ 477">
          <a:extLst>
            <a:ext uri="{FF2B5EF4-FFF2-40B4-BE49-F238E27FC236}">
              <a16:creationId xmlns:a16="http://schemas.microsoft.com/office/drawing/2014/main" xmlns="" id="{32669F12-DC2F-48D6-864E-A3F633DF8C5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79" name="テキスト ボックス 478">
          <a:extLst>
            <a:ext uri="{FF2B5EF4-FFF2-40B4-BE49-F238E27FC236}">
              <a16:creationId xmlns:a16="http://schemas.microsoft.com/office/drawing/2014/main" xmlns="" id="{95950071-C9CF-4909-82CD-04DAE2D20333}"/>
            </a:ext>
          </a:extLst>
        </xdr:cNvPr>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80" name="【学校施設】&#10;有形固定資産減価償却率グラフ枠">
          <a:extLst>
            <a:ext uri="{FF2B5EF4-FFF2-40B4-BE49-F238E27FC236}">
              <a16:creationId xmlns:a16="http://schemas.microsoft.com/office/drawing/2014/main" xmlns="" id="{A5457FC5-B920-439B-AD28-5B765F0468B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65315</xdr:rowOff>
    </xdr:from>
    <xdr:to>
      <xdr:col>85</xdr:col>
      <xdr:colOff>126364</xdr:colOff>
      <xdr:row>63</xdr:row>
      <xdr:rowOff>150223</xdr:rowOff>
    </xdr:to>
    <xdr:cxnSp macro="">
      <xdr:nvCxnSpPr>
        <xdr:cNvPr id="481" name="直線コネクタ 480">
          <a:extLst>
            <a:ext uri="{FF2B5EF4-FFF2-40B4-BE49-F238E27FC236}">
              <a16:creationId xmlns:a16="http://schemas.microsoft.com/office/drawing/2014/main" xmlns="" id="{EE879948-7471-477D-9172-8F409DA6C11D}"/>
            </a:ext>
          </a:extLst>
        </xdr:cNvPr>
        <xdr:cNvCxnSpPr/>
      </xdr:nvCxnSpPr>
      <xdr:spPr>
        <a:xfrm flipV="1">
          <a:off x="16318864" y="9666515"/>
          <a:ext cx="0" cy="1285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154050</xdr:rowOff>
    </xdr:from>
    <xdr:ext cx="340478" cy="259045"/>
    <xdr:sp macro="" textlink="">
      <xdr:nvSpPr>
        <xdr:cNvPr id="482" name="【学校施設】&#10;有形固定資産減価償却率最小値テキスト">
          <a:extLst>
            <a:ext uri="{FF2B5EF4-FFF2-40B4-BE49-F238E27FC236}">
              <a16:creationId xmlns:a16="http://schemas.microsoft.com/office/drawing/2014/main" xmlns="" id="{02F19071-81F4-4B01-B01C-0F72B8179257}"/>
            </a:ext>
          </a:extLst>
        </xdr:cNvPr>
        <xdr:cNvSpPr txBox="1"/>
      </xdr:nvSpPr>
      <xdr:spPr>
        <a:xfrm>
          <a:off x="16357600" y="109554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150223</xdr:rowOff>
    </xdr:from>
    <xdr:to>
      <xdr:col>86</xdr:col>
      <xdr:colOff>25400</xdr:colOff>
      <xdr:row>63</xdr:row>
      <xdr:rowOff>150223</xdr:rowOff>
    </xdr:to>
    <xdr:cxnSp macro="">
      <xdr:nvCxnSpPr>
        <xdr:cNvPr id="483" name="直線コネクタ 482">
          <a:extLst>
            <a:ext uri="{FF2B5EF4-FFF2-40B4-BE49-F238E27FC236}">
              <a16:creationId xmlns:a16="http://schemas.microsoft.com/office/drawing/2014/main" xmlns="" id="{3775E5E8-E54E-4DCE-912D-9A4CC27DF92A}"/>
            </a:ext>
          </a:extLst>
        </xdr:cNvPr>
        <xdr:cNvCxnSpPr/>
      </xdr:nvCxnSpPr>
      <xdr:spPr>
        <a:xfrm>
          <a:off x="16230600" y="10951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11992</xdr:rowOff>
    </xdr:from>
    <xdr:ext cx="405111" cy="259045"/>
    <xdr:sp macro="" textlink="">
      <xdr:nvSpPr>
        <xdr:cNvPr id="484" name="【学校施設】&#10;有形固定資産減価償却率最大値テキスト">
          <a:extLst>
            <a:ext uri="{FF2B5EF4-FFF2-40B4-BE49-F238E27FC236}">
              <a16:creationId xmlns:a16="http://schemas.microsoft.com/office/drawing/2014/main" xmlns="" id="{A587F898-4083-4CD7-97F0-9CE094A74927}"/>
            </a:ext>
          </a:extLst>
        </xdr:cNvPr>
        <xdr:cNvSpPr txBox="1"/>
      </xdr:nvSpPr>
      <xdr:spPr>
        <a:xfrm>
          <a:off x="16357600" y="9441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65315</xdr:rowOff>
    </xdr:from>
    <xdr:to>
      <xdr:col>86</xdr:col>
      <xdr:colOff>25400</xdr:colOff>
      <xdr:row>56</xdr:row>
      <xdr:rowOff>65315</xdr:rowOff>
    </xdr:to>
    <xdr:cxnSp macro="">
      <xdr:nvCxnSpPr>
        <xdr:cNvPr id="485" name="直線コネクタ 484">
          <a:extLst>
            <a:ext uri="{FF2B5EF4-FFF2-40B4-BE49-F238E27FC236}">
              <a16:creationId xmlns:a16="http://schemas.microsoft.com/office/drawing/2014/main" xmlns="" id="{F6EE2FBF-3392-4DBA-9E20-6A50C2780869}"/>
            </a:ext>
          </a:extLst>
        </xdr:cNvPr>
        <xdr:cNvCxnSpPr/>
      </xdr:nvCxnSpPr>
      <xdr:spPr>
        <a:xfrm>
          <a:off x="16230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146430</xdr:rowOff>
    </xdr:from>
    <xdr:ext cx="405111" cy="259045"/>
    <xdr:sp macro="" textlink="">
      <xdr:nvSpPr>
        <xdr:cNvPr id="486" name="【学校施設】&#10;有形固定資産減価償却率平均値テキスト">
          <a:extLst>
            <a:ext uri="{FF2B5EF4-FFF2-40B4-BE49-F238E27FC236}">
              <a16:creationId xmlns:a16="http://schemas.microsoft.com/office/drawing/2014/main" xmlns="" id="{A3FEE768-C2CA-4839-BE04-D76B148CD96E}"/>
            </a:ext>
          </a:extLst>
        </xdr:cNvPr>
        <xdr:cNvSpPr txBox="1"/>
      </xdr:nvSpPr>
      <xdr:spPr>
        <a:xfrm>
          <a:off x="16357600" y="100905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168003</xdr:rowOff>
    </xdr:from>
    <xdr:to>
      <xdr:col>85</xdr:col>
      <xdr:colOff>177800</xdr:colOff>
      <xdr:row>59</xdr:row>
      <xdr:rowOff>98153</xdr:rowOff>
    </xdr:to>
    <xdr:sp macro="" textlink="">
      <xdr:nvSpPr>
        <xdr:cNvPr id="487" name="フローチャート: 判断 486">
          <a:extLst>
            <a:ext uri="{FF2B5EF4-FFF2-40B4-BE49-F238E27FC236}">
              <a16:creationId xmlns:a16="http://schemas.microsoft.com/office/drawing/2014/main" xmlns="" id="{A2428354-D88A-422C-A248-BF053B4C3296}"/>
            </a:ext>
          </a:extLst>
        </xdr:cNvPr>
        <xdr:cNvSpPr/>
      </xdr:nvSpPr>
      <xdr:spPr>
        <a:xfrm>
          <a:off x="16268700" y="1011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29210</xdr:rowOff>
    </xdr:from>
    <xdr:to>
      <xdr:col>81</xdr:col>
      <xdr:colOff>101600</xdr:colOff>
      <xdr:row>59</xdr:row>
      <xdr:rowOff>130810</xdr:rowOff>
    </xdr:to>
    <xdr:sp macro="" textlink="">
      <xdr:nvSpPr>
        <xdr:cNvPr id="488" name="フローチャート: 判断 487">
          <a:extLst>
            <a:ext uri="{FF2B5EF4-FFF2-40B4-BE49-F238E27FC236}">
              <a16:creationId xmlns:a16="http://schemas.microsoft.com/office/drawing/2014/main" xmlns="" id="{58DB98E2-6A29-4F15-902C-C9C39532C432}"/>
            </a:ext>
          </a:extLst>
        </xdr:cNvPr>
        <xdr:cNvSpPr/>
      </xdr:nvSpPr>
      <xdr:spPr>
        <a:xfrm>
          <a:off x="15430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61867</xdr:rowOff>
    </xdr:from>
    <xdr:to>
      <xdr:col>76</xdr:col>
      <xdr:colOff>165100</xdr:colOff>
      <xdr:row>59</xdr:row>
      <xdr:rowOff>163467</xdr:rowOff>
    </xdr:to>
    <xdr:sp macro="" textlink="">
      <xdr:nvSpPr>
        <xdr:cNvPr id="489" name="フローチャート: 判断 488">
          <a:extLst>
            <a:ext uri="{FF2B5EF4-FFF2-40B4-BE49-F238E27FC236}">
              <a16:creationId xmlns:a16="http://schemas.microsoft.com/office/drawing/2014/main" xmlns="" id="{8E09C26E-848A-4A0B-9611-7B43DDC97A29}"/>
            </a:ext>
          </a:extLst>
        </xdr:cNvPr>
        <xdr:cNvSpPr/>
      </xdr:nvSpPr>
      <xdr:spPr>
        <a:xfrm>
          <a:off x="14541500" y="1017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30843</xdr:rowOff>
    </xdr:from>
    <xdr:to>
      <xdr:col>72</xdr:col>
      <xdr:colOff>38100</xdr:colOff>
      <xdr:row>59</xdr:row>
      <xdr:rowOff>132443</xdr:rowOff>
    </xdr:to>
    <xdr:sp macro="" textlink="">
      <xdr:nvSpPr>
        <xdr:cNvPr id="490" name="フローチャート: 判断 489">
          <a:extLst>
            <a:ext uri="{FF2B5EF4-FFF2-40B4-BE49-F238E27FC236}">
              <a16:creationId xmlns:a16="http://schemas.microsoft.com/office/drawing/2014/main" xmlns="" id="{987C13BD-66E4-43CD-9E89-8EBC8AB0C134}"/>
            </a:ext>
          </a:extLst>
        </xdr:cNvPr>
        <xdr:cNvSpPr/>
      </xdr:nvSpPr>
      <xdr:spPr>
        <a:xfrm>
          <a:off x="13652500" y="1014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91" name="テキスト ボックス 490">
          <a:extLst>
            <a:ext uri="{FF2B5EF4-FFF2-40B4-BE49-F238E27FC236}">
              <a16:creationId xmlns:a16="http://schemas.microsoft.com/office/drawing/2014/main" xmlns="" id="{A82D3F91-A180-4D4C-AA6D-637F97FF10E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92" name="テキスト ボックス 491">
          <a:extLst>
            <a:ext uri="{FF2B5EF4-FFF2-40B4-BE49-F238E27FC236}">
              <a16:creationId xmlns:a16="http://schemas.microsoft.com/office/drawing/2014/main" xmlns="" id="{5D87AB3E-3F0A-43EA-BE4C-E9D6DA19C15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93" name="テキスト ボックス 492">
          <a:extLst>
            <a:ext uri="{FF2B5EF4-FFF2-40B4-BE49-F238E27FC236}">
              <a16:creationId xmlns:a16="http://schemas.microsoft.com/office/drawing/2014/main" xmlns="" id="{EA2BE8E6-0BC7-4CD7-A8FA-4A5BC2EBDE1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94" name="テキスト ボックス 493">
          <a:extLst>
            <a:ext uri="{FF2B5EF4-FFF2-40B4-BE49-F238E27FC236}">
              <a16:creationId xmlns:a16="http://schemas.microsoft.com/office/drawing/2014/main" xmlns="" id="{6B774F7D-1C0F-4FB2-81CA-114A5C0B3D8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95" name="テキスト ボックス 494">
          <a:extLst>
            <a:ext uri="{FF2B5EF4-FFF2-40B4-BE49-F238E27FC236}">
              <a16:creationId xmlns:a16="http://schemas.microsoft.com/office/drawing/2014/main" xmlns="" id="{E2FBF5AB-B9CC-4688-A993-787BB7AB8E7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56969</xdr:rowOff>
    </xdr:from>
    <xdr:to>
      <xdr:col>85</xdr:col>
      <xdr:colOff>177800</xdr:colOff>
      <xdr:row>58</xdr:row>
      <xdr:rowOff>158569</xdr:rowOff>
    </xdr:to>
    <xdr:sp macro="" textlink="">
      <xdr:nvSpPr>
        <xdr:cNvPr id="496" name="楕円 495">
          <a:extLst>
            <a:ext uri="{FF2B5EF4-FFF2-40B4-BE49-F238E27FC236}">
              <a16:creationId xmlns:a16="http://schemas.microsoft.com/office/drawing/2014/main" xmlns="" id="{EAA3079B-6A65-4BCA-80C1-E2DF0F89AB27}"/>
            </a:ext>
          </a:extLst>
        </xdr:cNvPr>
        <xdr:cNvSpPr/>
      </xdr:nvSpPr>
      <xdr:spPr>
        <a:xfrm>
          <a:off x="16268700" y="10001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79846</xdr:rowOff>
    </xdr:from>
    <xdr:ext cx="405111" cy="259045"/>
    <xdr:sp macro="" textlink="">
      <xdr:nvSpPr>
        <xdr:cNvPr id="497" name="【学校施設】&#10;有形固定資産減価償却率該当値テキスト">
          <a:extLst>
            <a:ext uri="{FF2B5EF4-FFF2-40B4-BE49-F238E27FC236}">
              <a16:creationId xmlns:a16="http://schemas.microsoft.com/office/drawing/2014/main" xmlns="" id="{A4BD5338-7BA2-48BE-A731-F37D21FCD46D}"/>
            </a:ext>
          </a:extLst>
        </xdr:cNvPr>
        <xdr:cNvSpPr txBox="1"/>
      </xdr:nvSpPr>
      <xdr:spPr>
        <a:xfrm>
          <a:off x="16357600" y="9852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92891</xdr:rowOff>
    </xdr:from>
    <xdr:to>
      <xdr:col>81</xdr:col>
      <xdr:colOff>101600</xdr:colOff>
      <xdr:row>59</xdr:row>
      <xdr:rowOff>23041</xdr:rowOff>
    </xdr:to>
    <xdr:sp macro="" textlink="">
      <xdr:nvSpPr>
        <xdr:cNvPr id="498" name="楕円 497">
          <a:extLst>
            <a:ext uri="{FF2B5EF4-FFF2-40B4-BE49-F238E27FC236}">
              <a16:creationId xmlns:a16="http://schemas.microsoft.com/office/drawing/2014/main" xmlns="" id="{12F89CAB-B6D3-4FE2-84A4-4E3D25CE9509}"/>
            </a:ext>
          </a:extLst>
        </xdr:cNvPr>
        <xdr:cNvSpPr/>
      </xdr:nvSpPr>
      <xdr:spPr>
        <a:xfrm>
          <a:off x="15430500" y="1003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107769</xdr:rowOff>
    </xdr:from>
    <xdr:to>
      <xdr:col>85</xdr:col>
      <xdr:colOff>127000</xdr:colOff>
      <xdr:row>58</xdr:row>
      <xdr:rowOff>143691</xdr:rowOff>
    </xdr:to>
    <xdr:cxnSp macro="">
      <xdr:nvCxnSpPr>
        <xdr:cNvPr id="499" name="直線コネクタ 498">
          <a:extLst>
            <a:ext uri="{FF2B5EF4-FFF2-40B4-BE49-F238E27FC236}">
              <a16:creationId xmlns:a16="http://schemas.microsoft.com/office/drawing/2014/main" xmlns="" id="{D7FFD959-633A-465A-81A4-9AAC836D7050}"/>
            </a:ext>
          </a:extLst>
        </xdr:cNvPr>
        <xdr:cNvCxnSpPr/>
      </xdr:nvCxnSpPr>
      <xdr:spPr>
        <a:xfrm flipV="1">
          <a:off x="15481300" y="10051869"/>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53703</xdr:rowOff>
    </xdr:from>
    <xdr:to>
      <xdr:col>76</xdr:col>
      <xdr:colOff>165100</xdr:colOff>
      <xdr:row>58</xdr:row>
      <xdr:rowOff>155303</xdr:rowOff>
    </xdr:to>
    <xdr:sp macro="" textlink="">
      <xdr:nvSpPr>
        <xdr:cNvPr id="500" name="楕円 499">
          <a:extLst>
            <a:ext uri="{FF2B5EF4-FFF2-40B4-BE49-F238E27FC236}">
              <a16:creationId xmlns:a16="http://schemas.microsoft.com/office/drawing/2014/main" xmlns="" id="{9B0D0C4B-5BEE-468C-9931-E2B9834FEF5A}"/>
            </a:ext>
          </a:extLst>
        </xdr:cNvPr>
        <xdr:cNvSpPr/>
      </xdr:nvSpPr>
      <xdr:spPr>
        <a:xfrm>
          <a:off x="14541500" y="9997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104503</xdr:rowOff>
    </xdr:from>
    <xdr:to>
      <xdr:col>81</xdr:col>
      <xdr:colOff>50800</xdr:colOff>
      <xdr:row>58</xdr:row>
      <xdr:rowOff>143691</xdr:rowOff>
    </xdr:to>
    <xdr:cxnSp macro="">
      <xdr:nvCxnSpPr>
        <xdr:cNvPr id="501" name="直線コネクタ 500">
          <a:extLst>
            <a:ext uri="{FF2B5EF4-FFF2-40B4-BE49-F238E27FC236}">
              <a16:creationId xmlns:a16="http://schemas.microsoft.com/office/drawing/2014/main" xmlns="" id="{0824FDAD-AA24-4E11-A926-521A2FA37F26}"/>
            </a:ext>
          </a:extLst>
        </xdr:cNvPr>
        <xdr:cNvCxnSpPr/>
      </xdr:nvCxnSpPr>
      <xdr:spPr>
        <a:xfrm>
          <a:off x="14592300" y="10048603"/>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89626</xdr:rowOff>
    </xdr:from>
    <xdr:to>
      <xdr:col>72</xdr:col>
      <xdr:colOff>38100</xdr:colOff>
      <xdr:row>59</xdr:row>
      <xdr:rowOff>19776</xdr:rowOff>
    </xdr:to>
    <xdr:sp macro="" textlink="">
      <xdr:nvSpPr>
        <xdr:cNvPr id="502" name="楕円 501">
          <a:extLst>
            <a:ext uri="{FF2B5EF4-FFF2-40B4-BE49-F238E27FC236}">
              <a16:creationId xmlns:a16="http://schemas.microsoft.com/office/drawing/2014/main" xmlns="" id="{2B09BD70-F24E-4B00-BFE4-8441C8639C0F}"/>
            </a:ext>
          </a:extLst>
        </xdr:cNvPr>
        <xdr:cNvSpPr/>
      </xdr:nvSpPr>
      <xdr:spPr>
        <a:xfrm>
          <a:off x="13652500" y="10033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104503</xdr:rowOff>
    </xdr:from>
    <xdr:to>
      <xdr:col>76</xdr:col>
      <xdr:colOff>114300</xdr:colOff>
      <xdr:row>58</xdr:row>
      <xdr:rowOff>140426</xdr:rowOff>
    </xdr:to>
    <xdr:cxnSp macro="">
      <xdr:nvCxnSpPr>
        <xdr:cNvPr id="503" name="直線コネクタ 502">
          <a:extLst>
            <a:ext uri="{FF2B5EF4-FFF2-40B4-BE49-F238E27FC236}">
              <a16:creationId xmlns:a16="http://schemas.microsoft.com/office/drawing/2014/main" xmlns="" id="{E54AE53F-B00C-4D29-A909-7C496A4A23F2}"/>
            </a:ext>
          </a:extLst>
        </xdr:cNvPr>
        <xdr:cNvCxnSpPr/>
      </xdr:nvCxnSpPr>
      <xdr:spPr>
        <a:xfrm flipV="1">
          <a:off x="13703300" y="1004860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121937</xdr:rowOff>
    </xdr:from>
    <xdr:ext cx="405111" cy="259045"/>
    <xdr:sp macro="" textlink="">
      <xdr:nvSpPr>
        <xdr:cNvPr id="504" name="n_1aveValue【学校施設】&#10;有形固定資産減価償却率">
          <a:extLst>
            <a:ext uri="{FF2B5EF4-FFF2-40B4-BE49-F238E27FC236}">
              <a16:creationId xmlns:a16="http://schemas.microsoft.com/office/drawing/2014/main" xmlns="" id="{2AFCE728-14CC-43C2-8A1E-C38068DC3F33}"/>
            </a:ext>
          </a:extLst>
        </xdr:cNvPr>
        <xdr:cNvSpPr txBox="1"/>
      </xdr:nvSpPr>
      <xdr:spPr>
        <a:xfrm>
          <a:off x="15266044" y="1023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154594</xdr:rowOff>
    </xdr:from>
    <xdr:ext cx="405111" cy="259045"/>
    <xdr:sp macro="" textlink="">
      <xdr:nvSpPr>
        <xdr:cNvPr id="505" name="n_2aveValue【学校施設】&#10;有形固定資産減価償却率">
          <a:extLst>
            <a:ext uri="{FF2B5EF4-FFF2-40B4-BE49-F238E27FC236}">
              <a16:creationId xmlns:a16="http://schemas.microsoft.com/office/drawing/2014/main" xmlns="" id="{5E29B52B-B6FA-44F1-8464-55E1626043B7}"/>
            </a:ext>
          </a:extLst>
        </xdr:cNvPr>
        <xdr:cNvSpPr txBox="1"/>
      </xdr:nvSpPr>
      <xdr:spPr>
        <a:xfrm>
          <a:off x="14389744" y="10270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123570</xdr:rowOff>
    </xdr:from>
    <xdr:ext cx="405111" cy="259045"/>
    <xdr:sp macro="" textlink="">
      <xdr:nvSpPr>
        <xdr:cNvPr id="506" name="n_3aveValue【学校施設】&#10;有形固定資産減価償却率">
          <a:extLst>
            <a:ext uri="{FF2B5EF4-FFF2-40B4-BE49-F238E27FC236}">
              <a16:creationId xmlns:a16="http://schemas.microsoft.com/office/drawing/2014/main" xmlns="" id="{AAA3AF4C-25C7-4FEF-829C-AEE1A33B849D}"/>
            </a:ext>
          </a:extLst>
        </xdr:cNvPr>
        <xdr:cNvSpPr txBox="1"/>
      </xdr:nvSpPr>
      <xdr:spPr>
        <a:xfrm>
          <a:off x="13500744" y="10239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39568</xdr:rowOff>
    </xdr:from>
    <xdr:ext cx="405111" cy="259045"/>
    <xdr:sp macro="" textlink="">
      <xdr:nvSpPr>
        <xdr:cNvPr id="507" name="n_1mainValue【学校施設】&#10;有形固定資産減価償却率">
          <a:extLst>
            <a:ext uri="{FF2B5EF4-FFF2-40B4-BE49-F238E27FC236}">
              <a16:creationId xmlns:a16="http://schemas.microsoft.com/office/drawing/2014/main" xmlns="" id="{94DB0569-6BF7-43B5-9F86-2C3B2F808906}"/>
            </a:ext>
          </a:extLst>
        </xdr:cNvPr>
        <xdr:cNvSpPr txBox="1"/>
      </xdr:nvSpPr>
      <xdr:spPr>
        <a:xfrm>
          <a:off x="15266044" y="9812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380</xdr:rowOff>
    </xdr:from>
    <xdr:ext cx="405111" cy="259045"/>
    <xdr:sp macro="" textlink="">
      <xdr:nvSpPr>
        <xdr:cNvPr id="508" name="n_2mainValue【学校施設】&#10;有形固定資産減価償却率">
          <a:extLst>
            <a:ext uri="{FF2B5EF4-FFF2-40B4-BE49-F238E27FC236}">
              <a16:creationId xmlns:a16="http://schemas.microsoft.com/office/drawing/2014/main" xmlns="" id="{BEA41CD2-227E-49C7-9993-28E0411416A3}"/>
            </a:ext>
          </a:extLst>
        </xdr:cNvPr>
        <xdr:cNvSpPr txBox="1"/>
      </xdr:nvSpPr>
      <xdr:spPr>
        <a:xfrm>
          <a:off x="14389744" y="9773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36303</xdr:rowOff>
    </xdr:from>
    <xdr:ext cx="405111" cy="259045"/>
    <xdr:sp macro="" textlink="">
      <xdr:nvSpPr>
        <xdr:cNvPr id="509" name="n_3mainValue【学校施設】&#10;有形固定資産減価償却率">
          <a:extLst>
            <a:ext uri="{FF2B5EF4-FFF2-40B4-BE49-F238E27FC236}">
              <a16:creationId xmlns:a16="http://schemas.microsoft.com/office/drawing/2014/main" xmlns="" id="{778FDC74-0BAD-4DBF-8225-6AEFC2085E22}"/>
            </a:ext>
          </a:extLst>
        </xdr:cNvPr>
        <xdr:cNvSpPr txBox="1"/>
      </xdr:nvSpPr>
      <xdr:spPr>
        <a:xfrm>
          <a:off x="13500744" y="9808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10" name="正方形/長方形 509">
          <a:extLst>
            <a:ext uri="{FF2B5EF4-FFF2-40B4-BE49-F238E27FC236}">
              <a16:creationId xmlns:a16="http://schemas.microsoft.com/office/drawing/2014/main" xmlns="" id="{437A6095-AC88-4BB0-9EE7-D53856CF800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1" name="正方形/長方形 510">
          <a:extLst>
            <a:ext uri="{FF2B5EF4-FFF2-40B4-BE49-F238E27FC236}">
              <a16:creationId xmlns:a16="http://schemas.microsoft.com/office/drawing/2014/main" xmlns="" id="{3D8DF286-EFA9-4C5E-8BB8-89002F899B0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2" name="正方形/長方形 511">
          <a:extLst>
            <a:ext uri="{FF2B5EF4-FFF2-40B4-BE49-F238E27FC236}">
              <a16:creationId xmlns:a16="http://schemas.microsoft.com/office/drawing/2014/main" xmlns="" id="{21E88F2F-5271-425B-AA6C-7C093D2423F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13" name="正方形/長方形 512">
          <a:extLst>
            <a:ext uri="{FF2B5EF4-FFF2-40B4-BE49-F238E27FC236}">
              <a16:creationId xmlns:a16="http://schemas.microsoft.com/office/drawing/2014/main" xmlns="" id="{E6188D5B-5B94-4EAD-BBEC-EA218B41E2A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14" name="正方形/長方形 513">
          <a:extLst>
            <a:ext uri="{FF2B5EF4-FFF2-40B4-BE49-F238E27FC236}">
              <a16:creationId xmlns:a16="http://schemas.microsoft.com/office/drawing/2014/main" xmlns="" id="{36E4DA58-0287-4852-910D-410630910A1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15" name="正方形/長方形 514">
          <a:extLst>
            <a:ext uri="{FF2B5EF4-FFF2-40B4-BE49-F238E27FC236}">
              <a16:creationId xmlns:a16="http://schemas.microsoft.com/office/drawing/2014/main" xmlns="" id="{D76BC00A-1820-409E-B832-96260E95C63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16" name="正方形/長方形 515">
          <a:extLst>
            <a:ext uri="{FF2B5EF4-FFF2-40B4-BE49-F238E27FC236}">
              <a16:creationId xmlns:a16="http://schemas.microsoft.com/office/drawing/2014/main" xmlns="" id="{87A387BB-7815-4AC2-8DAF-E357377F676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17" name="正方形/長方形 516">
          <a:extLst>
            <a:ext uri="{FF2B5EF4-FFF2-40B4-BE49-F238E27FC236}">
              <a16:creationId xmlns:a16="http://schemas.microsoft.com/office/drawing/2014/main" xmlns="" id="{A78038E4-AD36-45A6-81EF-04051D3F2FD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18" name="テキスト ボックス 517">
          <a:extLst>
            <a:ext uri="{FF2B5EF4-FFF2-40B4-BE49-F238E27FC236}">
              <a16:creationId xmlns:a16="http://schemas.microsoft.com/office/drawing/2014/main" xmlns="" id="{A8C25A70-D0EC-4EC3-9E7A-3CFEF309BB9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19" name="直線コネクタ 518">
          <a:extLst>
            <a:ext uri="{FF2B5EF4-FFF2-40B4-BE49-F238E27FC236}">
              <a16:creationId xmlns:a16="http://schemas.microsoft.com/office/drawing/2014/main" xmlns="" id="{228185A9-B440-4604-A8C6-AC6A6911326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xmlns="" id="{6FB0450B-CE0D-49BE-B983-9EB943FF5F4E}"/>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21" name="直線コネクタ 520">
          <a:extLst>
            <a:ext uri="{FF2B5EF4-FFF2-40B4-BE49-F238E27FC236}">
              <a16:creationId xmlns:a16="http://schemas.microsoft.com/office/drawing/2014/main" xmlns="" id="{9CC37A47-DC85-473B-85F4-1A0CCA947A67}"/>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xmlns="" id="{BAC84B79-F72C-4940-857B-63C0603076AB}"/>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23" name="直線コネクタ 522">
          <a:extLst>
            <a:ext uri="{FF2B5EF4-FFF2-40B4-BE49-F238E27FC236}">
              <a16:creationId xmlns:a16="http://schemas.microsoft.com/office/drawing/2014/main" xmlns="" id="{CDBBBFEC-9AA0-4E00-8F87-2E49367AC61A}"/>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24" name="テキスト ボックス 523">
          <a:extLst>
            <a:ext uri="{FF2B5EF4-FFF2-40B4-BE49-F238E27FC236}">
              <a16:creationId xmlns:a16="http://schemas.microsoft.com/office/drawing/2014/main" xmlns="" id="{E9F21540-8F1D-485D-A550-45107E1A669A}"/>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25" name="直線コネクタ 524">
          <a:extLst>
            <a:ext uri="{FF2B5EF4-FFF2-40B4-BE49-F238E27FC236}">
              <a16:creationId xmlns:a16="http://schemas.microsoft.com/office/drawing/2014/main" xmlns="" id="{F23BB609-23CC-41F0-A615-ABD300211218}"/>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26" name="テキスト ボックス 525">
          <a:extLst>
            <a:ext uri="{FF2B5EF4-FFF2-40B4-BE49-F238E27FC236}">
              <a16:creationId xmlns:a16="http://schemas.microsoft.com/office/drawing/2014/main" xmlns="" id="{62A2D00F-8C51-4EA0-B0E6-9B91CB49446F}"/>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27" name="直線コネクタ 526">
          <a:extLst>
            <a:ext uri="{FF2B5EF4-FFF2-40B4-BE49-F238E27FC236}">
              <a16:creationId xmlns:a16="http://schemas.microsoft.com/office/drawing/2014/main" xmlns="" id="{B2BE13F0-2845-42B8-B4A5-B363756AF601}"/>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28" name="テキスト ボックス 527">
          <a:extLst>
            <a:ext uri="{FF2B5EF4-FFF2-40B4-BE49-F238E27FC236}">
              <a16:creationId xmlns:a16="http://schemas.microsoft.com/office/drawing/2014/main" xmlns="" id="{FE1A4848-7CCF-4E62-A946-A861B5149EDD}"/>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29" name="直線コネクタ 528">
          <a:extLst>
            <a:ext uri="{FF2B5EF4-FFF2-40B4-BE49-F238E27FC236}">
              <a16:creationId xmlns:a16="http://schemas.microsoft.com/office/drawing/2014/main" xmlns="" id="{B2E52A48-4C9A-41A8-86DE-8286A3F5125D}"/>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30" name="テキスト ボックス 529">
          <a:extLst>
            <a:ext uri="{FF2B5EF4-FFF2-40B4-BE49-F238E27FC236}">
              <a16:creationId xmlns:a16="http://schemas.microsoft.com/office/drawing/2014/main" xmlns="" id="{ABEBEC5E-9A4B-4EB8-A4E3-5B3113F7C9DD}"/>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31" name="直線コネクタ 530">
          <a:extLst>
            <a:ext uri="{FF2B5EF4-FFF2-40B4-BE49-F238E27FC236}">
              <a16:creationId xmlns:a16="http://schemas.microsoft.com/office/drawing/2014/main" xmlns="" id="{2B11CF7F-A930-4F94-A051-CA3986C2E60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32" name="テキスト ボックス 531">
          <a:extLst>
            <a:ext uri="{FF2B5EF4-FFF2-40B4-BE49-F238E27FC236}">
              <a16:creationId xmlns:a16="http://schemas.microsoft.com/office/drawing/2014/main" xmlns="" id="{F610022B-0154-4C49-B3C8-C091E3BE4A3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33" name="【学校施設】&#10;一人当たり面積グラフ枠">
          <a:extLst>
            <a:ext uri="{FF2B5EF4-FFF2-40B4-BE49-F238E27FC236}">
              <a16:creationId xmlns:a16="http://schemas.microsoft.com/office/drawing/2014/main" xmlns="" id="{60854D68-6A42-4797-9903-B173072CD88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37338</xdr:rowOff>
    </xdr:from>
    <xdr:to>
      <xdr:col>116</xdr:col>
      <xdr:colOff>62864</xdr:colOff>
      <xdr:row>64</xdr:row>
      <xdr:rowOff>19431</xdr:rowOff>
    </xdr:to>
    <xdr:cxnSp macro="">
      <xdr:nvCxnSpPr>
        <xdr:cNvPr id="534" name="直線コネクタ 533">
          <a:extLst>
            <a:ext uri="{FF2B5EF4-FFF2-40B4-BE49-F238E27FC236}">
              <a16:creationId xmlns:a16="http://schemas.microsoft.com/office/drawing/2014/main" xmlns="" id="{48A04CF4-0BCF-46A8-8B51-9D543E3CF8CE}"/>
            </a:ext>
          </a:extLst>
        </xdr:cNvPr>
        <xdr:cNvCxnSpPr/>
      </xdr:nvCxnSpPr>
      <xdr:spPr>
        <a:xfrm flipV="1">
          <a:off x="22160864" y="9638538"/>
          <a:ext cx="0" cy="1353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23258</xdr:rowOff>
    </xdr:from>
    <xdr:ext cx="469744" cy="259045"/>
    <xdr:sp macro="" textlink="">
      <xdr:nvSpPr>
        <xdr:cNvPr id="535" name="【学校施設】&#10;一人当たり面積最小値テキスト">
          <a:extLst>
            <a:ext uri="{FF2B5EF4-FFF2-40B4-BE49-F238E27FC236}">
              <a16:creationId xmlns:a16="http://schemas.microsoft.com/office/drawing/2014/main" xmlns="" id="{6C750D90-A853-4788-8DF9-AE52CAB1055D}"/>
            </a:ext>
          </a:extLst>
        </xdr:cNvPr>
        <xdr:cNvSpPr txBox="1"/>
      </xdr:nvSpPr>
      <xdr:spPr>
        <a:xfrm>
          <a:off x="22199600" y="10996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19431</xdr:rowOff>
    </xdr:from>
    <xdr:to>
      <xdr:col>116</xdr:col>
      <xdr:colOff>152400</xdr:colOff>
      <xdr:row>64</xdr:row>
      <xdr:rowOff>19431</xdr:rowOff>
    </xdr:to>
    <xdr:cxnSp macro="">
      <xdr:nvCxnSpPr>
        <xdr:cNvPr id="536" name="直線コネクタ 535">
          <a:extLst>
            <a:ext uri="{FF2B5EF4-FFF2-40B4-BE49-F238E27FC236}">
              <a16:creationId xmlns:a16="http://schemas.microsoft.com/office/drawing/2014/main" xmlns="" id="{62F3AF72-B264-4683-87D5-460422A0CD4D}"/>
            </a:ext>
          </a:extLst>
        </xdr:cNvPr>
        <xdr:cNvCxnSpPr/>
      </xdr:nvCxnSpPr>
      <xdr:spPr>
        <a:xfrm>
          <a:off x="22072600" y="10992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155465</xdr:rowOff>
    </xdr:from>
    <xdr:ext cx="469744" cy="259045"/>
    <xdr:sp macro="" textlink="">
      <xdr:nvSpPr>
        <xdr:cNvPr id="537" name="【学校施設】&#10;一人当たり面積最大値テキスト">
          <a:extLst>
            <a:ext uri="{FF2B5EF4-FFF2-40B4-BE49-F238E27FC236}">
              <a16:creationId xmlns:a16="http://schemas.microsoft.com/office/drawing/2014/main" xmlns="" id="{A24E0DE1-6061-49F5-8629-93F9EAB49E58}"/>
            </a:ext>
          </a:extLst>
        </xdr:cNvPr>
        <xdr:cNvSpPr txBox="1"/>
      </xdr:nvSpPr>
      <xdr:spPr>
        <a:xfrm>
          <a:off x="22199600" y="9413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37338</xdr:rowOff>
    </xdr:from>
    <xdr:to>
      <xdr:col>116</xdr:col>
      <xdr:colOff>152400</xdr:colOff>
      <xdr:row>56</xdr:row>
      <xdr:rowOff>37338</xdr:rowOff>
    </xdr:to>
    <xdr:cxnSp macro="">
      <xdr:nvCxnSpPr>
        <xdr:cNvPr id="538" name="直線コネクタ 537">
          <a:extLst>
            <a:ext uri="{FF2B5EF4-FFF2-40B4-BE49-F238E27FC236}">
              <a16:creationId xmlns:a16="http://schemas.microsoft.com/office/drawing/2014/main" xmlns="" id="{F29B7853-FD9A-4D8B-A1A9-B26A8413EF8B}"/>
            </a:ext>
          </a:extLst>
        </xdr:cNvPr>
        <xdr:cNvCxnSpPr/>
      </xdr:nvCxnSpPr>
      <xdr:spPr>
        <a:xfrm>
          <a:off x="22072600" y="963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83456</xdr:rowOff>
    </xdr:from>
    <xdr:ext cx="469744" cy="259045"/>
    <xdr:sp macro="" textlink="">
      <xdr:nvSpPr>
        <xdr:cNvPr id="539" name="【学校施設】&#10;一人当たり面積平均値テキスト">
          <a:extLst>
            <a:ext uri="{FF2B5EF4-FFF2-40B4-BE49-F238E27FC236}">
              <a16:creationId xmlns:a16="http://schemas.microsoft.com/office/drawing/2014/main" xmlns="" id="{78D29869-8374-4149-8FD0-5C5AFFDD3757}"/>
            </a:ext>
          </a:extLst>
        </xdr:cNvPr>
        <xdr:cNvSpPr txBox="1"/>
      </xdr:nvSpPr>
      <xdr:spPr>
        <a:xfrm>
          <a:off x="22199600" y="105419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105029</xdr:rowOff>
    </xdr:from>
    <xdr:to>
      <xdr:col>116</xdr:col>
      <xdr:colOff>114300</xdr:colOff>
      <xdr:row>62</xdr:row>
      <xdr:rowOff>35179</xdr:rowOff>
    </xdr:to>
    <xdr:sp macro="" textlink="">
      <xdr:nvSpPr>
        <xdr:cNvPr id="540" name="フローチャート: 判断 539">
          <a:extLst>
            <a:ext uri="{FF2B5EF4-FFF2-40B4-BE49-F238E27FC236}">
              <a16:creationId xmlns:a16="http://schemas.microsoft.com/office/drawing/2014/main" xmlns="" id="{6DE1502C-4873-40FE-B32B-54FF4DD290CC}"/>
            </a:ext>
          </a:extLst>
        </xdr:cNvPr>
        <xdr:cNvSpPr/>
      </xdr:nvSpPr>
      <xdr:spPr>
        <a:xfrm>
          <a:off x="22110700" y="10563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93218</xdr:rowOff>
    </xdr:from>
    <xdr:to>
      <xdr:col>112</xdr:col>
      <xdr:colOff>38100</xdr:colOff>
      <xdr:row>62</xdr:row>
      <xdr:rowOff>23368</xdr:rowOff>
    </xdr:to>
    <xdr:sp macro="" textlink="">
      <xdr:nvSpPr>
        <xdr:cNvPr id="541" name="フローチャート: 判断 540">
          <a:extLst>
            <a:ext uri="{FF2B5EF4-FFF2-40B4-BE49-F238E27FC236}">
              <a16:creationId xmlns:a16="http://schemas.microsoft.com/office/drawing/2014/main" xmlns="" id="{29DB16AA-F484-49A7-9175-FA1B19ACE723}"/>
            </a:ext>
          </a:extLst>
        </xdr:cNvPr>
        <xdr:cNvSpPr/>
      </xdr:nvSpPr>
      <xdr:spPr>
        <a:xfrm>
          <a:off x="21272500" y="1055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87503</xdr:rowOff>
    </xdr:from>
    <xdr:to>
      <xdr:col>107</xdr:col>
      <xdr:colOff>101600</xdr:colOff>
      <xdr:row>62</xdr:row>
      <xdr:rowOff>17653</xdr:rowOff>
    </xdr:to>
    <xdr:sp macro="" textlink="">
      <xdr:nvSpPr>
        <xdr:cNvPr id="542" name="フローチャート: 判断 541">
          <a:extLst>
            <a:ext uri="{FF2B5EF4-FFF2-40B4-BE49-F238E27FC236}">
              <a16:creationId xmlns:a16="http://schemas.microsoft.com/office/drawing/2014/main" xmlns="" id="{DDFC7803-FCB5-44FC-A9BA-7877159CC22E}"/>
            </a:ext>
          </a:extLst>
        </xdr:cNvPr>
        <xdr:cNvSpPr/>
      </xdr:nvSpPr>
      <xdr:spPr>
        <a:xfrm>
          <a:off x="20383500" y="10545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149606</xdr:rowOff>
    </xdr:from>
    <xdr:to>
      <xdr:col>102</xdr:col>
      <xdr:colOff>165100</xdr:colOff>
      <xdr:row>62</xdr:row>
      <xdr:rowOff>79756</xdr:rowOff>
    </xdr:to>
    <xdr:sp macro="" textlink="">
      <xdr:nvSpPr>
        <xdr:cNvPr id="543" name="フローチャート: 判断 542">
          <a:extLst>
            <a:ext uri="{FF2B5EF4-FFF2-40B4-BE49-F238E27FC236}">
              <a16:creationId xmlns:a16="http://schemas.microsoft.com/office/drawing/2014/main" xmlns="" id="{1C6EFE3C-6D06-40C8-8C4D-97733F12FE0A}"/>
            </a:ext>
          </a:extLst>
        </xdr:cNvPr>
        <xdr:cNvSpPr/>
      </xdr:nvSpPr>
      <xdr:spPr>
        <a:xfrm>
          <a:off x="19494500" y="106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xmlns="" id="{CDDB0ACC-3F8C-48B9-AA4C-E7B88B19ED3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xmlns="" id="{3620ACA8-1764-46FC-89C0-ED4819C0DD3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xmlns="" id="{BA5E3ABF-FA4C-47F3-8A2F-28A17F0AE08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xmlns="" id="{5F419131-6B09-4BAB-883F-E364AA180C7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xmlns="" id="{E2F43E39-76B6-43D5-B37A-F940A0C1CE0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10922</xdr:rowOff>
    </xdr:from>
    <xdr:to>
      <xdr:col>116</xdr:col>
      <xdr:colOff>114300</xdr:colOff>
      <xdr:row>60</xdr:row>
      <xdr:rowOff>112522</xdr:rowOff>
    </xdr:to>
    <xdr:sp macro="" textlink="">
      <xdr:nvSpPr>
        <xdr:cNvPr id="549" name="楕円 548">
          <a:extLst>
            <a:ext uri="{FF2B5EF4-FFF2-40B4-BE49-F238E27FC236}">
              <a16:creationId xmlns:a16="http://schemas.microsoft.com/office/drawing/2014/main" xmlns="" id="{4FDF39AD-BCA2-4014-823F-4CF2ED306BEC}"/>
            </a:ext>
          </a:extLst>
        </xdr:cNvPr>
        <xdr:cNvSpPr/>
      </xdr:nvSpPr>
      <xdr:spPr>
        <a:xfrm>
          <a:off x="22110700" y="10297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33799</xdr:rowOff>
    </xdr:from>
    <xdr:ext cx="469744" cy="259045"/>
    <xdr:sp macro="" textlink="">
      <xdr:nvSpPr>
        <xdr:cNvPr id="550" name="【学校施設】&#10;一人当たり面積該当値テキスト">
          <a:extLst>
            <a:ext uri="{FF2B5EF4-FFF2-40B4-BE49-F238E27FC236}">
              <a16:creationId xmlns:a16="http://schemas.microsoft.com/office/drawing/2014/main" xmlns="" id="{811C516D-0E4F-4F99-BF38-F91B4C1A8D3A}"/>
            </a:ext>
          </a:extLst>
        </xdr:cNvPr>
        <xdr:cNvSpPr txBox="1"/>
      </xdr:nvSpPr>
      <xdr:spPr>
        <a:xfrm>
          <a:off x="22199600" y="10149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32258</xdr:rowOff>
    </xdr:from>
    <xdr:to>
      <xdr:col>112</xdr:col>
      <xdr:colOff>38100</xdr:colOff>
      <xdr:row>60</xdr:row>
      <xdr:rowOff>133858</xdr:rowOff>
    </xdr:to>
    <xdr:sp macro="" textlink="">
      <xdr:nvSpPr>
        <xdr:cNvPr id="551" name="楕円 550">
          <a:extLst>
            <a:ext uri="{FF2B5EF4-FFF2-40B4-BE49-F238E27FC236}">
              <a16:creationId xmlns:a16="http://schemas.microsoft.com/office/drawing/2014/main" xmlns="" id="{2540065E-C744-46F9-BA44-3E5007FBB8C2}"/>
            </a:ext>
          </a:extLst>
        </xdr:cNvPr>
        <xdr:cNvSpPr/>
      </xdr:nvSpPr>
      <xdr:spPr>
        <a:xfrm>
          <a:off x="21272500" y="10319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61722</xdr:rowOff>
    </xdr:from>
    <xdr:to>
      <xdr:col>116</xdr:col>
      <xdr:colOff>63500</xdr:colOff>
      <xdr:row>60</xdr:row>
      <xdr:rowOff>83058</xdr:rowOff>
    </xdr:to>
    <xdr:cxnSp macro="">
      <xdr:nvCxnSpPr>
        <xdr:cNvPr id="552" name="直線コネクタ 551">
          <a:extLst>
            <a:ext uri="{FF2B5EF4-FFF2-40B4-BE49-F238E27FC236}">
              <a16:creationId xmlns:a16="http://schemas.microsoft.com/office/drawing/2014/main" xmlns="" id="{71A97829-CC4E-44AA-8109-8CC36950A72D}"/>
            </a:ext>
          </a:extLst>
        </xdr:cNvPr>
        <xdr:cNvCxnSpPr/>
      </xdr:nvCxnSpPr>
      <xdr:spPr>
        <a:xfrm flipV="1">
          <a:off x="21323300" y="10348722"/>
          <a:ext cx="838200" cy="2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101219</xdr:rowOff>
    </xdr:from>
    <xdr:to>
      <xdr:col>107</xdr:col>
      <xdr:colOff>101600</xdr:colOff>
      <xdr:row>63</xdr:row>
      <xdr:rowOff>31369</xdr:rowOff>
    </xdr:to>
    <xdr:sp macro="" textlink="">
      <xdr:nvSpPr>
        <xdr:cNvPr id="553" name="楕円 552">
          <a:extLst>
            <a:ext uri="{FF2B5EF4-FFF2-40B4-BE49-F238E27FC236}">
              <a16:creationId xmlns:a16="http://schemas.microsoft.com/office/drawing/2014/main" xmlns="" id="{B3960A67-6FF9-4DB8-98EA-784D2974739A}"/>
            </a:ext>
          </a:extLst>
        </xdr:cNvPr>
        <xdr:cNvSpPr/>
      </xdr:nvSpPr>
      <xdr:spPr>
        <a:xfrm>
          <a:off x="20383500" y="1073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83058</xdr:rowOff>
    </xdr:from>
    <xdr:to>
      <xdr:col>111</xdr:col>
      <xdr:colOff>177800</xdr:colOff>
      <xdr:row>62</xdr:row>
      <xdr:rowOff>152019</xdr:rowOff>
    </xdr:to>
    <xdr:cxnSp macro="">
      <xdr:nvCxnSpPr>
        <xdr:cNvPr id="554" name="直線コネクタ 553">
          <a:extLst>
            <a:ext uri="{FF2B5EF4-FFF2-40B4-BE49-F238E27FC236}">
              <a16:creationId xmlns:a16="http://schemas.microsoft.com/office/drawing/2014/main" xmlns="" id="{0513183A-2AE3-4223-8256-89197876CA73}"/>
            </a:ext>
          </a:extLst>
        </xdr:cNvPr>
        <xdr:cNvCxnSpPr/>
      </xdr:nvCxnSpPr>
      <xdr:spPr>
        <a:xfrm flipV="1">
          <a:off x="20434300" y="10370058"/>
          <a:ext cx="889000" cy="411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115316</xdr:rowOff>
    </xdr:from>
    <xdr:to>
      <xdr:col>102</xdr:col>
      <xdr:colOff>165100</xdr:colOff>
      <xdr:row>63</xdr:row>
      <xdr:rowOff>45466</xdr:rowOff>
    </xdr:to>
    <xdr:sp macro="" textlink="">
      <xdr:nvSpPr>
        <xdr:cNvPr id="555" name="楕円 554">
          <a:extLst>
            <a:ext uri="{FF2B5EF4-FFF2-40B4-BE49-F238E27FC236}">
              <a16:creationId xmlns:a16="http://schemas.microsoft.com/office/drawing/2014/main" xmlns="" id="{D818E660-61A6-45F3-AE8E-D24E036DDD87}"/>
            </a:ext>
          </a:extLst>
        </xdr:cNvPr>
        <xdr:cNvSpPr/>
      </xdr:nvSpPr>
      <xdr:spPr>
        <a:xfrm>
          <a:off x="19494500" y="1074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152019</xdr:rowOff>
    </xdr:from>
    <xdr:to>
      <xdr:col>107</xdr:col>
      <xdr:colOff>50800</xdr:colOff>
      <xdr:row>62</xdr:row>
      <xdr:rowOff>166116</xdr:rowOff>
    </xdr:to>
    <xdr:cxnSp macro="">
      <xdr:nvCxnSpPr>
        <xdr:cNvPr id="556" name="直線コネクタ 555">
          <a:extLst>
            <a:ext uri="{FF2B5EF4-FFF2-40B4-BE49-F238E27FC236}">
              <a16:creationId xmlns:a16="http://schemas.microsoft.com/office/drawing/2014/main" xmlns="" id="{BD5C650D-3510-4965-9E37-158DA9033EAA}"/>
            </a:ext>
          </a:extLst>
        </xdr:cNvPr>
        <xdr:cNvCxnSpPr/>
      </xdr:nvCxnSpPr>
      <xdr:spPr>
        <a:xfrm flipV="1">
          <a:off x="19545300" y="10781919"/>
          <a:ext cx="889000" cy="1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14495</xdr:rowOff>
    </xdr:from>
    <xdr:ext cx="469744" cy="259045"/>
    <xdr:sp macro="" textlink="">
      <xdr:nvSpPr>
        <xdr:cNvPr id="557" name="n_1aveValue【学校施設】&#10;一人当たり面積">
          <a:extLst>
            <a:ext uri="{FF2B5EF4-FFF2-40B4-BE49-F238E27FC236}">
              <a16:creationId xmlns:a16="http://schemas.microsoft.com/office/drawing/2014/main" xmlns="" id="{A7E5C300-67E0-4381-BAF5-4504F77DB7E0}"/>
            </a:ext>
          </a:extLst>
        </xdr:cNvPr>
        <xdr:cNvSpPr txBox="1"/>
      </xdr:nvSpPr>
      <xdr:spPr>
        <a:xfrm>
          <a:off x="21075727" y="10644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34180</xdr:rowOff>
    </xdr:from>
    <xdr:ext cx="469744" cy="259045"/>
    <xdr:sp macro="" textlink="">
      <xdr:nvSpPr>
        <xdr:cNvPr id="558" name="n_2aveValue【学校施設】&#10;一人当たり面積">
          <a:extLst>
            <a:ext uri="{FF2B5EF4-FFF2-40B4-BE49-F238E27FC236}">
              <a16:creationId xmlns:a16="http://schemas.microsoft.com/office/drawing/2014/main" xmlns="" id="{2B5C8AA2-5ABF-43E9-BFB3-4C1A5C7AA747}"/>
            </a:ext>
          </a:extLst>
        </xdr:cNvPr>
        <xdr:cNvSpPr txBox="1"/>
      </xdr:nvSpPr>
      <xdr:spPr>
        <a:xfrm>
          <a:off x="20199427" y="10321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96283</xdr:rowOff>
    </xdr:from>
    <xdr:ext cx="469744" cy="259045"/>
    <xdr:sp macro="" textlink="">
      <xdr:nvSpPr>
        <xdr:cNvPr id="559" name="n_3aveValue【学校施設】&#10;一人当たり面積">
          <a:extLst>
            <a:ext uri="{FF2B5EF4-FFF2-40B4-BE49-F238E27FC236}">
              <a16:creationId xmlns:a16="http://schemas.microsoft.com/office/drawing/2014/main" xmlns="" id="{07DDFCA3-BC01-4E77-BF0A-D3FC2E48D52B}"/>
            </a:ext>
          </a:extLst>
        </xdr:cNvPr>
        <xdr:cNvSpPr txBox="1"/>
      </xdr:nvSpPr>
      <xdr:spPr>
        <a:xfrm>
          <a:off x="19310427" y="10383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150385</xdr:rowOff>
    </xdr:from>
    <xdr:ext cx="469744" cy="259045"/>
    <xdr:sp macro="" textlink="">
      <xdr:nvSpPr>
        <xdr:cNvPr id="560" name="n_1mainValue【学校施設】&#10;一人当たり面積">
          <a:extLst>
            <a:ext uri="{FF2B5EF4-FFF2-40B4-BE49-F238E27FC236}">
              <a16:creationId xmlns:a16="http://schemas.microsoft.com/office/drawing/2014/main" xmlns="" id="{7E09E18C-BD1E-41F3-AE93-38536CA00796}"/>
            </a:ext>
          </a:extLst>
        </xdr:cNvPr>
        <xdr:cNvSpPr txBox="1"/>
      </xdr:nvSpPr>
      <xdr:spPr>
        <a:xfrm>
          <a:off x="21075727" y="10094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22496</xdr:rowOff>
    </xdr:from>
    <xdr:ext cx="469744" cy="259045"/>
    <xdr:sp macro="" textlink="">
      <xdr:nvSpPr>
        <xdr:cNvPr id="561" name="n_2mainValue【学校施設】&#10;一人当たり面積">
          <a:extLst>
            <a:ext uri="{FF2B5EF4-FFF2-40B4-BE49-F238E27FC236}">
              <a16:creationId xmlns:a16="http://schemas.microsoft.com/office/drawing/2014/main" xmlns="" id="{C4BB36A9-241C-4EBF-8FA8-4D6C9F5B6F18}"/>
            </a:ext>
          </a:extLst>
        </xdr:cNvPr>
        <xdr:cNvSpPr txBox="1"/>
      </xdr:nvSpPr>
      <xdr:spPr>
        <a:xfrm>
          <a:off x="20199427" y="10823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36593</xdr:rowOff>
    </xdr:from>
    <xdr:ext cx="469744" cy="259045"/>
    <xdr:sp macro="" textlink="">
      <xdr:nvSpPr>
        <xdr:cNvPr id="562" name="n_3mainValue【学校施設】&#10;一人当たり面積">
          <a:extLst>
            <a:ext uri="{FF2B5EF4-FFF2-40B4-BE49-F238E27FC236}">
              <a16:creationId xmlns:a16="http://schemas.microsoft.com/office/drawing/2014/main" xmlns="" id="{71F3ED47-C373-465F-BFD4-5F30CCA7D7D8}"/>
            </a:ext>
          </a:extLst>
        </xdr:cNvPr>
        <xdr:cNvSpPr txBox="1"/>
      </xdr:nvSpPr>
      <xdr:spPr>
        <a:xfrm>
          <a:off x="19310427" y="10837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63" name="正方形/長方形 562">
          <a:extLst>
            <a:ext uri="{FF2B5EF4-FFF2-40B4-BE49-F238E27FC236}">
              <a16:creationId xmlns:a16="http://schemas.microsoft.com/office/drawing/2014/main" xmlns="" id="{061DC021-5082-4244-BAC1-CDC76CBD025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64" name="正方形/長方形 563">
          <a:extLst>
            <a:ext uri="{FF2B5EF4-FFF2-40B4-BE49-F238E27FC236}">
              <a16:creationId xmlns:a16="http://schemas.microsoft.com/office/drawing/2014/main" xmlns="" id="{671E62E7-8197-499F-8A19-279A79F744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65" name="正方形/長方形 564">
          <a:extLst>
            <a:ext uri="{FF2B5EF4-FFF2-40B4-BE49-F238E27FC236}">
              <a16:creationId xmlns:a16="http://schemas.microsoft.com/office/drawing/2014/main" xmlns="" id="{1F7EF41A-3E3A-4C71-B0DE-F9C61DA8DCE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66" name="正方形/長方形 565">
          <a:extLst>
            <a:ext uri="{FF2B5EF4-FFF2-40B4-BE49-F238E27FC236}">
              <a16:creationId xmlns:a16="http://schemas.microsoft.com/office/drawing/2014/main" xmlns="" id="{32E9A465-1291-42A4-A014-6E8B2C6C9D5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67" name="正方形/長方形 566">
          <a:extLst>
            <a:ext uri="{FF2B5EF4-FFF2-40B4-BE49-F238E27FC236}">
              <a16:creationId xmlns:a16="http://schemas.microsoft.com/office/drawing/2014/main" xmlns="" id="{73053826-D2FD-40E9-AAF8-62C0F8F3924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68" name="正方形/長方形 567">
          <a:extLst>
            <a:ext uri="{FF2B5EF4-FFF2-40B4-BE49-F238E27FC236}">
              <a16:creationId xmlns:a16="http://schemas.microsoft.com/office/drawing/2014/main" xmlns="" id="{68DD6B16-12D0-4B4F-B3F5-6E361D37B79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69" name="正方形/長方形 568">
          <a:extLst>
            <a:ext uri="{FF2B5EF4-FFF2-40B4-BE49-F238E27FC236}">
              <a16:creationId xmlns:a16="http://schemas.microsoft.com/office/drawing/2014/main" xmlns="" id="{F91086B5-F4ED-40B9-A0B2-C1E9A38B18A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70" name="正方形/長方形 569">
          <a:extLst>
            <a:ext uri="{FF2B5EF4-FFF2-40B4-BE49-F238E27FC236}">
              <a16:creationId xmlns:a16="http://schemas.microsoft.com/office/drawing/2014/main" xmlns="" id="{5D6C231A-5020-43E0-9786-3F374EBE5DD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71" name="テキスト ボックス 570">
          <a:extLst>
            <a:ext uri="{FF2B5EF4-FFF2-40B4-BE49-F238E27FC236}">
              <a16:creationId xmlns:a16="http://schemas.microsoft.com/office/drawing/2014/main" xmlns="" id="{907AEB94-9173-4CEC-A14A-8F8AD333C1B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72" name="直線コネクタ 571">
          <a:extLst>
            <a:ext uri="{FF2B5EF4-FFF2-40B4-BE49-F238E27FC236}">
              <a16:creationId xmlns:a16="http://schemas.microsoft.com/office/drawing/2014/main" xmlns="" id="{B510DB67-AF3E-4B8F-829B-01D3F117EE4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88</xdr:row>
      <xdr:rowOff>10177</xdr:rowOff>
    </xdr:from>
    <xdr:ext cx="338939" cy="259045"/>
    <xdr:sp macro="" textlink="">
      <xdr:nvSpPr>
        <xdr:cNvPr id="573" name="テキスト ボックス 572">
          <a:extLst>
            <a:ext uri="{FF2B5EF4-FFF2-40B4-BE49-F238E27FC236}">
              <a16:creationId xmlns:a16="http://schemas.microsoft.com/office/drawing/2014/main" xmlns="" id="{759E85AE-9FF9-4F48-8B82-627CFEB7714E}"/>
            </a:ext>
          </a:extLst>
        </xdr:cNvPr>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74" name="直線コネクタ 573">
          <a:extLst>
            <a:ext uri="{FF2B5EF4-FFF2-40B4-BE49-F238E27FC236}">
              <a16:creationId xmlns:a16="http://schemas.microsoft.com/office/drawing/2014/main" xmlns="" id="{114D2B72-1CBF-4647-A7A8-495B02A19DA5}"/>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143527</xdr:rowOff>
    </xdr:from>
    <xdr:ext cx="403059" cy="259045"/>
    <xdr:sp macro="" textlink="">
      <xdr:nvSpPr>
        <xdr:cNvPr id="575" name="テキスト ボックス 574">
          <a:extLst>
            <a:ext uri="{FF2B5EF4-FFF2-40B4-BE49-F238E27FC236}">
              <a16:creationId xmlns:a16="http://schemas.microsoft.com/office/drawing/2014/main" xmlns="" id="{A68B2FCD-AC1F-45A0-B2F1-111552C26BF7}"/>
            </a:ext>
          </a:extLst>
        </xdr:cNvPr>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76" name="直線コネクタ 575">
          <a:extLst>
            <a:ext uri="{FF2B5EF4-FFF2-40B4-BE49-F238E27FC236}">
              <a16:creationId xmlns:a16="http://schemas.microsoft.com/office/drawing/2014/main" xmlns="" id="{3C441A44-D176-43CD-B8AA-80B416AA963B}"/>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77" name="テキスト ボックス 576">
          <a:extLst>
            <a:ext uri="{FF2B5EF4-FFF2-40B4-BE49-F238E27FC236}">
              <a16:creationId xmlns:a16="http://schemas.microsoft.com/office/drawing/2014/main" xmlns="" id="{6867F0F3-3049-4D84-B3A8-EC3E3FE39576}"/>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78" name="直線コネクタ 577">
          <a:extLst>
            <a:ext uri="{FF2B5EF4-FFF2-40B4-BE49-F238E27FC236}">
              <a16:creationId xmlns:a16="http://schemas.microsoft.com/office/drawing/2014/main" xmlns="" id="{66BD1EB7-1F3C-431D-8E75-A0018787B9B2}"/>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79" name="テキスト ボックス 578">
          <a:extLst>
            <a:ext uri="{FF2B5EF4-FFF2-40B4-BE49-F238E27FC236}">
              <a16:creationId xmlns:a16="http://schemas.microsoft.com/office/drawing/2014/main" xmlns="" id="{E87F27B7-E612-48C2-9D1D-E3CB6F5AC2BB}"/>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80" name="直線コネクタ 579">
          <a:extLst>
            <a:ext uri="{FF2B5EF4-FFF2-40B4-BE49-F238E27FC236}">
              <a16:creationId xmlns:a16="http://schemas.microsoft.com/office/drawing/2014/main" xmlns="" id="{B6BB5203-E48C-4F38-9B4D-875729304F38}"/>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81" name="テキスト ボックス 580">
          <a:extLst>
            <a:ext uri="{FF2B5EF4-FFF2-40B4-BE49-F238E27FC236}">
              <a16:creationId xmlns:a16="http://schemas.microsoft.com/office/drawing/2014/main" xmlns="" id="{42922050-EE5D-49D3-A00E-4088856AEC28}"/>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82" name="直線コネクタ 581">
          <a:extLst>
            <a:ext uri="{FF2B5EF4-FFF2-40B4-BE49-F238E27FC236}">
              <a16:creationId xmlns:a16="http://schemas.microsoft.com/office/drawing/2014/main" xmlns="" id="{E9C5C128-8CBF-415E-9449-D3B25FBD4925}"/>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162577</xdr:rowOff>
    </xdr:from>
    <xdr:ext cx="467179" cy="259045"/>
    <xdr:sp macro="" textlink="">
      <xdr:nvSpPr>
        <xdr:cNvPr id="583" name="テキスト ボックス 582">
          <a:extLst>
            <a:ext uri="{FF2B5EF4-FFF2-40B4-BE49-F238E27FC236}">
              <a16:creationId xmlns:a16="http://schemas.microsoft.com/office/drawing/2014/main" xmlns="" id="{8960EEBF-1B92-4A5B-B62A-D969A70BC661}"/>
            </a:ext>
          </a:extLst>
        </xdr:cNvPr>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84" name="直線コネクタ 583">
          <a:extLst>
            <a:ext uri="{FF2B5EF4-FFF2-40B4-BE49-F238E27FC236}">
              <a16:creationId xmlns:a16="http://schemas.microsoft.com/office/drawing/2014/main" xmlns="" id="{D9D14045-1D0F-4391-831C-44108A9EB46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585" name="テキスト ボックス 584">
          <a:extLst>
            <a:ext uri="{FF2B5EF4-FFF2-40B4-BE49-F238E27FC236}">
              <a16:creationId xmlns:a16="http://schemas.microsoft.com/office/drawing/2014/main" xmlns="" id="{1FD1EA5F-F243-48C2-BD62-2ABE4D33D11A}"/>
            </a:ext>
          </a:extLst>
        </xdr:cNvPr>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86" name="【児童館】&#10;有形固定資産減価償却率グラフ枠">
          <a:extLst>
            <a:ext uri="{FF2B5EF4-FFF2-40B4-BE49-F238E27FC236}">
              <a16:creationId xmlns:a16="http://schemas.microsoft.com/office/drawing/2014/main" xmlns="" id="{D529F9B9-4991-4EB4-B916-7BF61063B5F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86</xdr:row>
      <xdr:rowOff>81914</xdr:rowOff>
    </xdr:to>
    <xdr:cxnSp macro="">
      <xdr:nvCxnSpPr>
        <xdr:cNvPr id="587" name="直線コネクタ 586">
          <a:extLst>
            <a:ext uri="{FF2B5EF4-FFF2-40B4-BE49-F238E27FC236}">
              <a16:creationId xmlns:a16="http://schemas.microsoft.com/office/drawing/2014/main" xmlns="" id="{FD26C8CB-A354-4B83-BB45-FF15026B4569}"/>
            </a:ext>
          </a:extLst>
        </xdr:cNvPr>
        <xdr:cNvCxnSpPr/>
      </xdr:nvCxnSpPr>
      <xdr:spPr>
        <a:xfrm flipV="1">
          <a:off x="16318864" y="13335000"/>
          <a:ext cx="0" cy="1491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85741</xdr:rowOff>
    </xdr:from>
    <xdr:ext cx="405111" cy="259045"/>
    <xdr:sp macro="" textlink="">
      <xdr:nvSpPr>
        <xdr:cNvPr id="588" name="【児童館】&#10;有形固定資産減価償却率最小値テキスト">
          <a:extLst>
            <a:ext uri="{FF2B5EF4-FFF2-40B4-BE49-F238E27FC236}">
              <a16:creationId xmlns:a16="http://schemas.microsoft.com/office/drawing/2014/main" xmlns="" id="{CF76C5B6-2EC1-40E2-86CD-3B4CA625FF0E}"/>
            </a:ext>
          </a:extLst>
        </xdr:cNvPr>
        <xdr:cNvSpPr txBox="1"/>
      </xdr:nvSpPr>
      <xdr:spPr>
        <a:xfrm>
          <a:off x="16357600" y="14830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81914</xdr:rowOff>
    </xdr:from>
    <xdr:to>
      <xdr:col>86</xdr:col>
      <xdr:colOff>25400</xdr:colOff>
      <xdr:row>86</xdr:row>
      <xdr:rowOff>81914</xdr:rowOff>
    </xdr:to>
    <xdr:cxnSp macro="">
      <xdr:nvCxnSpPr>
        <xdr:cNvPr id="589" name="直線コネクタ 588">
          <a:extLst>
            <a:ext uri="{FF2B5EF4-FFF2-40B4-BE49-F238E27FC236}">
              <a16:creationId xmlns:a16="http://schemas.microsoft.com/office/drawing/2014/main" xmlns="" id="{6EA0F3CE-CEB0-40B4-B4CB-FC57F28664A4}"/>
            </a:ext>
          </a:extLst>
        </xdr:cNvPr>
        <xdr:cNvCxnSpPr/>
      </xdr:nvCxnSpPr>
      <xdr:spPr>
        <a:xfrm>
          <a:off x="16230600" y="1482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469744" cy="259045"/>
    <xdr:sp macro="" textlink="">
      <xdr:nvSpPr>
        <xdr:cNvPr id="590" name="【児童館】&#10;有形固定資産減価償却率最大値テキスト">
          <a:extLst>
            <a:ext uri="{FF2B5EF4-FFF2-40B4-BE49-F238E27FC236}">
              <a16:creationId xmlns:a16="http://schemas.microsoft.com/office/drawing/2014/main" xmlns="" id="{F2B8E31E-3C6B-436C-883B-3042F07C3D32}"/>
            </a:ext>
          </a:extLst>
        </xdr:cNvPr>
        <xdr:cNvSpPr txBox="1"/>
      </xdr:nvSpPr>
      <xdr:spPr>
        <a:xfrm>
          <a:off x="163576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591" name="直線コネクタ 590">
          <a:extLst>
            <a:ext uri="{FF2B5EF4-FFF2-40B4-BE49-F238E27FC236}">
              <a16:creationId xmlns:a16="http://schemas.microsoft.com/office/drawing/2014/main" xmlns="" id="{290ED74D-817F-4BF1-B1D3-66DC28A40466}"/>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87647</xdr:rowOff>
    </xdr:from>
    <xdr:ext cx="405111" cy="259045"/>
    <xdr:sp macro="" textlink="">
      <xdr:nvSpPr>
        <xdr:cNvPr id="592" name="【児童館】&#10;有形固定資産減価償却率平均値テキスト">
          <a:extLst>
            <a:ext uri="{FF2B5EF4-FFF2-40B4-BE49-F238E27FC236}">
              <a16:creationId xmlns:a16="http://schemas.microsoft.com/office/drawing/2014/main" xmlns="" id="{73D694E8-78A3-4190-A764-8C5AC0E8173A}"/>
            </a:ext>
          </a:extLst>
        </xdr:cNvPr>
        <xdr:cNvSpPr txBox="1"/>
      </xdr:nvSpPr>
      <xdr:spPr>
        <a:xfrm>
          <a:off x="16357600" y="13803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109220</xdr:rowOff>
    </xdr:from>
    <xdr:to>
      <xdr:col>85</xdr:col>
      <xdr:colOff>177800</xdr:colOff>
      <xdr:row>81</xdr:row>
      <xdr:rowOff>39370</xdr:rowOff>
    </xdr:to>
    <xdr:sp macro="" textlink="">
      <xdr:nvSpPr>
        <xdr:cNvPr id="593" name="フローチャート: 判断 592">
          <a:extLst>
            <a:ext uri="{FF2B5EF4-FFF2-40B4-BE49-F238E27FC236}">
              <a16:creationId xmlns:a16="http://schemas.microsoft.com/office/drawing/2014/main" xmlns="" id="{D783750F-7702-48C7-BC7D-3175B17E19E8}"/>
            </a:ext>
          </a:extLst>
        </xdr:cNvPr>
        <xdr:cNvSpPr/>
      </xdr:nvSpPr>
      <xdr:spPr>
        <a:xfrm>
          <a:off x="16268700" y="1382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170180</xdr:rowOff>
    </xdr:from>
    <xdr:to>
      <xdr:col>81</xdr:col>
      <xdr:colOff>101600</xdr:colOff>
      <xdr:row>81</xdr:row>
      <xdr:rowOff>100330</xdr:rowOff>
    </xdr:to>
    <xdr:sp macro="" textlink="">
      <xdr:nvSpPr>
        <xdr:cNvPr id="594" name="フローチャート: 判断 593">
          <a:extLst>
            <a:ext uri="{FF2B5EF4-FFF2-40B4-BE49-F238E27FC236}">
              <a16:creationId xmlns:a16="http://schemas.microsoft.com/office/drawing/2014/main" xmlns="" id="{29DEDD95-F49A-4150-A069-8752C1D2A31A}"/>
            </a:ext>
          </a:extLst>
        </xdr:cNvPr>
        <xdr:cNvSpPr/>
      </xdr:nvSpPr>
      <xdr:spPr>
        <a:xfrm>
          <a:off x="15430500" y="1388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4445</xdr:rowOff>
    </xdr:from>
    <xdr:to>
      <xdr:col>76</xdr:col>
      <xdr:colOff>165100</xdr:colOff>
      <xdr:row>81</xdr:row>
      <xdr:rowOff>106045</xdr:rowOff>
    </xdr:to>
    <xdr:sp macro="" textlink="">
      <xdr:nvSpPr>
        <xdr:cNvPr id="595" name="フローチャート: 判断 594">
          <a:extLst>
            <a:ext uri="{FF2B5EF4-FFF2-40B4-BE49-F238E27FC236}">
              <a16:creationId xmlns:a16="http://schemas.microsoft.com/office/drawing/2014/main" xmlns="" id="{F74A5A57-2B92-4880-B6B2-15791475D9CE}"/>
            </a:ext>
          </a:extLst>
        </xdr:cNvPr>
        <xdr:cNvSpPr/>
      </xdr:nvSpPr>
      <xdr:spPr>
        <a:xfrm>
          <a:off x="14541500" y="1389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139700</xdr:rowOff>
    </xdr:from>
    <xdr:to>
      <xdr:col>72</xdr:col>
      <xdr:colOff>38100</xdr:colOff>
      <xdr:row>83</xdr:row>
      <xdr:rowOff>69850</xdr:rowOff>
    </xdr:to>
    <xdr:sp macro="" textlink="">
      <xdr:nvSpPr>
        <xdr:cNvPr id="596" name="フローチャート: 判断 595">
          <a:extLst>
            <a:ext uri="{FF2B5EF4-FFF2-40B4-BE49-F238E27FC236}">
              <a16:creationId xmlns:a16="http://schemas.microsoft.com/office/drawing/2014/main" xmlns="" id="{16288B65-1B7E-46CC-9B55-2010ECAC46F2}"/>
            </a:ext>
          </a:extLst>
        </xdr:cNvPr>
        <xdr:cNvSpPr/>
      </xdr:nvSpPr>
      <xdr:spPr>
        <a:xfrm>
          <a:off x="136525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97" name="テキスト ボックス 596">
          <a:extLst>
            <a:ext uri="{FF2B5EF4-FFF2-40B4-BE49-F238E27FC236}">
              <a16:creationId xmlns:a16="http://schemas.microsoft.com/office/drawing/2014/main" xmlns="" id="{7DAA86F0-618D-40B9-B1B6-5A02AA3C189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98" name="テキスト ボックス 597">
          <a:extLst>
            <a:ext uri="{FF2B5EF4-FFF2-40B4-BE49-F238E27FC236}">
              <a16:creationId xmlns:a16="http://schemas.microsoft.com/office/drawing/2014/main" xmlns="" id="{299CC20B-C03A-4F84-9F80-A4440A0297B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99" name="テキスト ボックス 598">
          <a:extLst>
            <a:ext uri="{FF2B5EF4-FFF2-40B4-BE49-F238E27FC236}">
              <a16:creationId xmlns:a16="http://schemas.microsoft.com/office/drawing/2014/main" xmlns="" id="{2F634A6D-CEA0-48B4-9226-1C0D7F73BBC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00" name="テキスト ボックス 599">
          <a:extLst>
            <a:ext uri="{FF2B5EF4-FFF2-40B4-BE49-F238E27FC236}">
              <a16:creationId xmlns:a16="http://schemas.microsoft.com/office/drawing/2014/main" xmlns="" id="{70769C4C-75AB-4C21-B695-08DF7A0E94E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01" name="テキスト ボックス 600">
          <a:extLst>
            <a:ext uri="{FF2B5EF4-FFF2-40B4-BE49-F238E27FC236}">
              <a16:creationId xmlns:a16="http://schemas.microsoft.com/office/drawing/2014/main" xmlns="" id="{E5633EEA-4523-4F7F-B598-B44BF3BFAAD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82550</xdr:rowOff>
    </xdr:from>
    <xdr:to>
      <xdr:col>85</xdr:col>
      <xdr:colOff>177800</xdr:colOff>
      <xdr:row>78</xdr:row>
      <xdr:rowOff>12700</xdr:rowOff>
    </xdr:to>
    <xdr:sp macro="" textlink="">
      <xdr:nvSpPr>
        <xdr:cNvPr id="602" name="楕円 601">
          <a:extLst>
            <a:ext uri="{FF2B5EF4-FFF2-40B4-BE49-F238E27FC236}">
              <a16:creationId xmlns:a16="http://schemas.microsoft.com/office/drawing/2014/main" xmlns="" id="{02A39B13-3A12-4AC7-8629-284DB52D0BAB}"/>
            </a:ext>
          </a:extLst>
        </xdr:cNvPr>
        <xdr:cNvSpPr/>
      </xdr:nvSpPr>
      <xdr:spPr>
        <a:xfrm>
          <a:off x="16268700" y="1328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35577</xdr:rowOff>
    </xdr:from>
    <xdr:ext cx="469744" cy="259045"/>
    <xdr:sp macro="" textlink="">
      <xdr:nvSpPr>
        <xdr:cNvPr id="603" name="【児童館】&#10;有形固定資産減価償却率該当値テキスト">
          <a:extLst>
            <a:ext uri="{FF2B5EF4-FFF2-40B4-BE49-F238E27FC236}">
              <a16:creationId xmlns:a16="http://schemas.microsoft.com/office/drawing/2014/main" xmlns="" id="{B5F1FAF0-DF1F-43E6-889F-E6E718A55323}"/>
            </a:ext>
          </a:extLst>
        </xdr:cNvPr>
        <xdr:cNvSpPr txBox="1"/>
      </xdr:nvSpPr>
      <xdr:spPr>
        <a:xfrm>
          <a:off x="16357600" y="13237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82550</xdr:rowOff>
    </xdr:from>
    <xdr:to>
      <xdr:col>81</xdr:col>
      <xdr:colOff>101600</xdr:colOff>
      <xdr:row>78</xdr:row>
      <xdr:rowOff>12700</xdr:rowOff>
    </xdr:to>
    <xdr:sp macro="" textlink="">
      <xdr:nvSpPr>
        <xdr:cNvPr id="604" name="楕円 603">
          <a:extLst>
            <a:ext uri="{FF2B5EF4-FFF2-40B4-BE49-F238E27FC236}">
              <a16:creationId xmlns:a16="http://schemas.microsoft.com/office/drawing/2014/main" xmlns="" id="{6EEE9283-30E1-40DA-B9D9-8DC91F8E5928}"/>
            </a:ext>
          </a:extLst>
        </xdr:cNvPr>
        <xdr:cNvSpPr/>
      </xdr:nvSpPr>
      <xdr:spPr>
        <a:xfrm>
          <a:off x="15430500" y="1328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77</xdr:row>
      <xdr:rowOff>133350</xdr:rowOff>
    </xdr:from>
    <xdr:to>
      <xdr:col>85</xdr:col>
      <xdr:colOff>127000</xdr:colOff>
      <xdr:row>77</xdr:row>
      <xdr:rowOff>133350</xdr:rowOff>
    </xdr:to>
    <xdr:cxnSp macro="">
      <xdr:nvCxnSpPr>
        <xdr:cNvPr id="605" name="直線コネクタ 604">
          <a:extLst>
            <a:ext uri="{FF2B5EF4-FFF2-40B4-BE49-F238E27FC236}">
              <a16:creationId xmlns:a16="http://schemas.microsoft.com/office/drawing/2014/main" xmlns="" id="{6B9C274C-E393-4C6F-8DF1-82C8AE994543}"/>
            </a:ext>
          </a:extLst>
        </xdr:cNvPr>
        <xdr:cNvCxnSpPr/>
      </xdr:nvCxnSpPr>
      <xdr:spPr>
        <a:xfrm>
          <a:off x="15481300" y="13335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82550</xdr:rowOff>
    </xdr:from>
    <xdr:to>
      <xdr:col>76</xdr:col>
      <xdr:colOff>165100</xdr:colOff>
      <xdr:row>78</xdr:row>
      <xdr:rowOff>12700</xdr:rowOff>
    </xdr:to>
    <xdr:sp macro="" textlink="">
      <xdr:nvSpPr>
        <xdr:cNvPr id="606" name="楕円 605">
          <a:extLst>
            <a:ext uri="{FF2B5EF4-FFF2-40B4-BE49-F238E27FC236}">
              <a16:creationId xmlns:a16="http://schemas.microsoft.com/office/drawing/2014/main" xmlns="" id="{04AA60AE-6914-4006-B29B-0607D9F421F2}"/>
            </a:ext>
          </a:extLst>
        </xdr:cNvPr>
        <xdr:cNvSpPr/>
      </xdr:nvSpPr>
      <xdr:spPr>
        <a:xfrm>
          <a:off x="14541500" y="1328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133350</xdr:rowOff>
    </xdr:from>
    <xdr:to>
      <xdr:col>81</xdr:col>
      <xdr:colOff>50800</xdr:colOff>
      <xdr:row>77</xdr:row>
      <xdr:rowOff>133350</xdr:rowOff>
    </xdr:to>
    <xdr:cxnSp macro="">
      <xdr:nvCxnSpPr>
        <xdr:cNvPr id="607" name="直線コネクタ 606">
          <a:extLst>
            <a:ext uri="{FF2B5EF4-FFF2-40B4-BE49-F238E27FC236}">
              <a16:creationId xmlns:a16="http://schemas.microsoft.com/office/drawing/2014/main" xmlns="" id="{95769FF9-DFB2-4743-8445-4D3DB39C058B}"/>
            </a:ext>
          </a:extLst>
        </xdr:cNvPr>
        <xdr:cNvCxnSpPr/>
      </xdr:nvCxnSpPr>
      <xdr:spPr>
        <a:xfrm>
          <a:off x="14592300" y="1333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82550</xdr:rowOff>
    </xdr:from>
    <xdr:to>
      <xdr:col>72</xdr:col>
      <xdr:colOff>38100</xdr:colOff>
      <xdr:row>78</xdr:row>
      <xdr:rowOff>12700</xdr:rowOff>
    </xdr:to>
    <xdr:sp macro="" textlink="">
      <xdr:nvSpPr>
        <xdr:cNvPr id="608" name="楕円 607">
          <a:extLst>
            <a:ext uri="{FF2B5EF4-FFF2-40B4-BE49-F238E27FC236}">
              <a16:creationId xmlns:a16="http://schemas.microsoft.com/office/drawing/2014/main" xmlns="" id="{F4D89C98-51C8-4435-9036-77F66ABA314A}"/>
            </a:ext>
          </a:extLst>
        </xdr:cNvPr>
        <xdr:cNvSpPr/>
      </xdr:nvSpPr>
      <xdr:spPr>
        <a:xfrm>
          <a:off x="13652500" y="1328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77</xdr:row>
      <xdr:rowOff>133350</xdr:rowOff>
    </xdr:from>
    <xdr:to>
      <xdr:col>76</xdr:col>
      <xdr:colOff>114300</xdr:colOff>
      <xdr:row>77</xdr:row>
      <xdr:rowOff>133350</xdr:rowOff>
    </xdr:to>
    <xdr:cxnSp macro="">
      <xdr:nvCxnSpPr>
        <xdr:cNvPr id="609" name="直線コネクタ 608">
          <a:extLst>
            <a:ext uri="{FF2B5EF4-FFF2-40B4-BE49-F238E27FC236}">
              <a16:creationId xmlns:a16="http://schemas.microsoft.com/office/drawing/2014/main" xmlns="" id="{375AEEB5-7D7A-46E8-8AD2-08D026ECCC9C}"/>
            </a:ext>
          </a:extLst>
        </xdr:cNvPr>
        <xdr:cNvCxnSpPr/>
      </xdr:nvCxnSpPr>
      <xdr:spPr>
        <a:xfrm>
          <a:off x="13703300" y="1333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91457</xdr:rowOff>
    </xdr:from>
    <xdr:ext cx="405111" cy="259045"/>
    <xdr:sp macro="" textlink="">
      <xdr:nvSpPr>
        <xdr:cNvPr id="610" name="n_1aveValue【児童館】&#10;有形固定資産減価償却率">
          <a:extLst>
            <a:ext uri="{FF2B5EF4-FFF2-40B4-BE49-F238E27FC236}">
              <a16:creationId xmlns:a16="http://schemas.microsoft.com/office/drawing/2014/main" xmlns="" id="{5FE834B6-3079-45BB-8CEA-297B996750D5}"/>
            </a:ext>
          </a:extLst>
        </xdr:cNvPr>
        <xdr:cNvSpPr txBox="1"/>
      </xdr:nvSpPr>
      <xdr:spPr>
        <a:xfrm>
          <a:off x="15266044" y="1397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97172</xdr:rowOff>
    </xdr:from>
    <xdr:ext cx="405111" cy="259045"/>
    <xdr:sp macro="" textlink="">
      <xdr:nvSpPr>
        <xdr:cNvPr id="611" name="n_2aveValue【児童館】&#10;有形固定資産減価償却率">
          <a:extLst>
            <a:ext uri="{FF2B5EF4-FFF2-40B4-BE49-F238E27FC236}">
              <a16:creationId xmlns:a16="http://schemas.microsoft.com/office/drawing/2014/main" xmlns="" id="{CC16F2DB-5BAA-40D5-A2F5-FFF5EA1BEA5B}"/>
            </a:ext>
          </a:extLst>
        </xdr:cNvPr>
        <xdr:cNvSpPr txBox="1"/>
      </xdr:nvSpPr>
      <xdr:spPr>
        <a:xfrm>
          <a:off x="14389744" y="1398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60977</xdr:rowOff>
    </xdr:from>
    <xdr:ext cx="405111" cy="259045"/>
    <xdr:sp macro="" textlink="">
      <xdr:nvSpPr>
        <xdr:cNvPr id="612" name="n_3aveValue【児童館】&#10;有形固定資産減価償却率">
          <a:extLst>
            <a:ext uri="{FF2B5EF4-FFF2-40B4-BE49-F238E27FC236}">
              <a16:creationId xmlns:a16="http://schemas.microsoft.com/office/drawing/2014/main" xmlns="" id="{1B1F84F4-25D2-47B8-A194-6F9D6668C1B8}"/>
            </a:ext>
          </a:extLst>
        </xdr:cNvPr>
        <xdr:cNvSpPr txBox="1"/>
      </xdr:nvSpPr>
      <xdr:spPr>
        <a:xfrm>
          <a:off x="13500744" y="1429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76</xdr:row>
      <xdr:rowOff>29227</xdr:rowOff>
    </xdr:from>
    <xdr:ext cx="469744" cy="259045"/>
    <xdr:sp macro="" textlink="">
      <xdr:nvSpPr>
        <xdr:cNvPr id="613" name="n_1mainValue【児童館】&#10;有形固定資産減価償却率">
          <a:extLst>
            <a:ext uri="{FF2B5EF4-FFF2-40B4-BE49-F238E27FC236}">
              <a16:creationId xmlns:a16="http://schemas.microsoft.com/office/drawing/2014/main" xmlns="" id="{81802F59-D9F0-4653-832F-73B8258B9EF4}"/>
            </a:ext>
          </a:extLst>
        </xdr:cNvPr>
        <xdr:cNvSpPr txBox="1"/>
      </xdr:nvSpPr>
      <xdr:spPr>
        <a:xfrm>
          <a:off x="15233727" y="1305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76</xdr:row>
      <xdr:rowOff>29227</xdr:rowOff>
    </xdr:from>
    <xdr:ext cx="469744" cy="259045"/>
    <xdr:sp macro="" textlink="">
      <xdr:nvSpPr>
        <xdr:cNvPr id="614" name="n_2mainValue【児童館】&#10;有形固定資産減価償却率">
          <a:extLst>
            <a:ext uri="{FF2B5EF4-FFF2-40B4-BE49-F238E27FC236}">
              <a16:creationId xmlns:a16="http://schemas.microsoft.com/office/drawing/2014/main" xmlns="" id="{85FFFCA9-7F64-4A25-A012-7F996F86FE76}"/>
            </a:ext>
          </a:extLst>
        </xdr:cNvPr>
        <xdr:cNvSpPr txBox="1"/>
      </xdr:nvSpPr>
      <xdr:spPr>
        <a:xfrm>
          <a:off x="14357427" y="1305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76</xdr:row>
      <xdr:rowOff>29227</xdr:rowOff>
    </xdr:from>
    <xdr:ext cx="469744" cy="259045"/>
    <xdr:sp macro="" textlink="">
      <xdr:nvSpPr>
        <xdr:cNvPr id="615" name="n_3mainValue【児童館】&#10;有形固定資産減価償却率">
          <a:extLst>
            <a:ext uri="{FF2B5EF4-FFF2-40B4-BE49-F238E27FC236}">
              <a16:creationId xmlns:a16="http://schemas.microsoft.com/office/drawing/2014/main" xmlns="" id="{5C15B691-E0C7-41F6-9993-F38283D4EFC9}"/>
            </a:ext>
          </a:extLst>
        </xdr:cNvPr>
        <xdr:cNvSpPr txBox="1"/>
      </xdr:nvSpPr>
      <xdr:spPr>
        <a:xfrm>
          <a:off x="13468427" y="1305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16" name="正方形/長方形 615">
          <a:extLst>
            <a:ext uri="{FF2B5EF4-FFF2-40B4-BE49-F238E27FC236}">
              <a16:creationId xmlns:a16="http://schemas.microsoft.com/office/drawing/2014/main" xmlns="" id="{DF4B509C-B82C-4C7F-BFBC-6024B2A981E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17" name="正方形/長方形 616">
          <a:extLst>
            <a:ext uri="{FF2B5EF4-FFF2-40B4-BE49-F238E27FC236}">
              <a16:creationId xmlns:a16="http://schemas.microsoft.com/office/drawing/2014/main" xmlns="" id="{36D49C57-5AFA-4906-B911-427CBF434E7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18" name="正方形/長方形 617">
          <a:extLst>
            <a:ext uri="{FF2B5EF4-FFF2-40B4-BE49-F238E27FC236}">
              <a16:creationId xmlns:a16="http://schemas.microsoft.com/office/drawing/2014/main" xmlns="" id="{23681AC6-6F33-464D-A2E3-57382698A9B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19" name="正方形/長方形 618">
          <a:extLst>
            <a:ext uri="{FF2B5EF4-FFF2-40B4-BE49-F238E27FC236}">
              <a16:creationId xmlns:a16="http://schemas.microsoft.com/office/drawing/2014/main" xmlns="" id="{E3EBB310-83BA-4E3D-B6C2-3CA3B2A7F86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0" name="正方形/長方形 619">
          <a:extLst>
            <a:ext uri="{FF2B5EF4-FFF2-40B4-BE49-F238E27FC236}">
              <a16:creationId xmlns:a16="http://schemas.microsoft.com/office/drawing/2014/main" xmlns="" id="{CE4423A7-1FCF-450C-B802-EEFE4CABF23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1" name="正方形/長方形 620">
          <a:extLst>
            <a:ext uri="{FF2B5EF4-FFF2-40B4-BE49-F238E27FC236}">
              <a16:creationId xmlns:a16="http://schemas.microsoft.com/office/drawing/2014/main" xmlns="" id="{AEF16621-BDD1-4603-B93D-F3C6EE20F22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22" name="正方形/長方形 621">
          <a:extLst>
            <a:ext uri="{FF2B5EF4-FFF2-40B4-BE49-F238E27FC236}">
              <a16:creationId xmlns:a16="http://schemas.microsoft.com/office/drawing/2014/main" xmlns="" id="{8EDC5B35-CFCF-44FF-B23C-60ADBAD2BD8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23" name="正方形/長方形 622">
          <a:extLst>
            <a:ext uri="{FF2B5EF4-FFF2-40B4-BE49-F238E27FC236}">
              <a16:creationId xmlns:a16="http://schemas.microsoft.com/office/drawing/2014/main" xmlns="" id="{03914C59-7124-4A89-8161-8F859E5B1BA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24" name="テキスト ボックス 623">
          <a:extLst>
            <a:ext uri="{FF2B5EF4-FFF2-40B4-BE49-F238E27FC236}">
              <a16:creationId xmlns:a16="http://schemas.microsoft.com/office/drawing/2014/main" xmlns="" id="{25D36210-7811-4057-A214-1BD300D1EA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25" name="直線コネクタ 624">
          <a:extLst>
            <a:ext uri="{FF2B5EF4-FFF2-40B4-BE49-F238E27FC236}">
              <a16:creationId xmlns:a16="http://schemas.microsoft.com/office/drawing/2014/main" xmlns="" id="{67D84C01-8D9B-47FD-AC55-BB5664CE53C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26" name="直線コネクタ 625">
          <a:extLst>
            <a:ext uri="{FF2B5EF4-FFF2-40B4-BE49-F238E27FC236}">
              <a16:creationId xmlns:a16="http://schemas.microsoft.com/office/drawing/2014/main" xmlns="" id="{3737FE0F-A5F6-4ADC-9A58-79ABE4D3A24D}"/>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27" name="テキスト ボックス 626">
          <a:extLst>
            <a:ext uri="{FF2B5EF4-FFF2-40B4-BE49-F238E27FC236}">
              <a16:creationId xmlns:a16="http://schemas.microsoft.com/office/drawing/2014/main" xmlns="" id="{BB33A3B3-C53C-4EF4-A6B8-6F15B3DA635B}"/>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28" name="直線コネクタ 627">
          <a:extLst>
            <a:ext uri="{FF2B5EF4-FFF2-40B4-BE49-F238E27FC236}">
              <a16:creationId xmlns:a16="http://schemas.microsoft.com/office/drawing/2014/main" xmlns="" id="{6AAE0597-7D7B-4692-A554-B719D97A2D3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29" name="テキスト ボックス 628">
          <a:extLst>
            <a:ext uri="{FF2B5EF4-FFF2-40B4-BE49-F238E27FC236}">
              <a16:creationId xmlns:a16="http://schemas.microsoft.com/office/drawing/2014/main" xmlns="" id="{38B277DE-737A-48DA-90F7-E6EFE69F8189}"/>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30" name="直線コネクタ 629">
          <a:extLst>
            <a:ext uri="{FF2B5EF4-FFF2-40B4-BE49-F238E27FC236}">
              <a16:creationId xmlns:a16="http://schemas.microsoft.com/office/drawing/2014/main" xmlns="" id="{43D69B7F-550A-4FAC-8428-A43A42E0032C}"/>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31" name="テキスト ボックス 630">
          <a:extLst>
            <a:ext uri="{FF2B5EF4-FFF2-40B4-BE49-F238E27FC236}">
              <a16:creationId xmlns:a16="http://schemas.microsoft.com/office/drawing/2014/main" xmlns="" id="{26F5A14D-014E-4AA8-A53B-132208347C1F}"/>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32" name="直線コネクタ 631">
          <a:extLst>
            <a:ext uri="{FF2B5EF4-FFF2-40B4-BE49-F238E27FC236}">
              <a16:creationId xmlns:a16="http://schemas.microsoft.com/office/drawing/2014/main" xmlns="" id="{C96425AC-AA1A-4494-85DC-C4A0057B7837}"/>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33" name="テキスト ボックス 632">
          <a:extLst>
            <a:ext uri="{FF2B5EF4-FFF2-40B4-BE49-F238E27FC236}">
              <a16:creationId xmlns:a16="http://schemas.microsoft.com/office/drawing/2014/main" xmlns="" id="{C8FAC3A6-FE92-494E-B935-6E828B84615C}"/>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34" name="直線コネクタ 633">
          <a:extLst>
            <a:ext uri="{FF2B5EF4-FFF2-40B4-BE49-F238E27FC236}">
              <a16:creationId xmlns:a16="http://schemas.microsoft.com/office/drawing/2014/main" xmlns="" id="{32454873-AC38-4DDE-B611-6C2549BD8866}"/>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35" name="テキスト ボックス 634">
          <a:extLst>
            <a:ext uri="{FF2B5EF4-FFF2-40B4-BE49-F238E27FC236}">
              <a16:creationId xmlns:a16="http://schemas.microsoft.com/office/drawing/2014/main" xmlns="" id="{D4968F51-89E7-4828-A630-80D65198BD42}"/>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36" name="直線コネクタ 635">
          <a:extLst>
            <a:ext uri="{FF2B5EF4-FFF2-40B4-BE49-F238E27FC236}">
              <a16:creationId xmlns:a16="http://schemas.microsoft.com/office/drawing/2014/main" xmlns="" id="{805A689E-6A4D-41D3-AC13-8B72415599C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37" name="テキスト ボックス 636">
          <a:extLst>
            <a:ext uri="{FF2B5EF4-FFF2-40B4-BE49-F238E27FC236}">
              <a16:creationId xmlns:a16="http://schemas.microsoft.com/office/drawing/2014/main" xmlns="" id="{7BEC4DAB-0282-4EF6-B020-F7FBFDD0E16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38" name="【児童館】&#10;一人当たり面積グラフ枠">
          <a:extLst>
            <a:ext uri="{FF2B5EF4-FFF2-40B4-BE49-F238E27FC236}">
              <a16:creationId xmlns:a16="http://schemas.microsoft.com/office/drawing/2014/main" xmlns="" id="{AB33D45E-5B19-4584-B55B-323BA683F837}"/>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7620</xdr:rowOff>
    </xdr:from>
    <xdr:to>
      <xdr:col>116</xdr:col>
      <xdr:colOff>62864</xdr:colOff>
      <xdr:row>86</xdr:row>
      <xdr:rowOff>38100</xdr:rowOff>
    </xdr:to>
    <xdr:cxnSp macro="">
      <xdr:nvCxnSpPr>
        <xdr:cNvPr id="639" name="直線コネクタ 638">
          <a:extLst>
            <a:ext uri="{FF2B5EF4-FFF2-40B4-BE49-F238E27FC236}">
              <a16:creationId xmlns:a16="http://schemas.microsoft.com/office/drawing/2014/main" xmlns="" id="{40330950-A72E-495A-93D8-8E4D088EDFA3}"/>
            </a:ext>
          </a:extLst>
        </xdr:cNvPr>
        <xdr:cNvCxnSpPr/>
      </xdr:nvCxnSpPr>
      <xdr:spPr>
        <a:xfrm flipV="1">
          <a:off x="22160864" y="13552170"/>
          <a:ext cx="0" cy="123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41927</xdr:rowOff>
    </xdr:from>
    <xdr:ext cx="469744" cy="259045"/>
    <xdr:sp macro="" textlink="">
      <xdr:nvSpPr>
        <xdr:cNvPr id="640" name="【児童館】&#10;一人当たり面積最小値テキスト">
          <a:extLst>
            <a:ext uri="{FF2B5EF4-FFF2-40B4-BE49-F238E27FC236}">
              <a16:creationId xmlns:a16="http://schemas.microsoft.com/office/drawing/2014/main" xmlns="" id="{58291103-1307-4458-A1FD-6263560E7578}"/>
            </a:ext>
          </a:extLst>
        </xdr:cNvPr>
        <xdr:cNvSpPr txBox="1"/>
      </xdr:nvSpPr>
      <xdr:spPr>
        <a:xfrm>
          <a:off x="22199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38100</xdr:rowOff>
    </xdr:from>
    <xdr:to>
      <xdr:col>116</xdr:col>
      <xdr:colOff>152400</xdr:colOff>
      <xdr:row>86</xdr:row>
      <xdr:rowOff>38100</xdr:rowOff>
    </xdr:to>
    <xdr:cxnSp macro="">
      <xdr:nvCxnSpPr>
        <xdr:cNvPr id="641" name="直線コネクタ 640">
          <a:extLst>
            <a:ext uri="{FF2B5EF4-FFF2-40B4-BE49-F238E27FC236}">
              <a16:creationId xmlns:a16="http://schemas.microsoft.com/office/drawing/2014/main" xmlns="" id="{5C1015F9-7F37-42AF-86D3-578867BF9169}"/>
            </a:ext>
          </a:extLst>
        </xdr:cNvPr>
        <xdr:cNvCxnSpPr/>
      </xdr:nvCxnSpPr>
      <xdr:spPr>
        <a:xfrm>
          <a:off x="22072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125747</xdr:rowOff>
    </xdr:from>
    <xdr:ext cx="469744" cy="259045"/>
    <xdr:sp macro="" textlink="">
      <xdr:nvSpPr>
        <xdr:cNvPr id="642" name="【児童館】&#10;一人当たり面積最大値テキスト">
          <a:extLst>
            <a:ext uri="{FF2B5EF4-FFF2-40B4-BE49-F238E27FC236}">
              <a16:creationId xmlns:a16="http://schemas.microsoft.com/office/drawing/2014/main" xmlns="" id="{67176487-471B-4B92-8B79-9724C185C9D4}"/>
            </a:ext>
          </a:extLst>
        </xdr:cNvPr>
        <xdr:cNvSpPr txBox="1"/>
      </xdr:nvSpPr>
      <xdr:spPr>
        <a:xfrm>
          <a:off x="22199600" y="1332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7620</xdr:rowOff>
    </xdr:from>
    <xdr:to>
      <xdr:col>116</xdr:col>
      <xdr:colOff>152400</xdr:colOff>
      <xdr:row>79</xdr:row>
      <xdr:rowOff>7620</xdr:rowOff>
    </xdr:to>
    <xdr:cxnSp macro="">
      <xdr:nvCxnSpPr>
        <xdr:cNvPr id="643" name="直線コネクタ 642">
          <a:extLst>
            <a:ext uri="{FF2B5EF4-FFF2-40B4-BE49-F238E27FC236}">
              <a16:creationId xmlns:a16="http://schemas.microsoft.com/office/drawing/2014/main" xmlns="" id="{E631589E-6D9A-45EF-BA42-50956A9D1EDB}"/>
            </a:ext>
          </a:extLst>
        </xdr:cNvPr>
        <xdr:cNvCxnSpPr/>
      </xdr:nvCxnSpPr>
      <xdr:spPr>
        <a:xfrm>
          <a:off x="22072600" y="1355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13988</xdr:rowOff>
    </xdr:from>
    <xdr:ext cx="469744" cy="259045"/>
    <xdr:sp macro="" textlink="">
      <xdr:nvSpPr>
        <xdr:cNvPr id="644" name="【児童館】&#10;一人当たり面積平均値テキスト">
          <a:extLst>
            <a:ext uri="{FF2B5EF4-FFF2-40B4-BE49-F238E27FC236}">
              <a16:creationId xmlns:a16="http://schemas.microsoft.com/office/drawing/2014/main" xmlns="" id="{61229298-5BB7-428D-8D88-974B86B1C64C}"/>
            </a:ext>
          </a:extLst>
        </xdr:cNvPr>
        <xdr:cNvSpPr txBox="1"/>
      </xdr:nvSpPr>
      <xdr:spPr>
        <a:xfrm>
          <a:off x="22199600" y="144157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162561</xdr:rowOff>
    </xdr:from>
    <xdr:to>
      <xdr:col>116</xdr:col>
      <xdr:colOff>114300</xdr:colOff>
      <xdr:row>85</xdr:row>
      <xdr:rowOff>92711</xdr:rowOff>
    </xdr:to>
    <xdr:sp macro="" textlink="">
      <xdr:nvSpPr>
        <xdr:cNvPr id="645" name="フローチャート: 判断 644">
          <a:extLst>
            <a:ext uri="{FF2B5EF4-FFF2-40B4-BE49-F238E27FC236}">
              <a16:creationId xmlns:a16="http://schemas.microsoft.com/office/drawing/2014/main" xmlns="" id="{1BE51474-E692-4E06-B049-59E88276361E}"/>
            </a:ext>
          </a:extLst>
        </xdr:cNvPr>
        <xdr:cNvSpPr/>
      </xdr:nvSpPr>
      <xdr:spPr>
        <a:xfrm>
          <a:off x="22110700" y="14564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154939</xdr:rowOff>
    </xdr:from>
    <xdr:to>
      <xdr:col>112</xdr:col>
      <xdr:colOff>38100</xdr:colOff>
      <xdr:row>85</xdr:row>
      <xdr:rowOff>85089</xdr:rowOff>
    </xdr:to>
    <xdr:sp macro="" textlink="">
      <xdr:nvSpPr>
        <xdr:cNvPr id="646" name="フローチャート: 判断 645">
          <a:extLst>
            <a:ext uri="{FF2B5EF4-FFF2-40B4-BE49-F238E27FC236}">
              <a16:creationId xmlns:a16="http://schemas.microsoft.com/office/drawing/2014/main" xmlns="" id="{617335DC-2659-4A02-8CDC-D7A578619306}"/>
            </a:ext>
          </a:extLst>
        </xdr:cNvPr>
        <xdr:cNvSpPr/>
      </xdr:nvSpPr>
      <xdr:spPr>
        <a:xfrm>
          <a:off x="21272500" y="1455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135889</xdr:rowOff>
    </xdr:from>
    <xdr:to>
      <xdr:col>107</xdr:col>
      <xdr:colOff>101600</xdr:colOff>
      <xdr:row>85</xdr:row>
      <xdr:rowOff>66039</xdr:rowOff>
    </xdr:to>
    <xdr:sp macro="" textlink="">
      <xdr:nvSpPr>
        <xdr:cNvPr id="647" name="フローチャート: 判断 646">
          <a:extLst>
            <a:ext uri="{FF2B5EF4-FFF2-40B4-BE49-F238E27FC236}">
              <a16:creationId xmlns:a16="http://schemas.microsoft.com/office/drawing/2014/main" xmlns="" id="{AED702CB-780D-4676-A411-E937178FB551}"/>
            </a:ext>
          </a:extLst>
        </xdr:cNvPr>
        <xdr:cNvSpPr/>
      </xdr:nvSpPr>
      <xdr:spPr>
        <a:xfrm>
          <a:off x="20383500" y="1453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52070</xdr:rowOff>
    </xdr:from>
    <xdr:to>
      <xdr:col>102</xdr:col>
      <xdr:colOff>165100</xdr:colOff>
      <xdr:row>85</xdr:row>
      <xdr:rowOff>153670</xdr:rowOff>
    </xdr:to>
    <xdr:sp macro="" textlink="">
      <xdr:nvSpPr>
        <xdr:cNvPr id="648" name="フローチャート: 判断 647">
          <a:extLst>
            <a:ext uri="{FF2B5EF4-FFF2-40B4-BE49-F238E27FC236}">
              <a16:creationId xmlns:a16="http://schemas.microsoft.com/office/drawing/2014/main" xmlns="" id="{409765A2-6DD2-41F8-88AC-32B3CF7EA72A}"/>
            </a:ext>
          </a:extLst>
        </xdr:cNvPr>
        <xdr:cNvSpPr/>
      </xdr:nvSpPr>
      <xdr:spPr>
        <a:xfrm>
          <a:off x="19494500" y="1462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49" name="テキスト ボックス 648">
          <a:extLst>
            <a:ext uri="{FF2B5EF4-FFF2-40B4-BE49-F238E27FC236}">
              <a16:creationId xmlns:a16="http://schemas.microsoft.com/office/drawing/2014/main" xmlns="" id="{C83714F9-6949-4C00-BA28-86E49F68CF3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50" name="テキスト ボックス 649">
          <a:extLst>
            <a:ext uri="{FF2B5EF4-FFF2-40B4-BE49-F238E27FC236}">
              <a16:creationId xmlns:a16="http://schemas.microsoft.com/office/drawing/2014/main" xmlns="" id="{50B5CF2F-00AB-476F-9F46-CD1C9B32A4B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xmlns="" id="{C6E10F87-DB5C-4DA0-BA26-926ABB6E155A}"/>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xmlns="" id="{38134890-7AF3-4D1F-84AB-D75E2FDD5CD6}"/>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xmlns="" id="{7A222CE4-C89E-4124-8BC6-42EDC14FA89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158750</xdr:rowOff>
    </xdr:from>
    <xdr:to>
      <xdr:col>116</xdr:col>
      <xdr:colOff>114300</xdr:colOff>
      <xdr:row>86</xdr:row>
      <xdr:rowOff>88900</xdr:rowOff>
    </xdr:to>
    <xdr:sp macro="" textlink="">
      <xdr:nvSpPr>
        <xdr:cNvPr id="654" name="楕円 653">
          <a:extLst>
            <a:ext uri="{FF2B5EF4-FFF2-40B4-BE49-F238E27FC236}">
              <a16:creationId xmlns:a16="http://schemas.microsoft.com/office/drawing/2014/main" xmlns="" id="{59138087-6EC1-42F3-BEB0-4119FB8E3F88}"/>
            </a:ext>
          </a:extLst>
        </xdr:cNvPr>
        <xdr:cNvSpPr/>
      </xdr:nvSpPr>
      <xdr:spPr>
        <a:xfrm>
          <a:off x="221107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73677</xdr:rowOff>
    </xdr:from>
    <xdr:ext cx="469744" cy="259045"/>
    <xdr:sp macro="" textlink="">
      <xdr:nvSpPr>
        <xdr:cNvPr id="655" name="【児童館】&#10;一人当たり面積該当値テキスト">
          <a:extLst>
            <a:ext uri="{FF2B5EF4-FFF2-40B4-BE49-F238E27FC236}">
              <a16:creationId xmlns:a16="http://schemas.microsoft.com/office/drawing/2014/main" xmlns="" id="{17D95B1E-7C34-4456-9A1E-29D12290DADF}"/>
            </a:ext>
          </a:extLst>
        </xdr:cNvPr>
        <xdr:cNvSpPr txBox="1"/>
      </xdr:nvSpPr>
      <xdr:spPr>
        <a:xfrm>
          <a:off x="22199600"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158750</xdr:rowOff>
    </xdr:from>
    <xdr:to>
      <xdr:col>112</xdr:col>
      <xdr:colOff>38100</xdr:colOff>
      <xdr:row>86</xdr:row>
      <xdr:rowOff>88900</xdr:rowOff>
    </xdr:to>
    <xdr:sp macro="" textlink="">
      <xdr:nvSpPr>
        <xdr:cNvPr id="656" name="楕円 655">
          <a:extLst>
            <a:ext uri="{FF2B5EF4-FFF2-40B4-BE49-F238E27FC236}">
              <a16:creationId xmlns:a16="http://schemas.microsoft.com/office/drawing/2014/main" xmlns="" id="{A043A0DD-0505-49B9-910B-4B92AD18E29D}"/>
            </a:ext>
          </a:extLst>
        </xdr:cNvPr>
        <xdr:cNvSpPr/>
      </xdr:nvSpPr>
      <xdr:spPr>
        <a:xfrm>
          <a:off x="21272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38100</xdr:rowOff>
    </xdr:from>
    <xdr:to>
      <xdr:col>116</xdr:col>
      <xdr:colOff>63500</xdr:colOff>
      <xdr:row>86</xdr:row>
      <xdr:rowOff>38100</xdr:rowOff>
    </xdr:to>
    <xdr:cxnSp macro="">
      <xdr:nvCxnSpPr>
        <xdr:cNvPr id="657" name="直線コネクタ 656">
          <a:extLst>
            <a:ext uri="{FF2B5EF4-FFF2-40B4-BE49-F238E27FC236}">
              <a16:creationId xmlns:a16="http://schemas.microsoft.com/office/drawing/2014/main" xmlns="" id="{7E79C1F6-8F89-46C3-AFD5-E55679C3F44F}"/>
            </a:ext>
          </a:extLst>
        </xdr:cNvPr>
        <xdr:cNvCxnSpPr/>
      </xdr:nvCxnSpPr>
      <xdr:spPr>
        <a:xfrm>
          <a:off x="21323300" y="1478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158750</xdr:rowOff>
    </xdr:from>
    <xdr:to>
      <xdr:col>107</xdr:col>
      <xdr:colOff>101600</xdr:colOff>
      <xdr:row>86</xdr:row>
      <xdr:rowOff>88900</xdr:rowOff>
    </xdr:to>
    <xdr:sp macro="" textlink="">
      <xdr:nvSpPr>
        <xdr:cNvPr id="658" name="楕円 657">
          <a:extLst>
            <a:ext uri="{FF2B5EF4-FFF2-40B4-BE49-F238E27FC236}">
              <a16:creationId xmlns:a16="http://schemas.microsoft.com/office/drawing/2014/main" xmlns="" id="{0BEDC604-C809-44E3-AD0F-C84EE3ED2D9F}"/>
            </a:ext>
          </a:extLst>
        </xdr:cNvPr>
        <xdr:cNvSpPr/>
      </xdr:nvSpPr>
      <xdr:spPr>
        <a:xfrm>
          <a:off x="20383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38100</xdr:rowOff>
    </xdr:from>
    <xdr:to>
      <xdr:col>111</xdr:col>
      <xdr:colOff>177800</xdr:colOff>
      <xdr:row>86</xdr:row>
      <xdr:rowOff>38100</xdr:rowOff>
    </xdr:to>
    <xdr:cxnSp macro="">
      <xdr:nvCxnSpPr>
        <xdr:cNvPr id="659" name="直線コネクタ 658">
          <a:extLst>
            <a:ext uri="{FF2B5EF4-FFF2-40B4-BE49-F238E27FC236}">
              <a16:creationId xmlns:a16="http://schemas.microsoft.com/office/drawing/2014/main" xmlns="" id="{EC0B3B0C-F66E-4A21-A8E5-5A09BD19E6D3}"/>
            </a:ext>
          </a:extLst>
        </xdr:cNvPr>
        <xdr:cNvCxnSpPr/>
      </xdr:nvCxnSpPr>
      <xdr:spPr>
        <a:xfrm>
          <a:off x="20434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162561</xdr:rowOff>
    </xdr:from>
    <xdr:to>
      <xdr:col>102</xdr:col>
      <xdr:colOff>165100</xdr:colOff>
      <xdr:row>86</xdr:row>
      <xdr:rowOff>92711</xdr:rowOff>
    </xdr:to>
    <xdr:sp macro="" textlink="">
      <xdr:nvSpPr>
        <xdr:cNvPr id="660" name="楕円 659">
          <a:extLst>
            <a:ext uri="{FF2B5EF4-FFF2-40B4-BE49-F238E27FC236}">
              <a16:creationId xmlns:a16="http://schemas.microsoft.com/office/drawing/2014/main" xmlns="" id="{DF318549-D708-41E7-A0CA-EF019F469F04}"/>
            </a:ext>
          </a:extLst>
        </xdr:cNvPr>
        <xdr:cNvSpPr/>
      </xdr:nvSpPr>
      <xdr:spPr>
        <a:xfrm>
          <a:off x="19494500" y="1473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38100</xdr:rowOff>
    </xdr:from>
    <xdr:to>
      <xdr:col>107</xdr:col>
      <xdr:colOff>50800</xdr:colOff>
      <xdr:row>86</xdr:row>
      <xdr:rowOff>41911</xdr:rowOff>
    </xdr:to>
    <xdr:cxnSp macro="">
      <xdr:nvCxnSpPr>
        <xdr:cNvPr id="661" name="直線コネクタ 660">
          <a:extLst>
            <a:ext uri="{FF2B5EF4-FFF2-40B4-BE49-F238E27FC236}">
              <a16:creationId xmlns:a16="http://schemas.microsoft.com/office/drawing/2014/main" xmlns="" id="{D7DAA4F9-1D06-4034-B82B-7764DDCF1543}"/>
            </a:ext>
          </a:extLst>
        </xdr:cNvPr>
        <xdr:cNvCxnSpPr/>
      </xdr:nvCxnSpPr>
      <xdr:spPr>
        <a:xfrm flipV="1">
          <a:off x="19545300" y="147828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101616</xdr:rowOff>
    </xdr:from>
    <xdr:ext cx="469744" cy="259045"/>
    <xdr:sp macro="" textlink="">
      <xdr:nvSpPr>
        <xdr:cNvPr id="662" name="n_1aveValue【児童館】&#10;一人当たり面積">
          <a:extLst>
            <a:ext uri="{FF2B5EF4-FFF2-40B4-BE49-F238E27FC236}">
              <a16:creationId xmlns:a16="http://schemas.microsoft.com/office/drawing/2014/main" xmlns="" id="{EA722AF9-DA7C-46AA-8F21-023121FC8738}"/>
            </a:ext>
          </a:extLst>
        </xdr:cNvPr>
        <xdr:cNvSpPr txBox="1"/>
      </xdr:nvSpPr>
      <xdr:spPr>
        <a:xfrm>
          <a:off x="21075727" y="1433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82566</xdr:rowOff>
    </xdr:from>
    <xdr:ext cx="469744" cy="259045"/>
    <xdr:sp macro="" textlink="">
      <xdr:nvSpPr>
        <xdr:cNvPr id="663" name="n_2aveValue【児童館】&#10;一人当たり面積">
          <a:extLst>
            <a:ext uri="{FF2B5EF4-FFF2-40B4-BE49-F238E27FC236}">
              <a16:creationId xmlns:a16="http://schemas.microsoft.com/office/drawing/2014/main" xmlns="" id="{CD94478A-AEB5-4D68-B6DA-A155CDEB0FCF}"/>
            </a:ext>
          </a:extLst>
        </xdr:cNvPr>
        <xdr:cNvSpPr txBox="1"/>
      </xdr:nvSpPr>
      <xdr:spPr>
        <a:xfrm>
          <a:off x="20199427" y="1431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170197</xdr:rowOff>
    </xdr:from>
    <xdr:ext cx="469744" cy="259045"/>
    <xdr:sp macro="" textlink="">
      <xdr:nvSpPr>
        <xdr:cNvPr id="664" name="n_3aveValue【児童館】&#10;一人当たり面積">
          <a:extLst>
            <a:ext uri="{FF2B5EF4-FFF2-40B4-BE49-F238E27FC236}">
              <a16:creationId xmlns:a16="http://schemas.microsoft.com/office/drawing/2014/main" xmlns="" id="{61CA006F-3934-4578-8575-E69086F0C8C7}"/>
            </a:ext>
          </a:extLst>
        </xdr:cNvPr>
        <xdr:cNvSpPr txBox="1"/>
      </xdr:nvSpPr>
      <xdr:spPr>
        <a:xfrm>
          <a:off x="19310427" y="1440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80027</xdr:rowOff>
    </xdr:from>
    <xdr:ext cx="469744" cy="259045"/>
    <xdr:sp macro="" textlink="">
      <xdr:nvSpPr>
        <xdr:cNvPr id="665" name="n_1mainValue【児童館】&#10;一人当たり面積">
          <a:extLst>
            <a:ext uri="{FF2B5EF4-FFF2-40B4-BE49-F238E27FC236}">
              <a16:creationId xmlns:a16="http://schemas.microsoft.com/office/drawing/2014/main" xmlns="" id="{55FCF2E4-F3DA-4114-9045-FB961F20C19D}"/>
            </a:ext>
          </a:extLst>
        </xdr:cNvPr>
        <xdr:cNvSpPr txBox="1"/>
      </xdr:nvSpPr>
      <xdr:spPr>
        <a:xfrm>
          <a:off x="210757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80027</xdr:rowOff>
    </xdr:from>
    <xdr:ext cx="469744" cy="259045"/>
    <xdr:sp macro="" textlink="">
      <xdr:nvSpPr>
        <xdr:cNvPr id="666" name="n_2mainValue【児童館】&#10;一人当たり面積">
          <a:extLst>
            <a:ext uri="{FF2B5EF4-FFF2-40B4-BE49-F238E27FC236}">
              <a16:creationId xmlns:a16="http://schemas.microsoft.com/office/drawing/2014/main" xmlns="" id="{91B827DB-89A2-45A9-A593-7382CAE6C167}"/>
            </a:ext>
          </a:extLst>
        </xdr:cNvPr>
        <xdr:cNvSpPr txBox="1"/>
      </xdr:nvSpPr>
      <xdr:spPr>
        <a:xfrm>
          <a:off x="20199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83838</xdr:rowOff>
    </xdr:from>
    <xdr:ext cx="469744" cy="259045"/>
    <xdr:sp macro="" textlink="">
      <xdr:nvSpPr>
        <xdr:cNvPr id="667" name="n_3mainValue【児童館】&#10;一人当たり面積">
          <a:extLst>
            <a:ext uri="{FF2B5EF4-FFF2-40B4-BE49-F238E27FC236}">
              <a16:creationId xmlns:a16="http://schemas.microsoft.com/office/drawing/2014/main" xmlns="" id="{BE8918D3-FB4F-4DDD-9197-831021A119FB}"/>
            </a:ext>
          </a:extLst>
        </xdr:cNvPr>
        <xdr:cNvSpPr txBox="1"/>
      </xdr:nvSpPr>
      <xdr:spPr>
        <a:xfrm>
          <a:off x="19310427" y="1482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68" name="正方形/長方形 667">
          <a:extLst>
            <a:ext uri="{FF2B5EF4-FFF2-40B4-BE49-F238E27FC236}">
              <a16:creationId xmlns:a16="http://schemas.microsoft.com/office/drawing/2014/main" xmlns="" id="{C0646835-32BB-43F5-A5FA-0BA8A76A82E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69" name="正方形/長方形 668">
          <a:extLst>
            <a:ext uri="{FF2B5EF4-FFF2-40B4-BE49-F238E27FC236}">
              <a16:creationId xmlns:a16="http://schemas.microsoft.com/office/drawing/2014/main" xmlns="" id="{B5354FA1-3B8E-4348-9C1E-AF9C3F19E6F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70" name="正方形/長方形 669">
          <a:extLst>
            <a:ext uri="{FF2B5EF4-FFF2-40B4-BE49-F238E27FC236}">
              <a16:creationId xmlns:a16="http://schemas.microsoft.com/office/drawing/2014/main" xmlns="" id="{1EEE3534-56F0-479F-AF8D-FA855AFB623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71" name="正方形/長方形 670">
          <a:extLst>
            <a:ext uri="{FF2B5EF4-FFF2-40B4-BE49-F238E27FC236}">
              <a16:creationId xmlns:a16="http://schemas.microsoft.com/office/drawing/2014/main" xmlns="" id="{D600277D-457B-4519-B964-25F72FFAD7B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72" name="正方形/長方形 671">
          <a:extLst>
            <a:ext uri="{FF2B5EF4-FFF2-40B4-BE49-F238E27FC236}">
              <a16:creationId xmlns:a16="http://schemas.microsoft.com/office/drawing/2014/main" xmlns="" id="{52321DAA-8A5A-407A-A5C4-997B3B1BD09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73" name="正方形/長方形 672">
          <a:extLst>
            <a:ext uri="{FF2B5EF4-FFF2-40B4-BE49-F238E27FC236}">
              <a16:creationId xmlns:a16="http://schemas.microsoft.com/office/drawing/2014/main" xmlns="" id="{7307A5DE-6543-432C-91D3-C97485BC4D0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74" name="正方形/長方形 673">
          <a:extLst>
            <a:ext uri="{FF2B5EF4-FFF2-40B4-BE49-F238E27FC236}">
              <a16:creationId xmlns:a16="http://schemas.microsoft.com/office/drawing/2014/main" xmlns="" id="{C9A66756-8456-4F00-83D3-59EFD26CC87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5" name="正方形/長方形 674">
          <a:extLst>
            <a:ext uri="{FF2B5EF4-FFF2-40B4-BE49-F238E27FC236}">
              <a16:creationId xmlns:a16="http://schemas.microsoft.com/office/drawing/2014/main" xmlns="" id="{9A90EC42-C264-44ED-AEB0-4D023E7FE2E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76" name="テキスト ボックス 675">
          <a:extLst>
            <a:ext uri="{FF2B5EF4-FFF2-40B4-BE49-F238E27FC236}">
              <a16:creationId xmlns:a16="http://schemas.microsoft.com/office/drawing/2014/main" xmlns="" id="{DFC38D76-F859-4187-8F84-94B9B652C54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77" name="直線コネクタ 676">
          <a:extLst>
            <a:ext uri="{FF2B5EF4-FFF2-40B4-BE49-F238E27FC236}">
              <a16:creationId xmlns:a16="http://schemas.microsoft.com/office/drawing/2014/main" xmlns="" id="{20308F17-F7CC-4464-91DD-3299138EADC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678" name="直線コネクタ 677">
          <a:extLst>
            <a:ext uri="{FF2B5EF4-FFF2-40B4-BE49-F238E27FC236}">
              <a16:creationId xmlns:a16="http://schemas.microsoft.com/office/drawing/2014/main" xmlns="" id="{F08A3D62-ECE3-4498-9A3B-8D72B3EA009E}"/>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679" name="テキスト ボックス 678">
          <a:extLst>
            <a:ext uri="{FF2B5EF4-FFF2-40B4-BE49-F238E27FC236}">
              <a16:creationId xmlns:a16="http://schemas.microsoft.com/office/drawing/2014/main" xmlns="" id="{4F2EBAC4-1122-4FEF-B5FA-1E6C4B0285ED}"/>
            </a:ext>
          </a:extLst>
        </xdr:cNvPr>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80" name="直線コネクタ 679">
          <a:extLst>
            <a:ext uri="{FF2B5EF4-FFF2-40B4-BE49-F238E27FC236}">
              <a16:creationId xmlns:a16="http://schemas.microsoft.com/office/drawing/2014/main" xmlns="" id="{7972225A-195C-4262-931E-C174E660A19E}"/>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81" name="テキスト ボックス 680">
          <a:extLst>
            <a:ext uri="{FF2B5EF4-FFF2-40B4-BE49-F238E27FC236}">
              <a16:creationId xmlns:a16="http://schemas.microsoft.com/office/drawing/2014/main" xmlns="" id="{ADDA9474-A06B-4D92-B42F-4D3EB0BE14D1}"/>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82" name="直線コネクタ 681">
          <a:extLst>
            <a:ext uri="{FF2B5EF4-FFF2-40B4-BE49-F238E27FC236}">
              <a16:creationId xmlns:a16="http://schemas.microsoft.com/office/drawing/2014/main" xmlns="" id="{FF6D371B-0202-4205-A578-367F36CE2119}"/>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83" name="テキスト ボックス 682">
          <a:extLst>
            <a:ext uri="{FF2B5EF4-FFF2-40B4-BE49-F238E27FC236}">
              <a16:creationId xmlns:a16="http://schemas.microsoft.com/office/drawing/2014/main" xmlns="" id="{F8DC1A44-A40F-4C2C-9B8B-DBB50B5520F1}"/>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84" name="直線コネクタ 683">
          <a:extLst>
            <a:ext uri="{FF2B5EF4-FFF2-40B4-BE49-F238E27FC236}">
              <a16:creationId xmlns:a16="http://schemas.microsoft.com/office/drawing/2014/main" xmlns="" id="{546BFC89-0376-4FC9-82D6-883241A4D4F2}"/>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85" name="テキスト ボックス 684">
          <a:extLst>
            <a:ext uri="{FF2B5EF4-FFF2-40B4-BE49-F238E27FC236}">
              <a16:creationId xmlns:a16="http://schemas.microsoft.com/office/drawing/2014/main" xmlns="" id="{AD0640B8-4948-4755-85CF-6700298FB861}"/>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86" name="直線コネクタ 685">
          <a:extLst>
            <a:ext uri="{FF2B5EF4-FFF2-40B4-BE49-F238E27FC236}">
              <a16:creationId xmlns:a16="http://schemas.microsoft.com/office/drawing/2014/main" xmlns="" id="{823C06D0-3398-4FC6-AA5E-225C2AC912A9}"/>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87" name="テキスト ボックス 686">
          <a:extLst>
            <a:ext uri="{FF2B5EF4-FFF2-40B4-BE49-F238E27FC236}">
              <a16:creationId xmlns:a16="http://schemas.microsoft.com/office/drawing/2014/main" xmlns="" id="{CBEBC7B1-5D7A-499C-B6C5-0027516C9CA4}"/>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88" name="直線コネクタ 687">
          <a:extLst>
            <a:ext uri="{FF2B5EF4-FFF2-40B4-BE49-F238E27FC236}">
              <a16:creationId xmlns:a16="http://schemas.microsoft.com/office/drawing/2014/main" xmlns="" id="{60B59182-CFB5-4389-A0C9-D44164DDAA9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689" name="テキスト ボックス 688">
          <a:extLst>
            <a:ext uri="{FF2B5EF4-FFF2-40B4-BE49-F238E27FC236}">
              <a16:creationId xmlns:a16="http://schemas.microsoft.com/office/drawing/2014/main" xmlns="" id="{8F35F26F-1E14-434E-8026-52217C6B144B}"/>
            </a:ext>
          </a:extLst>
        </xdr:cNvPr>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90" name="直線コネクタ 689">
          <a:extLst>
            <a:ext uri="{FF2B5EF4-FFF2-40B4-BE49-F238E27FC236}">
              <a16:creationId xmlns:a16="http://schemas.microsoft.com/office/drawing/2014/main" xmlns="" id="{7036C2E6-5D90-4E63-8781-A365A1F93AE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691" name="テキスト ボックス 690">
          <a:extLst>
            <a:ext uri="{FF2B5EF4-FFF2-40B4-BE49-F238E27FC236}">
              <a16:creationId xmlns:a16="http://schemas.microsoft.com/office/drawing/2014/main" xmlns="" id="{7CEEA47C-64B1-4D0A-ADD7-EA188D671120}"/>
            </a:ext>
          </a:extLst>
        </xdr:cNvPr>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92" name="【公民館】&#10;有形固定資産減価償却率グラフ枠">
          <a:extLst>
            <a:ext uri="{FF2B5EF4-FFF2-40B4-BE49-F238E27FC236}">
              <a16:creationId xmlns:a16="http://schemas.microsoft.com/office/drawing/2014/main" xmlns="" id="{36C7F085-ED81-4157-9539-30233E983FF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56606</xdr:rowOff>
    </xdr:to>
    <xdr:cxnSp macro="">
      <xdr:nvCxnSpPr>
        <xdr:cNvPr id="693" name="直線コネクタ 692">
          <a:extLst>
            <a:ext uri="{FF2B5EF4-FFF2-40B4-BE49-F238E27FC236}">
              <a16:creationId xmlns:a16="http://schemas.microsoft.com/office/drawing/2014/main" xmlns="" id="{FA795D01-1A3F-45C6-B129-46049D87B377}"/>
            </a:ext>
          </a:extLst>
        </xdr:cNvPr>
        <xdr:cNvCxnSpPr/>
      </xdr:nvCxnSpPr>
      <xdr:spPr>
        <a:xfrm flipV="1">
          <a:off x="16318864" y="17090571"/>
          <a:ext cx="0" cy="148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60433</xdr:rowOff>
    </xdr:from>
    <xdr:ext cx="340478" cy="259045"/>
    <xdr:sp macro="" textlink="">
      <xdr:nvSpPr>
        <xdr:cNvPr id="694" name="【公民館】&#10;有形固定資産減価償却率最小値テキスト">
          <a:extLst>
            <a:ext uri="{FF2B5EF4-FFF2-40B4-BE49-F238E27FC236}">
              <a16:creationId xmlns:a16="http://schemas.microsoft.com/office/drawing/2014/main" xmlns="" id="{C792B390-E28F-4431-965C-2D16FEEE9724}"/>
            </a:ext>
          </a:extLst>
        </xdr:cNvPr>
        <xdr:cNvSpPr txBox="1"/>
      </xdr:nvSpPr>
      <xdr:spPr>
        <a:xfrm>
          <a:off x="16357600" y="185770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56606</xdr:rowOff>
    </xdr:from>
    <xdr:to>
      <xdr:col>86</xdr:col>
      <xdr:colOff>25400</xdr:colOff>
      <xdr:row>108</xdr:row>
      <xdr:rowOff>56606</xdr:rowOff>
    </xdr:to>
    <xdr:cxnSp macro="">
      <xdr:nvCxnSpPr>
        <xdr:cNvPr id="695" name="直線コネクタ 694">
          <a:extLst>
            <a:ext uri="{FF2B5EF4-FFF2-40B4-BE49-F238E27FC236}">
              <a16:creationId xmlns:a16="http://schemas.microsoft.com/office/drawing/2014/main" xmlns="" id="{422A1B37-7F16-48AB-8A7B-A5F7971E57D9}"/>
            </a:ext>
          </a:extLst>
        </xdr:cNvPr>
        <xdr:cNvCxnSpPr/>
      </xdr:nvCxnSpPr>
      <xdr:spPr>
        <a:xfrm>
          <a:off x="16230600" y="18573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696" name="【公民館】&#10;有形固定資産減価償却率最大値テキスト">
          <a:extLst>
            <a:ext uri="{FF2B5EF4-FFF2-40B4-BE49-F238E27FC236}">
              <a16:creationId xmlns:a16="http://schemas.microsoft.com/office/drawing/2014/main" xmlns="" id="{8D02831B-E6C2-4320-97B7-ACF11EFE356D}"/>
            </a:ext>
          </a:extLst>
        </xdr:cNvPr>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697" name="直線コネクタ 696">
          <a:extLst>
            <a:ext uri="{FF2B5EF4-FFF2-40B4-BE49-F238E27FC236}">
              <a16:creationId xmlns:a16="http://schemas.microsoft.com/office/drawing/2014/main" xmlns="" id="{E5E05D89-F063-415F-8AEA-921EAA435586}"/>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26688</xdr:rowOff>
    </xdr:from>
    <xdr:ext cx="405111" cy="259045"/>
    <xdr:sp macro="" textlink="">
      <xdr:nvSpPr>
        <xdr:cNvPr id="698" name="【公民館】&#10;有形固定資産減価償却率平均値テキスト">
          <a:extLst>
            <a:ext uri="{FF2B5EF4-FFF2-40B4-BE49-F238E27FC236}">
              <a16:creationId xmlns:a16="http://schemas.microsoft.com/office/drawing/2014/main" xmlns="" id="{1E835050-C503-46BA-B264-80A254B2CADD}"/>
            </a:ext>
          </a:extLst>
        </xdr:cNvPr>
        <xdr:cNvSpPr txBox="1"/>
      </xdr:nvSpPr>
      <xdr:spPr>
        <a:xfrm>
          <a:off x="16357600" y="175145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48261</xdr:rowOff>
    </xdr:from>
    <xdr:to>
      <xdr:col>85</xdr:col>
      <xdr:colOff>177800</xdr:colOff>
      <xdr:row>102</xdr:row>
      <xdr:rowOff>149861</xdr:rowOff>
    </xdr:to>
    <xdr:sp macro="" textlink="">
      <xdr:nvSpPr>
        <xdr:cNvPr id="699" name="フローチャート: 判断 698">
          <a:extLst>
            <a:ext uri="{FF2B5EF4-FFF2-40B4-BE49-F238E27FC236}">
              <a16:creationId xmlns:a16="http://schemas.microsoft.com/office/drawing/2014/main" xmlns="" id="{03CA1C5B-3888-4238-9ECD-190C63E6668F}"/>
            </a:ext>
          </a:extLst>
        </xdr:cNvPr>
        <xdr:cNvSpPr/>
      </xdr:nvSpPr>
      <xdr:spPr>
        <a:xfrm>
          <a:off x="16268700" y="1753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77651</xdr:rowOff>
    </xdr:from>
    <xdr:to>
      <xdr:col>81</xdr:col>
      <xdr:colOff>101600</xdr:colOff>
      <xdr:row>103</xdr:row>
      <xdr:rowOff>7801</xdr:rowOff>
    </xdr:to>
    <xdr:sp macro="" textlink="">
      <xdr:nvSpPr>
        <xdr:cNvPr id="700" name="フローチャート: 判断 699">
          <a:extLst>
            <a:ext uri="{FF2B5EF4-FFF2-40B4-BE49-F238E27FC236}">
              <a16:creationId xmlns:a16="http://schemas.microsoft.com/office/drawing/2014/main" xmlns="" id="{551E360E-3AE4-4B90-8811-23C2A2170F39}"/>
            </a:ext>
          </a:extLst>
        </xdr:cNvPr>
        <xdr:cNvSpPr/>
      </xdr:nvSpPr>
      <xdr:spPr>
        <a:xfrm>
          <a:off x="15430500" y="17565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92348</xdr:rowOff>
    </xdr:from>
    <xdr:to>
      <xdr:col>76</xdr:col>
      <xdr:colOff>165100</xdr:colOff>
      <xdr:row>103</xdr:row>
      <xdr:rowOff>22498</xdr:rowOff>
    </xdr:to>
    <xdr:sp macro="" textlink="">
      <xdr:nvSpPr>
        <xdr:cNvPr id="701" name="フローチャート: 判断 700">
          <a:extLst>
            <a:ext uri="{FF2B5EF4-FFF2-40B4-BE49-F238E27FC236}">
              <a16:creationId xmlns:a16="http://schemas.microsoft.com/office/drawing/2014/main" xmlns="" id="{3A158F77-C2C7-4A6D-9EE4-6CB6D01B7E41}"/>
            </a:ext>
          </a:extLst>
        </xdr:cNvPr>
        <xdr:cNvSpPr/>
      </xdr:nvSpPr>
      <xdr:spPr>
        <a:xfrm>
          <a:off x="14541500" y="1758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160927</xdr:rowOff>
    </xdr:from>
    <xdr:to>
      <xdr:col>72</xdr:col>
      <xdr:colOff>38100</xdr:colOff>
      <xdr:row>103</xdr:row>
      <xdr:rowOff>91077</xdr:rowOff>
    </xdr:to>
    <xdr:sp macro="" textlink="">
      <xdr:nvSpPr>
        <xdr:cNvPr id="702" name="フローチャート: 判断 701">
          <a:extLst>
            <a:ext uri="{FF2B5EF4-FFF2-40B4-BE49-F238E27FC236}">
              <a16:creationId xmlns:a16="http://schemas.microsoft.com/office/drawing/2014/main" xmlns="" id="{9035A502-A0A1-4858-BD12-4ABE4B12E272}"/>
            </a:ext>
          </a:extLst>
        </xdr:cNvPr>
        <xdr:cNvSpPr/>
      </xdr:nvSpPr>
      <xdr:spPr>
        <a:xfrm>
          <a:off x="13652500" y="17648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03" name="テキスト ボックス 702">
          <a:extLst>
            <a:ext uri="{FF2B5EF4-FFF2-40B4-BE49-F238E27FC236}">
              <a16:creationId xmlns:a16="http://schemas.microsoft.com/office/drawing/2014/main" xmlns="" id="{6DAF89D7-CEEE-4CB3-B771-337956EA5E8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04" name="テキスト ボックス 703">
          <a:extLst>
            <a:ext uri="{FF2B5EF4-FFF2-40B4-BE49-F238E27FC236}">
              <a16:creationId xmlns:a16="http://schemas.microsoft.com/office/drawing/2014/main" xmlns="" id="{C8027D1E-7280-4C3C-A647-B7A02BB0AC5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05" name="テキスト ボックス 704">
          <a:extLst>
            <a:ext uri="{FF2B5EF4-FFF2-40B4-BE49-F238E27FC236}">
              <a16:creationId xmlns:a16="http://schemas.microsoft.com/office/drawing/2014/main" xmlns="" id="{A6B2A95C-4441-4917-9944-2828697B32B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06" name="テキスト ボックス 705">
          <a:extLst>
            <a:ext uri="{FF2B5EF4-FFF2-40B4-BE49-F238E27FC236}">
              <a16:creationId xmlns:a16="http://schemas.microsoft.com/office/drawing/2014/main" xmlns="" id="{A5E2F47D-35D4-4BEB-A4B3-8E7500396DC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07" name="テキスト ボックス 706">
          <a:extLst>
            <a:ext uri="{FF2B5EF4-FFF2-40B4-BE49-F238E27FC236}">
              <a16:creationId xmlns:a16="http://schemas.microsoft.com/office/drawing/2014/main" xmlns="" id="{465B368F-F85B-4F58-B724-AB3386917F7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90714</xdr:rowOff>
    </xdr:from>
    <xdr:to>
      <xdr:col>85</xdr:col>
      <xdr:colOff>177800</xdr:colOff>
      <xdr:row>101</xdr:row>
      <xdr:rowOff>20864</xdr:rowOff>
    </xdr:to>
    <xdr:sp macro="" textlink="">
      <xdr:nvSpPr>
        <xdr:cNvPr id="708" name="楕円 707">
          <a:extLst>
            <a:ext uri="{FF2B5EF4-FFF2-40B4-BE49-F238E27FC236}">
              <a16:creationId xmlns:a16="http://schemas.microsoft.com/office/drawing/2014/main" xmlns="" id="{B50BF679-B080-49CD-BBB3-4941265781B0}"/>
            </a:ext>
          </a:extLst>
        </xdr:cNvPr>
        <xdr:cNvSpPr/>
      </xdr:nvSpPr>
      <xdr:spPr>
        <a:xfrm>
          <a:off x="16268700" y="1723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113591</xdr:rowOff>
    </xdr:from>
    <xdr:ext cx="405111" cy="259045"/>
    <xdr:sp macro="" textlink="">
      <xdr:nvSpPr>
        <xdr:cNvPr id="709" name="【公民館】&#10;有形固定資産減価償却率該当値テキスト">
          <a:extLst>
            <a:ext uri="{FF2B5EF4-FFF2-40B4-BE49-F238E27FC236}">
              <a16:creationId xmlns:a16="http://schemas.microsoft.com/office/drawing/2014/main" xmlns="" id="{047FD762-4B6D-4C32-83C4-13C479FE1CD5}"/>
            </a:ext>
          </a:extLst>
        </xdr:cNvPr>
        <xdr:cNvSpPr txBox="1"/>
      </xdr:nvSpPr>
      <xdr:spPr>
        <a:xfrm>
          <a:off x="16357600" y="1708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123371</xdr:rowOff>
    </xdr:from>
    <xdr:to>
      <xdr:col>81</xdr:col>
      <xdr:colOff>101600</xdr:colOff>
      <xdr:row>101</xdr:row>
      <xdr:rowOff>53521</xdr:rowOff>
    </xdr:to>
    <xdr:sp macro="" textlink="">
      <xdr:nvSpPr>
        <xdr:cNvPr id="710" name="楕円 709">
          <a:extLst>
            <a:ext uri="{FF2B5EF4-FFF2-40B4-BE49-F238E27FC236}">
              <a16:creationId xmlns:a16="http://schemas.microsoft.com/office/drawing/2014/main" xmlns="" id="{AEE1CC3B-1B1A-4312-9709-7295549F75BF}"/>
            </a:ext>
          </a:extLst>
        </xdr:cNvPr>
        <xdr:cNvSpPr/>
      </xdr:nvSpPr>
      <xdr:spPr>
        <a:xfrm>
          <a:off x="15430500" y="17268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141514</xdr:rowOff>
    </xdr:from>
    <xdr:to>
      <xdr:col>85</xdr:col>
      <xdr:colOff>127000</xdr:colOff>
      <xdr:row>101</xdr:row>
      <xdr:rowOff>2721</xdr:rowOff>
    </xdr:to>
    <xdr:cxnSp macro="">
      <xdr:nvCxnSpPr>
        <xdr:cNvPr id="711" name="直線コネクタ 710">
          <a:extLst>
            <a:ext uri="{FF2B5EF4-FFF2-40B4-BE49-F238E27FC236}">
              <a16:creationId xmlns:a16="http://schemas.microsoft.com/office/drawing/2014/main" xmlns="" id="{D18B9579-0F95-48ED-B9DB-0F8731F066A9}"/>
            </a:ext>
          </a:extLst>
        </xdr:cNvPr>
        <xdr:cNvCxnSpPr/>
      </xdr:nvCxnSpPr>
      <xdr:spPr>
        <a:xfrm flipV="1">
          <a:off x="15481300" y="17286514"/>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156029</xdr:rowOff>
    </xdr:from>
    <xdr:to>
      <xdr:col>76</xdr:col>
      <xdr:colOff>165100</xdr:colOff>
      <xdr:row>101</xdr:row>
      <xdr:rowOff>86179</xdr:rowOff>
    </xdr:to>
    <xdr:sp macro="" textlink="">
      <xdr:nvSpPr>
        <xdr:cNvPr id="712" name="楕円 711">
          <a:extLst>
            <a:ext uri="{FF2B5EF4-FFF2-40B4-BE49-F238E27FC236}">
              <a16:creationId xmlns:a16="http://schemas.microsoft.com/office/drawing/2014/main" xmlns="" id="{5CFA6665-6F21-4ED5-9D70-4B5947C4946A}"/>
            </a:ext>
          </a:extLst>
        </xdr:cNvPr>
        <xdr:cNvSpPr/>
      </xdr:nvSpPr>
      <xdr:spPr>
        <a:xfrm>
          <a:off x="14541500" y="1730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2721</xdr:rowOff>
    </xdr:from>
    <xdr:to>
      <xdr:col>81</xdr:col>
      <xdr:colOff>50800</xdr:colOff>
      <xdr:row>101</xdr:row>
      <xdr:rowOff>35379</xdr:rowOff>
    </xdr:to>
    <xdr:cxnSp macro="">
      <xdr:nvCxnSpPr>
        <xdr:cNvPr id="713" name="直線コネクタ 712">
          <a:extLst>
            <a:ext uri="{FF2B5EF4-FFF2-40B4-BE49-F238E27FC236}">
              <a16:creationId xmlns:a16="http://schemas.microsoft.com/office/drawing/2014/main" xmlns="" id="{D394CBED-08AF-4497-8039-9E7329C9666C}"/>
            </a:ext>
          </a:extLst>
        </xdr:cNvPr>
        <xdr:cNvCxnSpPr/>
      </xdr:nvCxnSpPr>
      <xdr:spPr>
        <a:xfrm flipV="1">
          <a:off x="14592300" y="1731917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17236</xdr:rowOff>
    </xdr:from>
    <xdr:to>
      <xdr:col>72</xdr:col>
      <xdr:colOff>38100</xdr:colOff>
      <xdr:row>101</xdr:row>
      <xdr:rowOff>118836</xdr:rowOff>
    </xdr:to>
    <xdr:sp macro="" textlink="">
      <xdr:nvSpPr>
        <xdr:cNvPr id="714" name="楕円 713">
          <a:extLst>
            <a:ext uri="{FF2B5EF4-FFF2-40B4-BE49-F238E27FC236}">
              <a16:creationId xmlns:a16="http://schemas.microsoft.com/office/drawing/2014/main" xmlns="" id="{E3B6DE33-5650-49B8-9216-899754FD0A6A}"/>
            </a:ext>
          </a:extLst>
        </xdr:cNvPr>
        <xdr:cNvSpPr/>
      </xdr:nvSpPr>
      <xdr:spPr>
        <a:xfrm>
          <a:off x="13652500" y="17333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35379</xdr:rowOff>
    </xdr:from>
    <xdr:to>
      <xdr:col>76</xdr:col>
      <xdr:colOff>114300</xdr:colOff>
      <xdr:row>101</xdr:row>
      <xdr:rowOff>68036</xdr:rowOff>
    </xdr:to>
    <xdr:cxnSp macro="">
      <xdr:nvCxnSpPr>
        <xdr:cNvPr id="715" name="直線コネクタ 714">
          <a:extLst>
            <a:ext uri="{FF2B5EF4-FFF2-40B4-BE49-F238E27FC236}">
              <a16:creationId xmlns:a16="http://schemas.microsoft.com/office/drawing/2014/main" xmlns="" id="{09FCC107-5AC0-4E46-A8E5-BB7EB8FBF029}"/>
            </a:ext>
          </a:extLst>
        </xdr:cNvPr>
        <xdr:cNvCxnSpPr/>
      </xdr:nvCxnSpPr>
      <xdr:spPr>
        <a:xfrm flipV="1">
          <a:off x="13703300" y="1735182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170378</xdr:rowOff>
    </xdr:from>
    <xdr:ext cx="405111" cy="259045"/>
    <xdr:sp macro="" textlink="">
      <xdr:nvSpPr>
        <xdr:cNvPr id="716" name="n_1aveValue【公民館】&#10;有形固定資産減価償却率">
          <a:extLst>
            <a:ext uri="{FF2B5EF4-FFF2-40B4-BE49-F238E27FC236}">
              <a16:creationId xmlns:a16="http://schemas.microsoft.com/office/drawing/2014/main" xmlns="" id="{71D62152-7AC9-48E4-A921-4A84905DE134}"/>
            </a:ext>
          </a:extLst>
        </xdr:cNvPr>
        <xdr:cNvSpPr txBox="1"/>
      </xdr:nvSpPr>
      <xdr:spPr>
        <a:xfrm>
          <a:off x="15266044" y="176582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13625</xdr:rowOff>
    </xdr:from>
    <xdr:ext cx="405111" cy="259045"/>
    <xdr:sp macro="" textlink="">
      <xdr:nvSpPr>
        <xdr:cNvPr id="717" name="n_2aveValue【公民館】&#10;有形固定資産減価償却率">
          <a:extLst>
            <a:ext uri="{FF2B5EF4-FFF2-40B4-BE49-F238E27FC236}">
              <a16:creationId xmlns:a16="http://schemas.microsoft.com/office/drawing/2014/main" xmlns="" id="{84C62EFC-0F6A-441F-8261-E13CF3303AF4}"/>
            </a:ext>
          </a:extLst>
        </xdr:cNvPr>
        <xdr:cNvSpPr txBox="1"/>
      </xdr:nvSpPr>
      <xdr:spPr>
        <a:xfrm>
          <a:off x="14389744" y="17672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82204</xdr:rowOff>
    </xdr:from>
    <xdr:ext cx="405111" cy="259045"/>
    <xdr:sp macro="" textlink="">
      <xdr:nvSpPr>
        <xdr:cNvPr id="718" name="n_3aveValue【公民館】&#10;有形固定資産減価償却率">
          <a:extLst>
            <a:ext uri="{FF2B5EF4-FFF2-40B4-BE49-F238E27FC236}">
              <a16:creationId xmlns:a16="http://schemas.microsoft.com/office/drawing/2014/main" xmlns="" id="{14408030-6C81-4AE5-BE49-EE30BF853BE4}"/>
            </a:ext>
          </a:extLst>
        </xdr:cNvPr>
        <xdr:cNvSpPr txBox="1"/>
      </xdr:nvSpPr>
      <xdr:spPr>
        <a:xfrm>
          <a:off x="13500744" y="177415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70048</xdr:rowOff>
    </xdr:from>
    <xdr:ext cx="405111" cy="259045"/>
    <xdr:sp macro="" textlink="">
      <xdr:nvSpPr>
        <xdr:cNvPr id="719" name="n_1mainValue【公民館】&#10;有形固定資産減価償却率">
          <a:extLst>
            <a:ext uri="{FF2B5EF4-FFF2-40B4-BE49-F238E27FC236}">
              <a16:creationId xmlns:a16="http://schemas.microsoft.com/office/drawing/2014/main" xmlns="" id="{17A3B0AA-94F0-4522-A94F-E8E952B027DA}"/>
            </a:ext>
          </a:extLst>
        </xdr:cNvPr>
        <xdr:cNvSpPr txBox="1"/>
      </xdr:nvSpPr>
      <xdr:spPr>
        <a:xfrm>
          <a:off x="15266044" y="17043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102706</xdr:rowOff>
    </xdr:from>
    <xdr:ext cx="405111" cy="259045"/>
    <xdr:sp macro="" textlink="">
      <xdr:nvSpPr>
        <xdr:cNvPr id="720" name="n_2mainValue【公民館】&#10;有形固定資産減価償却率">
          <a:extLst>
            <a:ext uri="{FF2B5EF4-FFF2-40B4-BE49-F238E27FC236}">
              <a16:creationId xmlns:a16="http://schemas.microsoft.com/office/drawing/2014/main" xmlns="" id="{92A378CD-1AB8-43E6-B0F8-A2B1CC0AF254}"/>
            </a:ext>
          </a:extLst>
        </xdr:cNvPr>
        <xdr:cNvSpPr txBox="1"/>
      </xdr:nvSpPr>
      <xdr:spPr>
        <a:xfrm>
          <a:off x="14389744" y="17076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135363</xdr:rowOff>
    </xdr:from>
    <xdr:ext cx="405111" cy="259045"/>
    <xdr:sp macro="" textlink="">
      <xdr:nvSpPr>
        <xdr:cNvPr id="721" name="n_3mainValue【公民館】&#10;有形固定資産減価償却率">
          <a:extLst>
            <a:ext uri="{FF2B5EF4-FFF2-40B4-BE49-F238E27FC236}">
              <a16:creationId xmlns:a16="http://schemas.microsoft.com/office/drawing/2014/main" xmlns="" id="{81F2BA95-8E37-41DF-886C-D3CB72EA1934}"/>
            </a:ext>
          </a:extLst>
        </xdr:cNvPr>
        <xdr:cNvSpPr txBox="1"/>
      </xdr:nvSpPr>
      <xdr:spPr>
        <a:xfrm>
          <a:off x="13500744" y="17108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22" name="正方形/長方形 721">
          <a:extLst>
            <a:ext uri="{FF2B5EF4-FFF2-40B4-BE49-F238E27FC236}">
              <a16:creationId xmlns:a16="http://schemas.microsoft.com/office/drawing/2014/main" xmlns="" id="{32CEAAD4-DC91-4468-ACA4-776916CC792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23" name="正方形/長方形 722">
          <a:extLst>
            <a:ext uri="{FF2B5EF4-FFF2-40B4-BE49-F238E27FC236}">
              <a16:creationId xmlns:a16="http://schemas.microsoft.com/office/drawing/2014/main" xmlns="" id="{1793030E-505B-41F4-A927-B30CE19F1C1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24" name="正方形/長方形 723">
          <a:extLst>
            <a:ext uri="{FF2B5EF4-FFF2-40B4-BE49-F238E27FC236}">
              <a16:creationId xmlns:a16="http://schemas.microsoft.com/office/drawing/2014/main" xmlns="" id="{C03D6F53-B539-489D-9574-2D8E3310AE3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25" name="正方形/長方形 724">
          <a:extLst>
            <a:ext uri="{FF2B5EF4-FFF2-40B4-BE49-F238E27FC236}">
              <a16:creationId xmlns:a16="http://schemas.microsoft.com/office/drawing/2014/main" xmlns="" id="{5A061656-1F25-4700-AC21-C8BD5DD1059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26" name="正方形/長方形 725">
          <a:extLst>
            <a:ext uri="{FF2B5EF4-FFF2-40B4-BE49-F238E27FC236}">
              <a16:creationId xmlns:a16="http://schemas.microsoft.com/office/drawing/2014/main" xmlns="" id="{33463BB1-720C-4E14-AFB9-0A1AD340E3F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27" name="正方形/長方形 726">
          <a:extLst>
            <a:ext uri="{FF2B5EF4-FFF2-40B4-BE49-F238E27FC236}">
              <a16:creationId xmlns:a16="http://schemas.microsoft.com/office/drawing/2014/main" xmlns="" id="{F8B6C3F0-A2A4-4043-A74B-7A3E6025A66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28" name="正方形/長方形 727">
          <a:extLst>
            <a:ext uri="{FF2B5EF4-FFF2-40B4-BE49-F238E27FC236}">
              <a16:creationId xmlns:a16="http://schemas.microsoft.com/office/drawing/2014/main" xmlns="" id="{DA3F84B4-D30C-4621-9E1A-A04083DA59C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29" name="正方形/長方形 728">
          <a:extLst>
            <a:ext uri="{FF2B5EF4-FFF2-40B4-BE49-F238E27FC236}">
              <a16:creationId xmlns:a16="http://schemas.microsoft.com/office/drawing/2014/main" xmlns="" id="{29CD6EB8-1A87-450C-838D-01F723109C4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30" name="テキスト ボックス 729">
          <a:extLst>
            <a:ext uri="{FF2B5EF4-FFF2-40B4-BE49-F238E27FC236}">
              <a16:creationId xmlns:a16="http://schemas.microsoft.com/office/drawing/2014/main" xmlns="" id="{D408D06E-BD79-4606-83DC-0297A89B058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31" name="直線コネクタ 730">
          <a:extLst>
            <a:ext uri="{FF2B5EF4-FFF2-40B4-BE49-F238E27FC236}">
              <a16:creationId xmlns:a16="http://schemas.microsoft.com/office/drawing/2014/main" xmlns="" id="{9AED2907-A0C9-4D07-BAB2-163798BD46D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32" name="直線コネクタ 731">
          <a:extLst>
            <a:ext uri="{FF2B5EF4-FFF2-40B4-BE49-F238E27FC236}">
              <a16:creationId xmlns:a16="http://schemas.microsoft.com/office/drawing/2014/main" xmlns="" id="{D72426E3-68BF-4E2F-9E3D-B911286F0BB1}"/>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33" name="テキスト ボックス 732">
          <a:extLst>
            <a:ext uri="{FF2B5EF4-FFF2-40B4-BE49-F238E27FC236}">
              <a16:creationId xmlns:a16="http://schemas.microsoft.com/office/drawing/2014/main" xmlns="" id="{B6A54929-2502-4170-86E9-6C003645FDB1}"/>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34" name="直線コネクタ 733">
          <a:extLst>
            <a:ext uri="{FF2B5EF4-FFF2-40B4-BE49-F238E27FC236}">
              <a16:creationId xmlns:a16="http://schemas.microsoft.com/office/drawing/2014/main" xmlns="" id="{4CDA3657-68F8-4786-A92E-568874113299}"/>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35" name="テキスト ボックス 734">
          <a:extLst>
            <a:ext uri="{FF2B5EF4-FFF2-40B4-BE49-F238E27FC236}">
              <a16:creationId xmlns:a16="http://schemas.microsoft.com/office/drawing/2014/main" xmlns="" id="{EE7FBC2D-6547-4288-8856-7587BB15ADEB}"/>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36" name="直線コネクタ 735">
          <a:extLst>
            <a:ext uri="{FF2B5EF4-FFF2-40B4-BE49-F238E27FC236}">
              <a16:creationId xmlns:a16="http://schemas.microsoft.com/office/drawing/2014/main" xmlns="" id="{BC0C98DB-B5AB-433E-AF7A-14C26A7513E8}"/>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37" name="テキスト ボックス 736">
          <a:extLst>
            <a:ext uri="{FF2B5EF4-FFF2-40B4-BE49-F238E27FC236}">
              <a16:creationId xmlns:a16="http://schemas.microsoft.com/office/drawing/2014/main" xmlns="" id="{014D4E5A-EC06-4D93-9CD2-5E3500C7B4C3}"/>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38" name="直線コネクタ 737">
          <a:extLst>
            <a:ext uri="{FF2B5EF4-FFF2-40B4-BE49-F238E27FC236}">
              <a16:creationId xmlns:a16="http://schemas.microsoft.com/office/drawing/2014/main" xmlns="" id="{49FE62C9-B1EB-478E-9E5C-D56B9B590C46}"/>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39" name="テキスト ボックス 738">
          <a:extLst>
            <a:ext uri="{FF2B5EF4-FFF2-40B4-BE49-F238E27FC236}">
              <a16:creationId xmlns:a16="http://schemas.microsoft.com/office/drawing/2014/main" xmlns="" id="{EDE22A15-AAD7-4BC1-9540-F83519C080BB}"/>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40" name="直線コネクタ 739">
          <a:extLst>
            <a:ext uri="{FF2B5EF4-FFF2-40B4-BE49-F238E27FC236}">
              <a16:creationId xmlns:a16="http://schemas.microsoft.com/office/drawing/2014/main" xmlns="" id="{5A6852E2-4D21-4E3A-811A-182ABBAC2827}"/>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41" name="テキスト ボックス 740">
          <a:extLst>
            <a:ext uri="{FF2B5EF4-FFF2-40B4-BE49-F238E27FC236}">
              <a16:creationId xmlns:a16="http://schemas.microsoft.com/office/drawing/2014/main" xmlns="" id="{53274C2B-C010-4DD6-AC1C-0A0E92D2C526}"/>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42" name="直線コネクタ 741">
          <a:extLst>
            <a:ext uri="{FF2B5EF4-FFF2-40B4-BE49-F238E27FC236}">
              <a16:creationId xmlns:a16="http://schemas.microsoft.com/office/drawing/2014/main" xmlns="" id="{71AE28F2-A30E-4C2C-8F54-771C49707726}"/>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43" name="テキスト ボックス 742">
          <a:extLst>
            <a:ext uri="{FF2B5EF4-FFF2-40B4-BE49-F238E27FC236}">
              <a16:creationId xmlns:a16="http://schemas.microsoft.com/office/drawing/2014/main" xmlns="" id="{7C442C37-0F52-4F91-A61D-E7E90A0736F4}"/>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44" name="直線コネクタ 743">
          <a:extLst>
            <a:ext uri="{FF2B5EF4-FFF2-40B4-BE49-F238E27FC236}">
              <a16:creationId xmlns:a16="http://schemas.microsoft.com/office/drawing/2014/main" xmlns="" id="{C4D64E7A-FEA5-46CC-9584-DC6209F4B01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45" name="テキスト ボックス 744">
          <a:extLst>
            <a:ext uri="{FF2B5EF4-FFF2-40B4-BE49-F238E27FC236}">
              <a16:creationId xmlns:a16="http://schemas.microsoft.com/office/drawing/2014/main" xmlns="" id="{6DBD7140-EC9C-4B39-BE1C-FD125093DD4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46" name="【公民館】&#10;一人当たり面積グラフ枠">
          <a:extLst>
            <a:ext uri="{FF2B5EF4-FFF2-40B4-BE49-F238E27FC236}">
              <a16:creationId xmlns:a16="http://schemas.microsoft.com/office/drawing/2014/main" xmlns="" id="{9BE93304-E875-4AA2-B85D-869640E02C0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134982</xdr:rowOff>
    </xdr:from>
    <xdr:to>
      <xdr:col>116</xdr:col>
      <xdr:colOff>62864</xdr:colOff>
      <xdr:row>109</xdr:row>
      <xdr:rowOff>20682</xdr:rowOff>
    </xdr:to>
    <xdr:cxnSp macro="">
      <xdr:nvCxnSpPr>
        <xdr:cNvPr id="747" name="直線コネクタ 746">
          <a:extLst>
            <a:ext uri="{FF2B5EF4-FFF2-40B4-BE49-F238E27FC236}">
              <a16:creationId xmlns:a16="http://schemas.microsoft.com/office/drawing/2014/main" xmlns="" id="{1FBB6272-1421-4941-A4CD-74F0E84B77C4}"/>
            </a:ext>
          </a:extLst>
        </xdr:cNvPr>
        <xdr:cNvCxnSpPr/>
      </xdr:nvCxnSpPr>
      <xdr:spPr>
        <a:xfrm flipV="1">
          <a:off x="22160864" y="17279982"/>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24509</xdr:rowOff>
    </xdr:from>
    <xdr:ext cx="469744" cy="259045"/>
    <xdr:sp macro="" textlink="">
      <xdr:nvSpPr>
        <xdr:cNvPr id="748" name="【公民館】&#10;一人当たり面積最小値テキスト">
          <a:extLst>
            <a:ext uri="{FF2B5EF4-FFF2-40B4-BE49-F238E27FC236}">
              <a16:creationId xmlns:a16="http://schemas.microsoft.com/office/drawing/2014/main" xmlns="" id="{E984A675-1EF7-4807-ABD8-8D4B449FA730}"/>
            </a:ext>
          </a:extLst>
        </xdr:cNvPr>
        <xdr:cNvSpPr txBox="1"/>
      </xdr:nvSpPr>
      <xdr:spPr>
        <a:xfrm>
          <a:off x="22199600" y="18712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20682</xdr:rowOff>
    </xdr:from>
    <xdr:to>
      <xdr:col>116</xdr:col>
      <xdr:colOff>152400</xdr:colOff>
      <xdr:row>109</xdr:row>
      <xdr:rowOff>20682</xdr:rowOff>
    </xdr:to>
    <xdr:cxnSp macro="">
      <xdr:nvCxnSpPr>
        <xdr:cNvPr id="749" name="直線コネクタ 748">
          <a:extLst>
            <a:ext uri="{FF2B5EF4-FFF2-40B4-BE49-F238E27FC236}">
              <a16:creationId xmlns:a16="http://schemas.microsoft.com/office/drawing/2014/main" xmlns="" id="{67D9EF0A-9FE1-434F-8C01-9569FCEC695E}"/>
            </a:ext>
          </a:extLst>
        </xdr:cNvPr>
        <xdr:cNvCxnSpPr/>
      </xdr:nvCxnSpPr>
      <xdr:spPr>
        <a:xfrm>
          <a:off x="22072600" y="18708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81659</xdr:rowOff>
    </xdr:from>
    <xdr:ext cx="469744" cy="259045"/>
    <xdr:sp macro="" textlink="">
      <xdr:nvSpPr>
        <xdr:cNvPr id="750" name="【公民館】&#10;一人当たり面積最大値テキスト">
          <a:extLst>
            <a:ext uri="{FF2B5EF4-FFF2-40B4-BE49-F238E27FC236}">
              <a16:creationId xmlns:a16="http://schemas.microsoft.com/office/drawing/2014/main" xmlns="" id="{7FE39449-769C-4B9A-90D7-66454DAD55CF}"/>
            </a:ext>
          </a:extLst>
        </xdr:cNvPr>
        <xdr:cNvSpPr txBox="1"/>
      </xdr:nvSpPr>
      <xdr:spPr>
        <a:xfrm>
          <a:off x="22199600" y="17055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134982</xdr:rowOff>
    </xdr:from>
    <xdr:to>
      <xdr:col>116</xdr:col>
      <xdr:colOff>152400</xdr:colOff>
      <xdr:row>100</xdr:row>
      <xdr:rowOff>134982</xdr:rowOff>
    </xdr:to>
    <xdr:cxnSp macro="">
      <xdr:nvCxnSpPr>
        <xdr:cNvPr id="751" name="直線コネクタ 750">
          <a:extLst>
            <a:ext uri="{FF2B5EF4-FFF2-40B4-BE49-F238E27FC236}">
              <a16:creationId xmlns:a16="http://schemas.microsoft.com/office/drawing/2014/main" xmlns="" id="{C6AA1949-6023-420A-935B-83AA198531BC}"/>
            </a:ext>
          </a:extLst>
        </xdr:cNvPr>
        <xdr:cNvCxnSpPr/>
      </xdr:nvCxnSpPr>
      <xdr:spPr>
        <a:xfrm>
          <a:off x="22072600" y="172799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35214</xdr:rowOff>
    </xdr:from>
    <xdr:ext cx="469744" cy="259045"/>
    <xdr:sp macro="" textlink="">
      <xdr:nvSpPr>
        <xdr:cNvPr id="752" name="【公民館】&#10;一人当たり面積平均値テキスト">
          <a:extLst>
            <a:ext uri="{FF2B5EF4-FFF2-40B4-BE49-F238E27FC236}">
              <a16:creationId xmlns:a16="http://schemas.microsoft.com/office/drawing/2014/main" xmlns="" id="{35160526-ED48-4959-B7CC-BCCAF38CE009}"/>
            </a:ext>
          </a:extLst>
        </xdr:cNvPr>
        <xdr:cNvSpPr txBox="1"/>
      </xdr:nvSpPr>
      <xdr:spPr>
        <a:xfrm>
          <a:off x="22199600" y="180374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12337</xdr:rowOff>
    </xdr:from>
    <xdr:to>
      <xdr:col>116</xdr:col>
      <xdr:colOff>114300</xdr:colOff>
      <xdr:row>106</xdr:row>
      <xdr:rowOff>113937</xdr:rowOff>
    </xdr:to>
    <xdr:sp macro="" textlink="">
      <xdr:nvSpPr>
        <xdr:cNvPr id="753" name="フローチャート: 判断 752">
          <a:extLst>
            <a:ext uri="{FF2B5EF4-FFF2-40B4-BE49-F238E27FC236}">
              <a16:creationId xmlns:a16="http://schemas.microsoft.com/office/drawing/2014/main" xmlns="" id="{588317E8-4DED-47F0-AC78-01CC5B230F67}"/>
            </a:ext>
          </a:extLst>
        </xdr:cNvPr>
        <xdr:cNvSpPr/>
      </xdr:nvSpPr>
      <xdr:spPr>
        <a:xfrm>
          <a:off x="221107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9071</xdr:rowOff>
    </xdr:from>
    <xdr:to>
      <xdr:col>112</xdr:col>
      <xdr:colOff>38100</xdr:colOff>
      <xdr:row>106</xdr:row>
      <xdr:rowOff>110671</xdr:rowOff>
    </xdr:to>
    <xdr:sp macro="" textlink="">
      <xdr:nvSpPr>
        <xdr:cNvPr id="754" name="フローチャート: 判断 753">
          <a:extLst>
            <a:ext uri="{FF2B5EF4-FFF2-40B4-BE49-F238E27FC236}">
              <a16:creationId xmlns:a16="http://schemas.microsoft.com/office/drawing/2014/main" xmlns="" id="{55BEDDCA-94FA-4821-8943-77360F66E837}"/>
            </a:ext>
          </a:extLst>
        </xdr:cNvPr>
        <xdr:cNvSpPr/>
      </xdr:nvSpPr>
      <xdr:spPr>
        <a:xfrm>
          <a:off x="21272500" y="1818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15602</xdr:rowOff>
    </xdr:from>
    <xdr:to>
      <xdr:col>107</xdr:col>
      <xdr:colOff>101600</xdr:colOff>
      <xdr:row>106</xdr:row>
      <xdr:rowOff>117202</xdr:rowOff>
    </xdr:to>
    <xdr:sp macro="" textlink="">
      <xdr:nvSpPr>
        <xdr:cNvPr id="755" name="フローチャート: 判断 754">
          <a:extLst>
            <a:ext uri="{FF2B5EF4-FFF2-40B4-BE49-F238E27FC236}">
              <a16:creationId xmlns:a16="http://schemas.microsoft.com/office/drawing/2014/main" xmlns="" id="{1DF8163B-9071-42FE-8D8A-1C72500A7AB5}"/>
            </a:ext>
          </a:extLst>
        </xdr:cNvPr>
        <xdr:cNvSpPr/>
      </xdr:nvSpPr>
      <xdr:spPr>
        <a:xfrm>
          <a:off x="203835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54792</xdr:rowOff>
    </xdr:from>
    <xdr:to>
      <xdr:col>102</xdr:col>
      <xdr:colOff>165100</xdr:colOff>
      <xdr:row>106</xdr:row>
      <xdr:rowOff>156392</xdr:rowOff>
    </xdr:to>
    <xdr:sp macro="" textlink="">
      <xdr:nvSpPr>
        <xdr:cNvPr id="756" name="フローチャート: 判断 755">
          <a:extLst>
            <a:ext uri="{FF2B5EF4-FFF2-40B4-BE49-F238E27FC236}">
              <a16:creationId xmlns:a16="http://schemas.microsoft.com/office/drawing/2014/main" xmlns="" id="{5DC92BE6-1D40-47AD-AB23-DE618F80F13A}"/>
            </a:ext>
          </a:extLst>
        </xdr:cNvPr>
        <xdr:cNvSpPr/>
      </xdr:nvSpPr>
      <xdr:spPr>
        <a:xfrm>
          <a:off x="19494500" y="1822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57" name="テキスト ボックス 756">
          <a:extLst>
            <a:ext uri="{FF2B5EF4-FFF2-40B4-BE49-F238E27FC236}">
              <a16:creationId xmlns:a16="http://schemas.microsoft.com/office/drawing/2014/main" xmlns="" id="{064E37A1-92ED-44CD-BE19-C2377576048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58" name="テキスト ボックス 757">
          <a:extLst>
            <a:ext uri="{FF2B5EF4-FFF2-40B4-BE49-F238E27FC236}">
              <a16:creationId xmlns:a16="http://schemas.microsoft.com/office/drawing/2014/main" xmlns="" id="{BA2E1BFA-1AA3-42E4-83ED-15787C07ED3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59" name="テキスト ボックス 758">
          <a:extLst>
            <a:ext uri="{FF2B5EF4-FFF2-40B4-BE49-F238E27FC236}">
              <a16:creationId xmlns:a16="http://schemas.microsoft.com/office/drawing/2014/main" xmlns="" id="{92769AA0-3B58-4E2B-88D8-0C3662B1A4B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60" name="テキスト ボックス 759">
          <a:extLst>
            <a:ext uri="{FF2B5EF4-FFF2-40B4-BE49-F238E27FC236}">
              <a16:creationId xmlns:a16="http://schemas.microsoft.com/office/drawing/2014/main" xmlns="" id="{21C92010-F5A7-4F57-8EB3-1E5EF3A6D39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61" name="テキスト ボックス 760">
          <a:extLst>
            <a:ext uri="{FF2B5EF4-FFF2-40B4-BE49-F238E27FC236}">
              <a16:creationId xmlns:a16="http://schemas.microsoft.com/office/drawing/2014/main" xmlns="" id="{37E1614E-177C-4A66-88D0-98A3DF9207D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79284</xdr:rowOff>
    </xdr:from>
    <xdr:to>
      <xdr:col>116</xdr:col>
      <xdr:colOff>114300</xdr:colOff>
      <xdr:row>108</xdr:row>
      <xdr:rowOff>9434</xdr:rowOff>
    </xdr:to>
    <xdr:sp macro="" textlink="">
      <xdr:nvSpPr>
        <xdr:cNvPr id="762" name="楕円 761">
          <a:extLst>
            <a:ext uri="{FF2B5EF4-FFF2-40B4-BE49-F238E27FC236}">
              <a16:creationId xmlns:a16="http://schemas.microsoft.com/office/drawing/2014/main" xmlns="" id="{9969D28F-BF4B-464B-95F5-6EB33D90FD22}"/>
            </a:ext>
          </a:extLst>
        </xdr:cNvPr>
        <xdr:cNvSpPr/>
      </xdr:nvSpPr>
      <xdr:spPr>
        <a:xfrm>
          <a:off x="22110700" y="1842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57711</xdr:rowOff>
    </xdr:from>
    <xdr:ext cx="469744" cy="259045"/>
    <xdr:sp macro="" textlink="">
      <xdr:nvSpPr>
        <xdr:cNvPr id="763" name="【公民館】&#10;一人当たり面積該当値テキスト">
          <a:extLst>
            <a:ext uri="{FF2B5EF4-FFF2-40B4-BE49-F238E27FC236}">
              <a16:creationId xmlns:a16="http://schemas.microsoft.com/office/drawing/2014/main" xmlns="" id="{9DF4D7E9-94A7-4660-A16A-AD11D22D7C57}"/>
            </a:ext>
          </a:extLst>
        </xdr:cNvPr>
        <xdr:cNvSpPr txBox="1"/>
      </xdr:nvSpPr>
      <xdr:spPr>
        <a:xfrm>
          <a:off x="22199600" y="18402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84182</xdr:rowOff>
    </xdr:from>
    <xdr:to>
      <xdr:col>112</xdr:col>
      <xdr:colOff>38100</xdr:colOff>
      <xdr:row>108</xdr:row>
      <xdr:rowOff>14332</xdr:rowOff>
    </xdr:to>
    <xdr:sp macro="" textlink="">
      <xdr:nvSpPr>
        <xdr:cNvPr id="764" name="楕円 763">
          <a:extLst>
            <a:ext uri="{FF2B5EF4-FFF2-40B4-BE49-F238E27FC236}">
              <a16:creationId xmlns:a16="http://schemas.microsoft.com/office/drawing/2014/main" xmlns="" id="{1D78B7B3-12A2-4C73-B634-8B9515F3290F}"/>
            </a:ext>
          </a:extLst>
        </xdr:cNvPr>
        <xdr:cNvSpPr/>
      </xdr:nvSpPr>
      <xdr:spPr>
        <a:xfrm>
          <a:off x="21272500" y="1842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130084</xdr:rowOff>
    </xdr:from>
    <xdr:to>
      <xdr:col>116</xdr:col>
      <xdr:colOff>63500</xdr:colOff>
      <xdr:row>107</xdr:row>
      <xdr:rowOff>134982</xdr:rowOff>
    </xdr:to>
    <xdr:cxnSp macro="">
      <xdr:nvCxnSpPr>
        <xdr:cNvPr id="765" name="直線コネクタ 764">
          <a:extLst>
            <a:ext uri="{FF2B5EF4-FFF2-40B4-BE49-F238E27FC236}">
              <a16:creationId xmlns:a16="http://schemas.microsoft.com/office/drawing/2014/main" xmlns="" id="{A6478F76-77E0-496E-9BC6-266F2A221506}"/>
            </a:ext>
          </a:extLst>
        </xdr:cNvPr>
        <xdr:cNvCxnSpPr/>
      </xdr:nvCxnSpPr>
      <xdr:spPr>
        <a:xfrm flipV="1">
          <a:off x="21323300" y="18475234"/>
          <a:ext cx="8382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89081</xdr:rowOff>
    </xdr:from>
    <xdr:to>
      <xdr:col>107</xdr:col>
      <xdr:colOff>101600</xdr:colOff>
      <xdr:row>108</xdr:row>
      <xdr:rowOff>19231</xdr:rowOff>
    </xdr:to>
    <xdr:sp macro="" textlink="">
      <xdr:nvSpPr>
        <xdr:cNvPr id="766" name="楕円 765">
          <a:extLst>
            <a:ext uri="{FF2B5EF4-FFF2-40B4-BE49-F238E27FC236}">
              <a16:creationId xmlns:a16="http://schemas.microsoft.com/office/drawing/2014/main" xmlns="" id="{3A27A4A6-F3AE-4153-9222-0E7EF6891B5A}"/>
            </a:ext>
          </a:extLst>
        </xdr:cNvPr>
        <xdr:cNvSpPr/>
      </xdr:nvSpPr>
      <xdr:spPr>
        <a:xfrm>
          <a:off x="20383500" y="1843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134982</xdr:rowOff>
    </xdr:from>
    <xdr:to>
      <xdr:col>111</xdr:col>
      <xdr:colOff>177800</xdr:colOff>
      <xdr:row>107</xdr:row>
      <xdr:rowOff>139881</xdr:rowOff>
    </xdr:to>
    <xdr:cxnSp macro="">
      <xdr:nvCxnSpPr>
        <xdr:cNvPr id="767" name="直線コネクタ 766">
          <a:extLst>
            <a:ext uri="{FF2B5EF4-FFF2-40B4-BE49-F238E27FC236}">
              <a16:creationId xmlns:a16="http://schemas.microsoft.com/office/drawing/2014/main" xmlns="" id="{0EBE162E-0A3F-422A-9A11-010D61EC8419}"/>
            </a:ext>
          </a:extLst>
        </xdr:cNvPr>
        <xdr:cNvCxnSpPr/>
      </xdr:nvCxnSpPr>
      <xdr:spPr>
        <a:xfrm flipV="1">
          <a:off x="20434300" y="18480132"/>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93980</xdr:rowOff>
    </xdr:from>
    <xdr:to>
      <xdr:col>102</xdr:col>
      <xdr:colOff>165100</xdr:colOff>
      <xdr:row>108</xdr:row>
      <xdr:rowOff>24130</xdr:rowOff>
    </xdr:to>
    <xdr:sp macro="" textlink="">
      <xdr:nvSpPr>
        <xdr:cNvPr id="768" name="楕円 767">
          <a:extLst>
            <a:ext uri="{FF2B5EF4-FFF2-40B4-BE49-F238E27FC236}">
              <a16:creationId xmlns:a16="http://schemas.microsoft.com/office/drawing/2014/main" xmlns="" id="{D67522CB-F32D-4BB3-8F3F-73F9F9CEDE25}"/>
            </a:ext>
          </a:extLst>
        </xdr:cNvPr>
        <xdr:cNvSpPr/>
      </xdr:nvSpPr>
      <xdr:spPr>
        <a:xfrm>
          <a:off x="19494500" y="1843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139881</xdr:rowOff>
    </xdr:from>
    <xdr:to>
      <xdr:col>107</xdr:col>
      <xdr:colOff>50800</xdr:colOff>
      <xdr:row>107</xdr:row>
      <xdr:rowOff>144780</xdr:rowOff>
    </xdr:to>
    <xdr:cxnSp macro="">
      <xdr:nvCxnSpPr>
        <xdr:cNvPr id="769" name="直線コネクタ 768">
          <a:extLst>
            <a:ext uri="{FF2B5EF4-FFF2-40B4-BE49-F238E27FC236}">
              <a16:creationId xmlns:a16="http://schemas.microsoft.com/office/drawing/2014/main" xmlns="" id="{3F285243-AF19-4F7D-BA97-78E402BACCB7}"/>
            </a:ext>
          </a:extLst>
        </xdr:cNvPr>
        <xdr:cNvCxnSpPr/>
      </xdr:nvCxnSpPr>
      <xdr:spPr>
        <a:xfrm flipV="1">
          <a:off x="19545300" y="18485031"/>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127198</xdr:rowOff>
    </xdr:from>
    <xdr:ext cx="469744" cy="259045"/>
    <xdr:sp macro="" textlink="">
      <xdr:nvSpPr>
        <xdr:cNvPr id="770" name="n_1aveValue【公民館】&#10;一人当たり面積">
          <a:extLst>
            <a:ext uri="{FF2B5EF4-FFF2-40B4-BE49-F238E27FC236}">
              <a16:creationId xmlns:a16="http://schemas.microsoft.com/office/drawing/2014/main" xmlns="" id="{B760D452-D5DD-4684-8FF8-F7CD2D2D091C}"/>
            </a:ext>
          </a:extLst>
        </xdr:cNvPr>
        <xdr:cNvSpPr txBox="1"/>
      </xdr:nvSpPr>
      <xdr:spPr>
        <a:xfrm>
          <a:off x="21075727" y="1795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133729</xdr:rowOff>
    </xdr:from>
    <xdr:ext cx="469744" cy="259045"/>
    <xdr:sp macro="" textlink="">
      <xdr:nvSpPr>
        <xdr:cNvPr id="771" name="n_2aveValue【公民館】&#10;一人当たり面積">
          <a:extLst>
            <a:ext uri="{FF2B5EF4-FFF2-40B4-BE49-F238E27FC236}">
              <a16:creationId xmlns:a16="http://schemas.microsoft.com/office/drawing/2014/main" xmlns="" id="{BDCA622D-5B6B-47CF-8E6D-346E813F63C3}"/>
            </a:ext>
          </a:extLst>
        </xdr:cNvPr>
        <xdr:cNvSpPr txBox="1"/>
      </xdr:nvSpPr>
      <xdr:spPr>
        <a:xfrm>
          <a:off x="20199427" y="17964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1469</xdr:rowOff>
    </xdr:from>
    <xdr:ext cx="469744" cy="259045"/>
    <xdr:sp macro="" textlink="">
      <xdr:nvSpPr>
        <xdr:cNvPr id="772" name="n_3aveValue【公民館】&#10;一人当たり面積">
          <a:extLst>
            <a:ext uri="{FF2B5EF4-FFF2-40B4-BE49-F238E27FC236}">
              <a16:creationId xmlns:a16="http://schemas.microsoft.com/office/drawing/2014/main" xmlns="" id="{86C25DC3-DBC8-4C27-A7FA-8147ACC0E010}"/>
            </a:ext>
          </a:extLst>
        </xdr:cNvPr>
        <xdr:cNvSpPr txBox="1"/>
      </xdr:nvSpPr>
      <xdr:spPr>
        <a:xfrm>
          <a:off x="19310427" y="18003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5459</xdr:rowOff>
    </xdr:from>
    <xdr:ext cx="469744" cy="259045"/>
    <xdr:sp macro="" textlink="">
      <xdr:nvSpPr>
        <xdr:cNvPr id="773" name="n_1mainValue【公民館】&#10;一人当たり面積">
          <a:extLst>
            <a:ext uri="{FF2B5EF4-FFF2-40B4-BE49-F238E27FC236}">
              <a16:creationId xmlns:a16="http://schemas.microsoft.com/office/drawing/2014/main" xmlns="" id="{77449045-5022-474E-8F74-424870EB3DC4}"/>
            </a:ext>
          </a:extLst>
        </xdr:cNvPr>
        <xdr:cNvSpPr txBox="1"/>
      </xdr:nvSpPr>
      <xdr:spPr>
        <a:xfrm>
          <a:off x="21075727" y="18522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10358</xdr:rowOff>
    </xdr:from>
    <xdr:ext cx="469744" cy="259045"/>
    <xdr:sp macro="" textlink="">
      <xdr:nvSpPr>
        <xdr:cNvPr id="774" name="n_2mainValue【公民館】&#10;一人当たり面積">
          <a:extLst>
            <a:ext uri="{FF2B5EF4-FFF2-40B4-BE49-F238E27FC236}">
              <a16:creationId xmlns:a16="http://schemas.microsoft.com/office/drawing/2014/main" xmlns="" id="{C8A6F213-DBB6-4CA0-85E7-9D1A701963CF}"/>
            </a:ext>
          </a:extLst>
        </xdr:cNvPr>
        <xdr:cNvSpPr txBox="1"/>
      </xdr:nvSpPr>
      <xdr:spPr>
        <a:xfrm>
          <a:off x="20199427" y="1852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15257</xdr:rowOff>
    </xdr:from>
    <xdr:ext cx="469744" cy="259045"/>
    <xdr:sp macro="" textlink="">
      <xdr:nvSpPr>
        <xdr:cNvPr id="775" name="n_3mainValue【公民館】&#10;一人当たり面積">
          <a:extLst>
            <a:ext uri="{FF2B5EF4-FFF2-40B4-BE49-F238E27FC236}">
              <a16:creationId xmlns:a16="http://schemas.microsoft.com/office/drawing/2014/main" xmlns="" id="{45A90F14-57F3-425A-8315-74257FAE36C1}"/>
            </a:ext>
          </a:extLst>
        </xdr:cNvPr>
        <xdr:cNvSpPr txBox="1"/>
      </xdr:nvSpPr>
      <xdr:spPr>
        <a:xfrm>
          <a:off x="19310427" y="1853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76" name="正方形/長方形 775">
          <a:extLst>
            <a:ext uri="{FF2B5EF4-FFF2-40B4-BE49-F238E27FC236}">
              <a16:creationId xmlns:a16="http://schemas.microsoft.com/office/drawing/2014/main" xmlns="" id="{BEBD2A1C-2276-4EFA-9CC4-73E26F222B7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77" name="正方形/長方形 776">
          <a:extLst>
            <a:ext uri="{FF2B5EF4-FFF2-40B4-BE49-F238E27FC236}">
              <a16:creationId xmlns:a16="http://schemas.microsoft.com/office/drawing/2014/main" xmlns="" id="{9BECD10D-DFBE-4616-A49A-175F2D993FE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78" name="テキスト ボックス 777">
          <a:extLst>
            <a:ext uri="{FF2B5EF4-FFF2-40B4-BE49-F238E27FC236}">
              <a16:creationId xmlns:a16="http://schemas.microsoft.com/office/drawing/2014/main" xmlns="" id="{C827C17F-5584-42E7-B2A0-B7BED7786AA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却率が高くなっている施設の中で、中央公民館については役場庁舎と複合化し新しい施設となることから今後の有形固定資産減価償却率全体の圧縮につながると見込まれる。</a:t>
          </a:r>
        </a:p>
        <a:p>
          <a:r>
            <a:rPr kumimoji="1" lang="ja-JP" altLang="en-US" sz="1300">
              <a:latin typeface="ＭＳ Ｐゴシック" panose="020B0600070205080204" pitchFamily="50" charset="-128"/>
              <a:ea typeface="ＭＳ Ｐゴシック" panose="020B0600070205080204" pitchFamily="50" charset="-128"/>
            </a:rPr>
            <a:t>　道路をはじめとするその他の施設については、公共施設等総合管理計画等に基づき施設総量の縮減化や計画的な長寿命化を実施していくこととしており、維持管理費の抑制と財政負担の平準化を図っていく。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F50F5F2D-9905-464B-B65D-8A16064160E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9E2CF194-88B0-4145-AF00-D59417596CD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26B8F9E2-8C3A-485F-9793-BFABAA7E2FC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F152FB31-3CF2-4366-9569-023D3CD517A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A8E32922-7C0A-4FBD-869D-98E3BFA7D60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41303BB8-D259-47A1-A33F-803BE99E3AE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BF0CD7AD-16F9-4F7F-9FAE-EA9F348D166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BFC03703-36B1-4416-9266-20A74C59C41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D83C2E6C-68CF-4127-91A9-975A5FA6BEF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536ECEBB-8C66-4828-96B1-38321F69069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13,786
13,670
157.71
9,775,692
8,975,358
698,889
4,746,366
10,796,663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5EFE88CA-2ED1-4D86-BF13-6609142FA15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A1CC07C5-1287-4D1E-B1C7-AA03FF198E7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91CD6BD-E700-4DDE-95FC-C0D3E4930CB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51.9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DEEA0E7A-D1FD-4C2B-9774-6E854EB75F0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9256B292-62F7-447B-80ED-F579A4F120A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xmlns="" id="{1A348D8F-A1FF-4A76-8FDC-B4A6D9666EF2}"/>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B88C3D4F-530F-4497-9FE1-71D0304A7CD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82906D68-96D8-46FA-9DBE-CDBB239A7DD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60BD2A69-4187-4D44-A206-A761CC57AE4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8DDEDA3D-799B-4EE9-9874-DC64C9E1054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01B6949F-31CD-498E-B250-573E01A8D76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FF5B19A1-8CFA-4305-BC66-23BE24F05B1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11CCBBE5-F985-4B6C-81AD-80A67D3C3C7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FD3E09FE-09F6-438D-BF51-E10DBF2B16F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4CD6DD8C-B043-4497-9D0D-7877AE0DABB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716039FC-828F-41DF-893A-D21BE9A69AF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FF8FB406-CB86-4A29-B2AA-FC34D643AC8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201DFA72-7D31-4363-8465-2CB8D1DADD2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xmlns="" id="{F931EE0B-9347-4619-A543-8C097AAE681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xmlns="" id="{459393DE-D0BB-466A-9EED-65CF6286D0BE}"/>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a:extLst>
            <a:ext uri="{FF2B5EF4-FFF2-40B4-BE49-F238E27FC236}">
              <a16:creationId xmlns:a16="http://schemas.microsoft.com/office/drawing/2014/main" xmlns="" id="{353413DC-A26C-437A-948B-C747A53D8C4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a:extLst>
            <a:ext uri="{FF2B5EF4-FFF2-40B4-BE49-F238E27FC236}">
              <a16:creationId xmlns:a16="http://schemas.microsoft.com/office/drawing/2014/main" xmlns="" id="{D59D8C5B-E756-431E-AFC4-C6376501F9A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a:extLst>
            <a:ext uri="{FF2B5EF4-FFF2-40B4-BE49-F238E27FC236}">
              <a16:creationId xmlns:a16="http://schemas.microsoft.com/office/drawing/2014/main" xmlns="" id="{5313370F-B518-444B-A072-C3EEF768984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a:extLst>
            <a:ext uri="{FF2B5EF4-FFF2-40B4-BE49-F238E27FC236}">
              <a16:creationId xmlns:a16="http://schemas.microsoft.com/office/drawing/2014/main" xmlns="" id="{80AB049F-9121-472D-8E93-C37576BF4B3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a:extLst>
            <a:ext uri="{FF2B5EF4-FFF2-40B4-BE49-F238E27FC236}">
              <a16:creationId xmlns:a16="http://schemas.microsoft.com/office/drawing/2014/main" xmlns="" id="{4584BAA3-E09D-4525-A115-22D680F4818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a:extLst>
            <a:ext uri="{FF2B5EF4-FFF2-40B4-BE49-F238E27FC236}">
              <a16:creationId xmlns:a16="http://schemas.microsoft.com/office/drawing/2014/main" xmlns="" id="{FCFA7F38-BA56-4437-84AE-E1DA433DAD3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a:extLst>
            <a:ext uri="{FF2B5EF4-FFF2-40B4-BE49-F238E27FC236}">
              <a16:creationId xmlns:a16="http://schemas.microsoft.com/office/drawing/2014/main" xmlns="" id="{B9D1054F-3FEE-4E5B-93A2-82A5DD18953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a:extLst>
            <a:ext uri="{FF2B5EF4-FFF2-40B4-BE49-F238E27FC236}">
              <a16:creationId xmlns:a16="http://schemas.microsoft.com/office/drawing/2014/main" xmlns="" id="{EEA44979-142F-45F3-80BC-9F47F7893897}"/>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0" name="正方形/長方形 39">
          <a:extLst>
            <a:ext uri="{FF2B5EF4-FFF2-40B4-BE49-F238E27FC236}">
              <a16:creationId xmlns:a16="http://schemas.microsoft.com/office/drawing/2014/main" xmlns="" id="{FAB56907-7422-4CF4-9CD2-7A875C51794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1" name="正方形/長方形 40">
          <a:extLst>
            <a:ext uri="{FF2B5EF4-FFF2-40B4-BE49-F238E27FC236}">
              <a16:creationId xmlns:a16="http://schemas.microsoft.com/office/drawing/2014/main" xmlns="" id="{EC71462F-FD5E-4D37-A363-7614F0F5F20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2" name="正方形/長方形 41">
          <a:extLst>
            <a:ext uri="{FF2B5EF4-FFF2-40B4-BE49-F238E27FC236}">
              <a16:creationId xmlns:a16="http://schemas.microsoft.com/office/drawing/2014/main" xmlns="" id="{FED6A73C-778A-435A-A1C2-7B9B687D6E3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3" name="正方形/長方形 42">
          <a:extLst>
            <a:ext uri="{FF2B5EF4-FFF2-40B4-BE49-F238E27FC236}">
              <a16:creationId xmlns:a16="http://schemas.microsoft.com/office/drawing/2014/main" xmlns="" id="{782B46F7-8F05-46FC-99D3-F1FF5AF41AC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4" name="正方形/長方形 43">
          <a:extLst>
            <a:ext uri="{FF2B5EF4-FFF2-40B4-BE49-F238E27FC236}">
              <a16:creationId xmlns:a16="http://schemas.microsoft.com/office/drawing/2014/main" xmlns="" id="{97120064-89B5-4FEE-A4B9-F59B3CE02A9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5" name="正方形/長方形 44">
          <a:extLst>
            <a:ext uri="{FF2B5EF4-FFF2-40B4-BE49-F238E27FC236}">
              <a16:creationId xmlns:a16="http://schemas.microsoft.com/office/drawing/2014/main" xmlns="" id="{71F9B089-62EE-4B48-B323-9330D928A26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6" name="正方形/長方形 45">
          <a:extLst>
            <a:ext uri="{FF2B5EF4-FFF2-40B4-BE49-F238E27FC236}">
              <a16:creationId xmlns:a16="http://schemas.microsoft.com/office/drawing/2014/main" xmlns="" id="{97A94D27-7D1E-4201-A7C4-1FC2CE08D17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7" name="正方形/長方形 46">
          <a:extLst>
            <a:ext uri="{FF2B5EF4-FFF2-40B4-BE49-F238E27FC236}">
              <a16:creationId xmlns:a16="http://schemas.microsoft.com/office/drawing/2014/main" xmlns="" id="{11FAAEF0-DE2C-41D3-B6A4-D5DCFCA5129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48" name="テキスト ボックス 47">
          <a:extLst>
            <a:ext uri="{FF2B5EF4-FFF2-40B4-BE49-F238E27FC236}">
              <a16:creationId xmlns:a16="http://schemas.microsoft.com/office/drawing/2014/main" xmlns="" id="{68982409-F2C8-45AB-87EA-2DB9173CA2C9}"/>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49" name="直線コネクタ 48">
          <a:extLst>
            <a:ext uri="{FF2B5EF4-FFF2-40B4-BE49-F238E27FC236}">
              <a16:creationId xmlns:a16="http://schemas.microsoft.com/office/drawing/2014/main" xmlns="" id="{0DF0BB84-ADD5-4A47-B953-EF9DD54E613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50" name="直線コネクタ 49">
          <a:extLst>
            <a:ext uri="{FF2B5EF4-FFF2-40B4-BE49-F238E27FC236}">
              <a16:creationId xmlns:a16="http://schemas.microsoft.com/office/drawing/2014/main" xmlns="" id="{8A325552-6C88-4CB6-8AB6-ED23AFF63A1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51" name="テキスト ボックス 50">
          <a:extLst>
            <a:ext uri="{FF2B5EF4-FFF2-40B4-BE49-F238E27FC236}">
              <a16:creationId xmlns:a16="http://schemas.microsoft.com/office/drawing/2014/main" xmlns="" id="{4E0B1B40-3CEC-44B1-9EE6-EE63BF5C98DA}"/>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52" name="直線コネクタ 51">
          <a:extLst>
            <a:ext uri="{FF2B5EF4-FFF2-40B4-BE49-F238E27FC236}">
              <a16:creationId xmlns:a16="http://schemas.microsoft.com/office/drawing/2014/main" xmlns="" id="{9478802B-7E68-4A31-ABA7-EC65C63D24D9}"/>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53" name="テキスト ボックス 52">
          <a:extLst>
            <a:ext uri="{FF2B5EF4-FFF2-40B4-BE49-F238E27FC236}">
              <a16:creationId xmlns:a16="http://schemas.microsoft.com/office/drawing/2014/main" xmlns="" id="{5F7E0E52-88E1-49F8-B320-6472E2FBD56E}"/>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54" name="直線コネクタ 53">
          <a:extLst>
            <a:ext uri="{FF2B5EF4-FFF2-40B4-BE49-F238E27FC236}">
              <a16:creationId xmlns:a16="http://schemas.microsoft.com/office/drawing/2014/main" xmlns="" id="{1B22DBAF-F804-4048-B245-276EB3BE0BF6}"/>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55" name="テキスト ボックス 54">
          <a:extLst>
            <a:ext uri="{FF2B5EF4-FFF2-40B4-BE49-F238E27FC236}">
              <a16:creationId xmlns:a16="http://schemas.microsoft.com/office/drawing/2014/main" xmlns="" id="{3B488B79-165B-403D-9B75-38522C17421D}"/>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56" name="直線コネクタ 55">
          <a:extLst>
            <a:ext uri="{FF2B5EF4-FFF2-40B4-BE49-F238E27FC236}">
              <a16:creationId xmlns:a16="http://schemas.microsoft.com/office/drawing/2014/main" xmlns="" id="{EF36BF6A-7C4A-443A-871A-E00B1825666E}"/>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57" name="テキスト ボックス 56">
          <a:extLst>
            <a:ext uri="{FF2B5EF4-FFF2-40B4-BE49-F238E27FC236}">
              <a16:creationId xmlns:a16="http://schemas.microsoft.com/office/drawing/2014/main" xmlns="" id="{CCAD2793-9EE4-4316-ADC8-0D3B43B6CF61}"/>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58" name="直線コネクタ 57">
          <a:extLst>
            <a:ext uri="{FF2B5EF4-FFF2-40B4-BE49-F238E27FC236}">
              <a16:creationId xmlns:a16="http://schemas.microsoft.com/office/drawing/2014/main" xmlns="" id="{763440AC-718F-461D-BC21-509DF2CABBF8}"/>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59" name="テキスト ボックス 58">
          <a:extLst>
            <a:ext uri="{FF2B5EF4-FFF2-40B4-BE49-F238E27FC236}">
              <a16:creationId xmlns:a16="http://schemas.microsoft.com/office/drawing/2014/main" xmlns="" id="{02C6EE6C-E760-4C62-B85D-F0DAAC78887C}"/>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60" name="直線コネクタ 59">
          <a:extLst>
            <a:ext uri="{FF2B5EF4-FFF2-40B4-BE49-F238E27FC236}">
              <a16:creationId xmlns:a16="http://schemas.microsoft.com/office/drawing/2014/main" xmlns="" id="{3E4326B6-8E16-4DC4-8C54-D81A2531D943}"/>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61" name="テキスト ボックス 60">
          <a:extLst>
            <a:ext uri="{FF2B5EF4-FFF2-40B4-BE49-F238E27FC236}">
              <a16:creationId xmlns:a16="http://schemas.microsoft.com/office/drawing/2014/main" xmlns="" id="{7FA69BC1-417A-4F41-BD55-4DB7371C9C60}"/>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62" name="直線コネクタ 61">
          <a:extLst>
            <a:ext uri="{FF2B5EF4-FFF2-40B4-BE49-F238E27FC236}">
              <a16:creationId xmlns:a16="http://schemas.microsoft.com/office/drawing/2014/main" xmlns="" id="{CEA74B79-8431-409B-B43F-90881CA6EB7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63" name="テキスト ボックス 62">
          <a:extLst>
            <a:ext uri="{FF2B5EF4-FFF2-40B4-BE49-F238E27FC236}">
              <a16:creationId xmlns:a16="http://schemas.microsoft.com/office/drawing/2014/main" xmlns="" id="{CD7617B1-DCAE-4634-9C8C-80C0B21A5734}"/>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64" name="【図書館】&#10;一人当たり面積グラフ枠">
          <a:extLst>
            <a:ext uri="{FF2B5EF4-FFF2-40B4-BE49-F238E27FC236}">
              <a16:creationId xmlns:a16="http://schemas.microsoft.com/office/drawing/2014/main" xmlns="" id="{3FDF8AEC-8FC3-4D4D-AA6A-3AD67FD14AC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30480</xdr:rowOff>
    </xdr:from>
    <xdr:to>
      <xdr:col>54</xdr:col>
      <xdr:colOff>189865</xdr:colOff>
      <xdr:row>42</xdr:row>
      <xdr:rowOff>63137</xdr:rowOff>
    </xdr:to>
    <xdr:cxnSp macro="">
      <xdr:nvCxnSpPr>
        <xdr:cNvPr id="65" name="直線コネクタ 64">
          <a:extLst>
            <a:ext uri="{FF2B5EF4-FFF2-40B4-BE49-F238E27FC236}">
              <a16:creationId xmlns:a16="http://schemas.microsoft.com/office/drawing/2014/main" xmlns="" id="{55BE9F95-894C-4C86-BFAF-7771A2EB5383}"/>
            </a:ext>
          </a:extLst>
        </xdr:cNvPr>
        <xdr:cNvCxnSpPr/>
      </xdr:nvCxnSpPr>
      <xdr:spPr>
        <a:xfrm flipV="1">
          <a:off x="10476865" y="585978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66964</xdr:rowOff>
    </xdr:from>
    <xdr:ext cx="469744" cy="259045"/>
    <xdr:sp macro="" textlink="">
      <xdr:nvSpPr>
        <xdr:cNvPr id="66" name="【図書館】&#10;一人当たり面積最小値テキスト">
          <a:extLst>
            <a:ext uri="{FF2B5EF4-FFF2-40B4-BE49-F238E27FC236}">
              <a16:creationId xmlns:a16="http://schemas.microsoft.com/office/drawing/2014/main" xmlns="" id="{E6815E8B-407D-4BFA-9A52-0645430318A1}"/>
            </a:ext>
          </a:extLst>
        </xdr:cNvPr>
        <xdr:cNvSpPr txBox="1"/>
      </xdr:nvSpPr>
      <xdr:spPr>
        <a:xfrm>
          <a:off x="10515600" y="726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63137</xdr:rowOff>
    </xdr:from>
    <xdr:to>
      <xdr:col>55</xdr:col>
      <xdr:colOff>88900</xdr:colOff>
      <xdr:row>42</xdr:row>
      <xdr:rowOff>63137</xdr:rowOff>
    </xdr:to>
    <xdr:cxnSp macro="">
      <xdr:nvCxnSpPr>
        <xdr:cNvPr id="67" name="直線コネクタ 66">
          <a:extLst>
            <a:ext uri="{FF2B5EF4-FFF2-40B4-BE49-F238E27FC236}">
              <a16:creationId xmlns:a16="http://schemas.microsoft.com/office/drawing/2014/main" xmlns="" id="{AA381237-EE47-45D7-9AFB-BEBF8BE1B95A}"/>
            </a:ext>
          </a:extLst>
        </xdr:cNvPr>
        <xdr:cNvCxnSpPr/>
      </xdr:nvCxnSpPr>
      <xdr:spPr>
        <a:xfrm>
          <a:off x="10388600" y="726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148607</xdr:rowOff>
    </xdr:from>
    <xdr:ext cx="469744" cy="259045"/>
    <xdr:sp macro="" textlink="">
      <xdr:nvSpPr>
        <xdr:cNvPr id="68" name="【図書館】&#10;一人当たり面積最大値テキスト">
          <a:extLst>
            <a:ext uri="{FF2B5EF4-FFF2-40B4-BE49-F238E27FC236}">
              <a16:creationId xmlns:a16="http://schemas.microsoft.com/office/drawing/2014/main" xmlns="" id="{B4FFD3A8-F6C0-43B7-AE14-35CF6550CC92}"/>
            </a:ext>
          </a:extLst>
        </xdr:cNvPr>
        <xdr:cNvSpPr txBox="1"/>
      </xdr:nvSpPr>
      <xdr:spPr>
        <a:xfrm>
          <a:off x="10515600" y="563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30480</xdr:rowOff>
    </xdr:from>
    <xdr:to>
      <xdr:col>55</xdr:col>
      <xdr:colOff>88900</xdr:colOff>
      <xdr:row>34</xdr:row>
      <xdr:rowOff>30480</xdr:rowOff>
    </xdr:to>
    <xdr:cxnSp macro="">
      <xdr:nvCxnSpPr>
        <xdr:cNvPr id="69" name="直線コネクタ 68">
          <a:extLst>
            <a:ext uri="{FF2B5EF4-FFF2-40B4-BE49-F238E27FC236}">
              <a16:creationId xmlns:a16="http://schemas.microsoft.com/office/drawing/2014/main" xmlns="" id="{DEEF44D4-5892-45DE-BAC4-27FC14F09378}"/>
            </a:ext>
          </a:extLst>
        </xdr:cNvPr>
        <xdr:cNvCxnSpPr/>
      </xdr:nvCxnSpPr>
      <xdr:spPr>
        <a:xfrm>
          <a:off x="10388600" y="585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48277</xdr:rowOff>
    </xdr:from>
    <xdr:ext cx="469744" cy="259045"/>
    <xdr:sp macro="" textlink="">
      <xdr:nvSpPr>
        <xdr:cNvPr id="70" name="【図書館】&#10;一人当たり面積平均値テキスト">
          <a:extLst>
            <a:ext uri="{FF2B5EF4-FFF2-40B4-BE49-F238E27FC236}">
              <a16:creationId xmlns:a16="http://schemas.microsoft.com/office/drawing/2014/main" xmlns="" id="{AEC9227D-4228-4E22-B9D7-FFA73F5160F0}"/>
            </a:ext>
          </a:extLst>
        </xdr:cNvPr>
        <xdr:cNvSpPr txBox="1"/>
      </xdr:nvSpPr>
      <xdr:spPr>
        <a:xfrm>
          <a:off x="10515600" y="6734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25400</xdr:rowOff>
    </xdr:from>
    <xdr:to>
      <xdr:col>55</xdr:col>
      <xdr:colOff>50800</xdr:colOff>
      <xdr:row>40</xdr:row>
      <xdr:rowOff>127000</xdr:rowOff>
    </xdr:to>
    <xdr:sp macro="" textlink="">
      <xdr:nvSpPr>
        <xdr:cNvPr id="71" name="フローチャート: 判断 70">
          <a:extLst>
            <a:ext uri="{FF2B5EF4-FFF2-40B4-BE49-F238E27FC236}">
              <a16:creationId xmlns:a16="http://schemas.microsoft.com/office/drawing/2014/main" xmlns="" id="{00E54C66-51A9-4214-AA52-6C0726D86635}"/>
            </a:ext>
          </a:extLst>
        </xdr:cNvPr>
        <xdr:cNvSpPr/>
      </xdr:nvSpPr>
      <xdr:spPr>
        <a:xfrm>
          <a:off x="10426700" y="688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18869</xdr:rowOff>
    </xdr:from>
    <xdr:to>
      <xdr:col>50</xdr:col>
      <xdr:colOff>165100</xdr:colOff>
      <xdr:row>40</xdr:row>
      <xdr:rowOff>120469</xdr:rowOff>
    </xdr:to>
    <xdr:sp macro="" textlink="">
      <xdr:nvSpPr>
        <xdr:cNvPr id="72" name="フローチャート: 判断 71">
          <a:extLst>
            <a:ext uri="{FF2B5EF4-FFF2-40B4-BE49-F238E27FC236}">
              <a16:creationId xmlns:a16="http://schemas.microsoft.com/office/drawing/2014/main" xmlns="" id="{FA9F830D-061A-4965-B788-DB528953FA1B}"/>
            </a:ext>
          </a:extLst>
        </xdr:cNvPr>
        <xdr:cNvSpPr/>
      </xdr:nvSpPr>
      <xdr:spPr>
        <a:xfrm>
          <a:off x="9588500" y="6876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38</xdr:row>
      <xdr:rowOff>136996</xdr:rowOff>
    </xdr:from>
    <xdr:ext cx="469744" cy="259045"/>
    <xdr:sp macro="" textlink="">
      <xdr:nvSpPr>
        <xdr:cNvPr id="73" name="n_1aveValue【図書館】&#10;一人当たり面積">
          <a:extLst>
            <a:ext uri="{FF2B5EF4-FFF2-40B4-BE49-F238E27FC236}">
              <a16:creationId xmlns:a16="http://schemas.microsoft.com/office/drawing/2014/main" xmlns="" id="{496FF878-3B2E-49F7-BC83-E577D4810B58}"/>
            </a:ext>
          </a:extLst>
        </xdr:cNvPr>
        <xdr:cNvSpPr txBox="1"/>
      </xdr:nvSpPr>
      <xdr:spPr>
        <a:xfrm>
          <a:off x="9391727" y="6652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40</xdr:row>
      <xdr:rowOff>9072</xdr:rowOff>
    </xdr:from>
    <xdr:to>
      <xdr:col>46</xdr:col>
      <xdr:colOff>38100</xdr:colOff>
      <xdr:row>40</xdr:row>
      <xdr:rowOff>110672</xdr:rowOff>
    </xdr:to>
    <xdr:sp macro="" textlink="">
      <xdr:nvSpPr>
        <xdr:cNvPr id="74" name="フローチャート: 判断 73">
          <a:extLst>
            <a:ext uri="{FF2B5EF4-FFF2-40B4-BE49-F238E27FC236}">
              <a16:creationId xmlns:a16="http://schemas.microsoft.com/office/drawing/2014/main" xmlns="" id="{62FF8706-924E-4537-8B58-73B23E179FBE}"/>
            </a:ext>
          </a:extLst>
        </xdr:cNvPr>
        <xdr:cNvSpPr/>
      </xdr:nvSpPr>
      <xdr:spPr>
        <a:xfrm>
          <a:off x="8699500" y="6867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38</xdr:row>
      <xdr:rowOff>127199</xdr:rowOff>
    </xdr:from>
    <xdr:ext cx="469744" cy="259045"/>
    <xdr:sp macro="" textlink="">
      <xdr:nvSpPr>
        <xdr:cNvPr id="75" name="n_2aveValue【図書館】&#10;一人当たり面積">
          <a:extLst>
            <a:ext uri="{FF2B5EF4-FFF2-40B4-BE49-F238E27FC236}">
              <a16:creationId xmlns:a16="http://schemas.microsoft.com/office/drawing/2014/main" xmlns="" id="{903E0716-911C-4736-9BFB-4EC6FD5F13EE}"/>
            </a:ext>
          </a:extLst>
        </xdr:cNvPr>
        <xdr:cNvSpPr txBox="1"/>
      </xdr:nvSpPr>
      <xdr:spPr>
        <a:xfrm>
          <a:off x="8515427" y="6642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40</xdr:row>
      <xdr:rowOff>84183</xdr:rowOff>
    </xdr:from>
    <xdr:to>
      <xdr:col>41</xdr:col>
      <xdr:colOff>101600</xdr:colOff>
      <xdr:row>41</xdr:row>
      <xdr:rowOff>14333</xdr:rowOff>
    </xdr:to>
    <xdr:sp macro="" textlink="">
      <xdr:nvSpPr>
        <xdr:cNvPr id="76" name="フローチャート: 判断 75">
          <a:extLst>
            <a:ext uri="{FF2B5EF4-FFF2-40B4-BE49-F238E27FC236}">
              <a16:creationId xmlns:a16="http://schemas.microsoft.com/office/drawing/2014/main" xmlns="" id="{37EA613A-AD98-4A53-8F9C-C78D8932070C}"/>
            </a:ext>
          </a:extLst>
        </xdr:cNvPr>
        <xdr:cNvSpPr/>
      </xdr:nvSpPr>
      <xdr:spPr>
        <a:xfrm>
          <a:off x="7810500" y="6942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39</xdr:row>
      <xdr:rowOff>30860</xdr:rowOff>
    </xdr:from>
    <xdr:ext cx="469744" cy="259045"/>
    <xdr:sp macro="" textlink="">
      <xdr:nvSpPr>
        <xdr:cNvPr id="77" name="n_3aveValue【図書館】&#10;一人当たり面積">
          <a:extLst>
            <a:ext uri="{FF2B5EF4-FFF2-40B4-BE49-F238E27FC236}">
              <a16:creationId xmlns:a16="http://schemas.microsoft.com/office/drawing/2014/main" xmlns="" id="{D3CC40E3-0D59-4648-9D91-69ED1CB206F9}"/>
            </a:ext>
          </a:extLst>
        </xdr:cNvPr>
        <xdr:cNvSpPr txBox="1"/>
      </xdr:nvSpPr>
      <xdr:spPr>
        <a:xfrm>
          <a:off x="7626427" y="6717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44</xdr:row>
      <xdr:rowOff>73677</xdr:rowOff>
    </xdr:from>
    <xdr:ext cx="762000" cy="259045"/>
    <xdr:sp macro="" textlink="">
      <xdr:nvSpPr>
        <xdr:cNvPr id="78" name="テキスト ボックス 77">
          <a:extLst>
            <a:ext uri="{FF2B5EF4-FFF2-40B4-BE49-F238E27FC236}">
              <a16:creationId xmlns:a16="http://schemas.microsoft.com/office/drawing/2014/main" xmlns="" id="{692184CE-53F0-406D-A980-D13667AE5F7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79" name="テキスト ボックス 78">
          <a:extLst>
            <a:ext uri="{FF2B5EF4-FFF2-40B4-BE49-F238E27FC236}">
              <a16:creationId xmlns:a16="http://schemas.microsoft.com/office/drawing/2014/main" xmlns="" id="{A9B15CB6-8574-4309-A236-6EA7C27CB89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80" name="テキスト ボックス 79">
          <a:extLst>
            <a:ext uri="{FF2B5EF4-FFF2-40B4-BE49-F238E27FC236}">
              <a16:creationId xmlns:a16="http://schemas.microsoft.com/office/drawing/2014/main" xmlns="" id="{2463BDA9-F6B3-4763-8037-567C4B60112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81" name="テキスト ボックス 80">
          <a:extLst>
            <a:ext uri="{FF2B5EF4-FFF2-40B4-BE49-F238E27FC236}">
              <a16:creationId xmlns:a16="http://schemas.microsoft.com/office/drawing/2014/main" xmlns="" id="{727830F9-00A0-41DA-9B94-16779D44C57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82" name="テキスト ボックス 81">
          <a:extLst>
            <a:ext uri="{FF2B5EF4-FFF2-40B4-BE49-F238E27FC236}">
              <a16:creationId xmlns:a16="http://schemas.microsoft.com/office/drawing/2014/main" xmlns="" id="{EB200B79-BCAC-4D9C-8E14-F3BB6F7CB60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42</xdr:row>
      <xdr:rowOff>5806</xdr:rowOff>
    </xdr:from>
    <xdr:to>
      <xdr:col>55</xdr:col>
      <xdr:colOff>50800</xdr:colOff>
      <xdr:row>42</xdr:row>
      <xdr:rowOff>107406</xdr:rowOff>
    </xdr:to>
    <xdr:sp macro="" textlink="">
      <xdr:nvSpPr>
        <xdr:cNvPr id="83" name="楕円 82">
          <a:extLst>
            <a:ext uri="{FF2B5EF4-FFF2-40B4-BE49-F238E27FC236}">
              <a16:creationId xmlns:a16="http://schemas.microsoft.com/office/drawing/2014/main" xmlns="" id="{0F1FC0DE-A200-412A-952A-F8B964327A6B}"/>
            </a:ext>
          </a:extLst>
        </xdr:cNvPr>
        <xdr:cNvSpPr/>
      </xdr:nvSpPr>
      <xdr:spPr>
        <a:xfrm>
          <a:off x="10426700" y="720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92183</xdr:rowOff>
    </xdr:from>
    <xdr:ext cx="469744" cy="259045"/>
    <xdr:sp macro="" textlink="">
      <xdr:nvSpPr>
        <xdr:cNvPr id="84" name="【図書館】&#10;一人当たり面積該当値テキスト">
          <a:extLst>
            <a:ext uri="{FF2B5EF4-FFF2-40B4-BE49-F238E27FC236}">
              <a16:creationId xmlns:a16="http://schemas.microsoft.com/office/drawing/2014/main" xmlns="" id="{22945DBC-C25C-4002-BE47-7071E7CC9B5A}"/>
            </a:ext>
          </a:extLst>
        </xdr:cNvPr>
        <xdr:cNvSpPr txBox="1"/>
      </xdr:nvSpPr>
      <xdr:spPr>
        <a:xfrm>
          <a:off x="10515600" y="7121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42</xdr:row>
      <xdr:rowOff>9072</xdr:rowOff>
    </xdr:from>
    <xdr:to>
      <xdr:col>50</xdr:col>
      <xdr:colOff>165100</xdr:colOff>
      <xdr:row>42</xdr:row>
      <xdr:rowOff>110672</xdr:rowOff>
    </xdr:to>
    <xdr:sp macro="" textlink="">
      <xdr:nvSpPr>
        <xdr:cNvPr id="85" name="楕円 84">
          <a:extLst>
            <a:ext uri="{FF2B5EF4-FFF2-40B4-BE49-F238E27FC236}">
              <a16:creationId xmlns:a16="http://schemas.microsoft.com/office/drawing/2014/main" xmlns="" id="{D03D4BDF-18CB-4D26-B37E-8161F32E7CE0}"/>
            </a:ext>
          </a:extLst>
        </xdr:cNvPr>
        <xdr:cNvSpPr/>
      </xdr:nvSpPr>
      <xdr:spPr>
        <a:xfrm>
          <a:off x="95885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56606</xdr:rowOff>
    </xdr:from>
    <xdr:to>
      <xdr:col>55</xdr:col>
      <xdr:colOff>0</xdr:colOff>
      <xdr:row>42</xdr:row>
      <xdr:rowOff>59872</xdr:rowOff>
    </xdr:to>
    <xdr:cxnSp macro="">
      <xdr:nvCxnSpPr>
        <xdr:cNvPr id="86" name="直線コネクタ 85">
          <a:extLst>
            <a:ext uri="{FF2B5EF4-FFF2-40B4-BE49-F238E27FC236}">
              <a16:creationId xmlns:a16="http://schemas.microsoft.com/office/drawing/2014/main" xmlns="" id="{9C553727-379B-478F-9229-F202D741F20F}"/>
            </a:ext>
          </a:extLst>
        </xdr:cNvPr>
        <xdr:cNvCxnSpPr/>
      </xdr:nvCxnSpPr>
      <xdr:spPr>
        <a:xfrm flipV="1">
          <a:off x="9639300" y="7257506"/>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42</xdr:row>
      <xdr:rowOff>9072</xdr:rowOff>
    </xdr:from>
    <xdr:to>
      <xdr:col>46</xdr:col>
      <xdr:colOff>38100</xdr:colOff>
      <xdr:row>42</xdr:row>
      <xdr:rowOff>110672</xdr:rowOff>
    </xdr:to>
    <xdr:sp macro="" textlink="">
      <xdr:nvSpPr>
        <xdr:cNvPr id="87" name="楕円 86">
          <a:extLst>
            <a:ext uri="{FF2B5EF4-FFF2-40B4-BE49-F238E27FC236}">
              <a16:creationId xmlns:a16="http://schemas.microsoft.com/office/drawing/2014/main" xmlns="" id="{29EF183A-1DE5-4302-AF60-A8541F8956E1}"/>
            </a:ext>
          </a:extLst>
        </xdr:cNvPr>
        <xdr:cNvSpPr/>
      </xdr:nvSpPr>
      <xdr:spPr>
        <a:xfrm>
          <a:off x="86995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59872</xdr:rowOff>
    </xdr:from>
    <xdr:to>
      <xdr:col>50</xdr:col>
      <xdr:colOff>114300</xdr:colOff>
      <xdr:row>42</xdr:row>
      <xdr:rowOff>59872</xdr:rowOff>
    </xdr:to>
    <xdr:cxnSp macro="">
      <xdr:nvCxnSpPr>
        <xdr:cNvPr id="88" name="直線コネクタ 87">
          <a:extLst>
            <a:ext uri="{FF2B5EF4-FFF2-40B4-BE49-F238E27FC236}">
              <a16:creationId xmlns:a16="http://schemas.microsoft.com/office/drawing/2014/main" xmlns="" id="{DBBCDB35-AD7C-4336-B900-82CE5E576B3D}"/>
            </a:ext>
          </a:extLst>
        </xdr:cNvPr>
        <xdr:cNvCxnSpPr/>
      </xdr:nvCxnSpPr>
      <xdr:spPr>
        <a:xfrm>
          <a:off x="8750300" y="72607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42</xdr:row>
      <xdr:rowOff>9072</xdr:rowOff>
    </xdr:from>
    <xdr:to>
      <xdr:col>41</xdr:col>
      <xdr:colOff>101600</xdr:colOff>
      <xdr:row>42</xdr:row>
      <xdr:rowOff>110672</xdr:rowOff>
    </xdr:to>
    <xdr:sp macro="" textlink="">
      <xdr:nvSpPr>
        <xdr:cNvPr id="89" name="楕円 88">
          <a:extLst>
            <a:ext uri="{FF2B5EF4-FFF2-40B4-BE49-F238E27FC236}">
              <a16:creationId xmlns:a16="http://schemas.microsoft.com/office/drawing/2014/main" xmlns="" id="{2569C523-FA9F-4D6C-8794-AFF15D62AFEC}"/>
            </a:ext>
          </a:extLst>
        </xdr:cNvPr>
        <xdr:cNvSpPr/>
      </xdr:nvSpPr>
      <xdr:spPr>
        <a:xfrm>
          <a:off x="78105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59872</xdr:rowOff>
    </xdr:from>
    <xdr:to>
      <xdr:col>45</xdr:col>
      <xdr:colOff>177800</xdr:colOff>
      <xdr:row>42</xdr:row>
      <xdr:rowOff>59872</xdr:rowOff>
    </xdr:to>
    <xdr:cxnSp macro="">
      <xdr:nvCxnSpPr>
        <xdr:cNvPr id="90" name="直線コネクタ 89">
          <a:extLst>
            <a:ext uri="{FF2B5EF4-FFF2-40B4-BE49-F238E27FC236}">
              <a16:creationId xmlns:a16="http://schemas.microsoft.com/office/drawing/2014/main" xmlns="" id="{5C97FCA8-69BC-4F5E-A3DC-9860D10D4F44}"/>
            </a:ext>
          </a:extLst>
        </xdr:cNvPr>
        <xdr:cNvCxnSpPr/>
      </xdr:nvCxnSpPr>
      <xdr:spPr>
        <a:xfrm>
          <a:off x="7861300" y="72607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42</xdr:row>
      <xdr:rowOff>101799</xdr:rowOff>
    </xdr:from>
    <xdr:ext cx="469744" cy="259045"/>
    <xdr:sp macro="" textlink="">
      <xdr:nvSpPr>
        <xdr:cNvPr id="91" name="n_1mainValue【図書館】&#10;一人当たり面積">
          <a:extLst>
            <a:ext uri="{FF2B5EF4-FFF2-40B4-BE49-F238E27FC236}">
              <a16:creationId xmlns:a16="http://schemas.microsoft.com/office/drawing/2014/main" xmlns="" id="{32A10B22-D52C-41B5-928E-364E4C208FE8}"/>
            </a:ext>
          </a:extLst>
        </xdr:cNvPr>
        <xdr:cNvSpPr txBox="1"/>
      </xdr:nvSpPr>
      <xdr:spPr>
        <a:xfrm>
          <a:off x="9391727" y="7302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101799</xdr:rowOff>
    </xdr:from>
    <xdr:ext cx="469744" cy="259045"/>
    <xdr:sp macro="" textlink="">
      <xdr:nvSpPr>
        <xdr:cNvPr id="92" name="n_2mainValue【図書館】&#10;一人当たり面積">
          <a:extLst>
            <a:ext uri="{FF2B5EF4-FFF2-40B4-BE49-F238E27FC236}">
              <a16:creationId xmlns:a16="http://schemas.microsoft.com/office/drawing/2014/main" xmlns="" id="{B69DBE2B-ACFC-44DE-8525-EB2BA7558C00}"/>
            </a:ext>
          </a:extLst>
        </xdr:cNvPr>
        <xdr:cNvSpPr txBox="1"/>
      </xdr:nvSpPr>
      <xdr:spPr>
        <a:xfrm>
          <a:off x="8515427" y="7302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101799</xdr:rowOff>
    </xdr:from>
    <xdr:ext cx="469744" cy="259045"/>
    <xdr:sp macro="" textlink="">
      <xdr:nvSpPr>
        <xdr:cNvPr id="93" name="n_3mainValue【図書館】&#10;一人当たり面積">
          <a:extLst>
            <a:ext uri="{FF2B5EF4-FFF2-40B4-BE49-F238E27FC236}">
              <a16:creationId xmlns:a16="http://schemas.microsoft.com/office/drawing/2014/main" xmlns="" id="{A37AA77F-8E26-484C-BE28-2E51ADC8696C}"/>
            </a:ext>
          </a:extLst>
        </xdr:cNvPr>
        <xdr:cNvSpPr txBox="1"/>
      </xdr:nvSpPr>
      <xdr:spPr>
        <a:xfrm>
          <a:off x="7626427" y="7302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94" name="正方形/長方形 93">
          <a:extLst>
            <a:ext uri="{FF2B5EF4-FFF2-40B4-BE49-F238E27FC236}">
              <a16:creationId xmlns:a16="http://schemas.microsoft.com/office/drawing/2014/main" xmlns="" id="{9D847836-5910-4EB6-AB39-C020D45D48E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95" name="正方形/長方形 94">
          <a:extLst>
            <a:ext uri="{FF2B5EF4-FFF2-40B4-BE49-F238E27FC236}">
              <a16:creationId xmlns:a16="http://schemas.microsoft.com/office/drawing/2014/main" xmlns="" id="{77539D2E-ACC2-4E67-B1FD-5A52E4E6294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96" name="正方形/長方形 95">
          <a:extLst>
            <a:ext uri="{FF2B5EF4-FFF2-40B4-BE49-F238E27FC236}">
              <a16:creationId xmlns:a16="http://schemas.microsoft.com/office/drawing/2014/main" xmlns="" id="{AB43CA38-50E5-42BE-853A-C8942134764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97" name="正方形/長方形 96">
          <a:extLst>
            <a:ext uri="{FF2B5EF4-FFF2-40B4-BE49-F238E27FC236}">
              <a16:creationId xmlns:a16="http://schemas.microsoft.com/office/drawing/2014/main" xmlns="" id="{011E4AFF-7CA7-4DB6-9761-90142A2A7EA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98" name="正方形/長方形 97">
          <a:extLst>
            <a:ext uri="{FF2B5EF4-FFF2-40B4-BE49-F238E27FC236}">
              <a16:creationId xmlns:a16="http://schemas.microsoft.com/office/drawing/2014/main" xmlns="" id="{C498ED13-E204-41BC-A240-9D26254CD76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99" name="正方形/長方形 98">
          <a:extLst>
            <a:ext uri="{FF2B5EF4-FFF2-40B4-BE49-F238E27FC236}">
              <a16:creationId xmlns:a16="http://schemas.microsoft.com/office/drawing/2014/main" xmlns="" id="{78A719B6-9281-4C98-B2A5-5B537E7A9F3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00" name="正方形/長方形 99">
          <a:extLst>
            <a:ext uri="{FF2B5EF4-FFF2-40B4-BE49-F238E27FC236}">
              <a16:creationId xmlns:a16="http://schemas.microsoft.com/office/drawing/2014/main" xmlns="" id="{BABCD5C3-D8AB-4F51-8017-22F0BCDE54C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01" name="正方形/長方形 100">
          <a:extLst>
            <a:ext uri="{FF2B5EF4-FFF2-40B4-BE49-F238E27FC236}">
              <a16:creationId xmlns:a16="http://schemas.microsoft.com/office/drawing/2014/main" xmlns="" id="{DDC492AA-680B-4508-A882-F1B5737BB84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02" name="テキスト ボックス 101">
          <a:extLst>
            <a:ext uri="{FF2B5EF4-FFF2-40B4-BE49-F238E27FC236}">
              <a16:creationId xmlns:a16="http://schemas.microsoft.com/office/drawing/2014/main" xmlns="" id="{0074F415-70C0-45F8-8E4B-E90191541BC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03" name="直線コネクタ 102">
          <a:extLst>
            <a:ext uri="{FF2B5EF4-FFF2-40B4-BE49-F238E27FC236}">
              <a16:creationId xmlns:a16="http://schemas.microsoft.com/office/drawing/2014/main" xmlns="" id="{3129866B-BFC7-42FF-A432-97986ECA784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104" name="テキスト ボックス 103">
          <a:extLst>
            <a:ext uri="{FF2B5EF4-FFF2-40B4-BE49-F238E27FC236}">
              <a16:creationId xmlns:a16="http://schemas.microsoft.com/office/drawing/2014/main" xmlns="" id="{9FE12D82-A9F9-4CE1-B8E6-461204F3C4B3}"/>
            </a:ext>
          </a:extLst>
        </xdr:cNvPr>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05" name="直線コネクタ 104">
          <a:extLst>
            <a:ext uri="{FF2B5EF4-FFF2-40B4-BE49-F238E27FC236}">
              <a16:creationId xmlns:a16="http://schemas.microsoft.com/office/drawing/2014/main" xmlns="" id="{6C99A812-9F6F-41DE-B9B9-BFFBF50B5FBB}"/>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06" name="テキスト ボックス 105">
          <a:extLst>
            <a:ext uri="{FF2B5EF4-FFF2-40B4-BE49-F238E27FC236}">
              <a16:creationId xmlns:a16="http://schemas.microsoft.com/office/drawing/2014/main" xmlns="" id="{8CD337C5-CE1D-4B65-A22F-BBBB48AC56A2}"/>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07" name="直線コネクタ 106">
          <a:extLst>
            <a:ext uri="{FF2B5EF4-FFF2-40B4-BE49-F238E27FC236}">
              <a16:creationId xmlns:a16="http://schemas.microsoft.com/office/drawing/2014/main" xmlns="" id="{A6C417B8-6EC3-4258-AA8A-8F9572A9252A}"/>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08" name="テキスト ボックス 107">
          <a:extLst>
            <a:ext uri="{FF2B5EF4-FFF2-40B4-BE49-F238E27FC236}">
              <a16:creationId xmlns:a16="http://schemas.microsoft.com/office/drawing/2014/main" xmlns="" id="{8C31A30B-1CF8-49C2-9AB0-F890DC6E2245}"/>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09" name="直線コネクタ 108">
          <a:extLst>
            <a:ext uri="{FF2B5EF4-FFF2-40B4-BE49-F238E27FC236}">
              <a16:creationId xmlns:a16="http://schemas.microsoft.com/office/drawing/2014/main" xmlns="" id="{BCAF2DA6-7D62-43C0-962F-21A4B91C4548}"/>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10" name="テキスト ボックス 109">
          <a:extLst>
            <a:ext uri="{FF2B5EF4-FFF2-40B4-BE49-F238E27FC236}">
              <a16:creationId xmlns:a16="http://schemas.microsoft.com/office/drawing/2014/main" xmlns="" id="{ECFF2F73-C7C8-4843-94AC-0091C858A815}"/>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11" name="直線コネクタ 110">
          <a:extLst>
            <a:ext uri="{FF2B5EF4-FFF2-40B4-BE49-F238E27FC236}">
              <a16:creationId xmlns:a16="http://schemas.microsoft.com/office/drawing/2014/main" xmlns="" id="{867E6648-B324-4B07-B02B-60CD8FA714BF}"/>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12" name="テキスト ボックス 111">
          <a:extLst>
            <a:ext uri="{FF2B5EF4-FFF2-40B4-BE49-F238E27FC236}">
              <a16:creationId xmlns:a16="http://schemas.microsoft.com/office/drawing/2014/main" xmlns="" id="{3B7B4739-3C85-47F4-88A5-D8E9BE114ED9}"/>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13" name="直線コネクタ 112">
          <a:extLst>
            <a:ext uri="{FF2B5EF4-FFF2-40B4-BE49-F238E27FC236}">
              <a16:creationId xmlns:a16="http://schemas.microsoft.com/office/drawing/2014/main" xmlns="" id="{0DC100CA-3F91-4730-A8A9-C842DAE6E8E5}"/>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114" name="テキスト ボックス 113">
          <a:extLst>
            <a:ext uri="{FF2B5EF4-FFF2-40B4-BE49-F238E27FC236}">
              <a16:creationId xmlns:a16="http://schemas.microsoft.com/office/drawing/2014/main" xmlns="" id="{BA06C4B0-6B82-4BCD-AED5-C1530B8ACA01}"/>
            </a:ext>
          </a:extLst>
        </xdr:cNvPr>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15" name="直線コネクタ 114">
          <a:extLst>
            <a:ext uri="{FF2B5EF4-FFF2-40B4-BE49-F238E27FC236}">
              <a16:creationId xmlns:a16="http://schemas.microsoft.com/office/drawing/2014/main" xmlns="" id="{0097BD1A-C11B-4635-AAA2-9AEBCA3BB63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16" name="テキスト ボックス 115">
          <a:extLst>
            <a:ext uri="{FF2B5EF4-FFF2-40B4-BE49-F238E27FC236}">
              <a16:creationId xmlns:a16="http://schemas.microsoft.com/office/drawing/2014/main" xmlns="" id="{8C04CF0E-C478-4190-8AA4-ECA52CEBBD58}"/>
            </a:ext>
          </a:extLst>
        </xdr:cNvPr>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17" name="【体育館・プール】&#10;有形固定資産減価償却率グラフ枠">
          <a:extLst>
            <a:ext uri="{FF2B5EF4-FFF2-40B4-BE49-F238E27FC236}">
              <a16:creationId xmlns:a16="http://schemas.microsoft.com/office/drawing/2014/main" xmlns="" id="{1E6AF679-1D8D-46F5-AA72-2794BD0CEEB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64</xdr:row>
      <xdr:rowOff>59055</xdr:rowOff>
    </xdr:to>
    <xdr:cxnSp macro="">
      <xdr:nvCxnSpPr>
        <xdr:cNvPr id="118" name="直線コネクタ 117">
          <a:extLst>
            <a:ext uri="{FF2B5EF4-FFF2-40B4-BE49-F238E27FC236}">
              <a16:creationId xmlns:a16="http://schemas.microsoft.com/office/drawing/2014/main" xmlns="" id="{C54E3F7F-6AF8-45F7-A026-F76EA3169D4D}"/>
            </a:ext>
          </a:extLst>
        </xdr:cNvPr>
        <xdr:cNvCxnSpPr/>
      </xdr:nvCxnSpPr>
      <xdr:spPr>
        <a:xfrm flipV="1">
          <a:off x="4634865" y="9525000"/>
          <a:ext cx="0" cy="1506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62882</xdr:rowOff>
    </xdr:from>
    <xdr:ext cx="405111" cy="259045"/>
    <xdr:sp macro="" textlink="">
      <xdr:nvSpPr>
        <xdr:cNvPr id="119" name="【体育館・プール】&#10;有形固定資産減価償却率最小値テキスト">
          <a:extLst>
            <a:ext uri="{FF2B5EF4-FFF2-40B4-BE49-F238E27FC236}">
              <a16:creationId xmlns:a16="http://schemas.microsoft.com/office/drawing/2014/main" xmlns="" id="{CF77FF34-9D5B-419B-BFE2-A784735CC4EB}"/>
            </a:ext>
          </a:extLst>
        </xdr:cNvPr>
        <xdr:cNvSpPr txBox="1"/>
      </xdr:nvSpPr>
      <xdr:spPr>
        <a:xfrm>
          <a:off x="4673600" y="1103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59055</xdr:rowOff>
    </xdr:from>
    <xdr:to>
      <xdr:col>24</xdr:col>
      <xdr:colOff>152400</xdr:colOff>
      <xdr:row>64</xdr:row>
      <xdr:rowOff>59055</xdr:rowOff>
    </xdr:to>
    <xdr:cxnSp macro="">
      <xdr:nvCxnSpPr>
        <xdr:cNvPr id="120" name="直線コネクタ 119">
          <a:extLst>
            <a:ext uri="{FF2B5EF4-FFF2-40B4-BE49-F238E27FC236}">
              <a16:creationId xmlns:a16="http://schemas.microsoft.com/office/drawing/2014/main" xmlns="" id="{C4B5F1FA-F48E-48BB-9722-B15085E96865}"/>
            </a:ext>
          </a:extLst>
        </xdr:cNvPr>
        <xdr:cNvCxnSpPr/>
      </xdr:nvCxnSpPr>
      <xdr:spPr>
        <a:xfrm>
          <a:off x="4546600" y="1103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469744" cy="259045"/>
    <xdr:sp macro="" textlink="">
      <xdr:nvSpPr>
        <xdr:cNvPr id="121" name="【体育館・プール】&#10;有形固定資産減価償却率最大値テキスト">
          <a:extLst>
            <a:ext uri="{FF2B5EF4-FFF2-40B4-BE49-F238E27FC236}">
              <a16:creationId xmlns:a16="http://schemas.microsoft.com/office/drawing/2014/main" xmlns="" id="{A2A9AD86-3964-4132-986D-9F3C73987101}"/>
            </a:ext>
          </a:extLst>
        </xdr:cNvPr>
        <xdr:cNvSpPr txBox="1"/>
      </xdr:nvSpPr>
      <xdr:spPr>
        <a:xfrm>
          <a:off x="4673600" y="930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22" name="直線コネクタ 121">
          <a:extLst>
            <a:ext uri="{FF2B5EF4-FFF2-40B4-BE49-F238E27FC236}">
              <a16:creationId xmlns:a16="http://schemas.microsoft.com/office/drawing/2014/main" xmlns="" id="{59DC5537-C159-4CBF-B89B-43A5CF6C6565}"/>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130192</xdr:rowOff>
    </xdr:from>
    <xdr:ext cx="405111" cy="259045"/>
    <xdr:sp macro="" textlink="">
      <xdr:nvSpPr>
        <xdr:cNvPr id="123" name="【体育館・プール】&#10;有形固定資産減価償却率平均値テキスト">
          <a:extLst>
            <a:ext uri="{FF2B5EF4-FFF2-40B4-BE49-F238E27FC236}">
              <a16:creationId xmlns:a16="http://schemas.microsoft.com/office/drawing/2014/main" xmlns="" id="{75746B4F-A5AC-406B-BD34-1D547882DD36}"/>
            </a:ext>
          </a:extLst>
        </xdr:cNvPr>
        <xdr:cNvSpPr txBox="1"/>
      </xdr:nvSpPr>
      <xdr:spPr>
        <a:xfrm>
          <a:off x="4673600" y="100742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107315</xdr:rowOff>
    </xdr:from>
    <xdr:to>
      <xdr:col>24</xdr:col>
      <xdr:colOff>114300</xdr:colOff>
      <xdr:row>60</xdr:row>
      <xdr:rowOff>37465</xdr:rowOff>
    </xdr:to>
    <xdr:sp macro="" textlink="">
      <xdr:nvSpPr>
        <xdr:cNvPr id="124" name="フローチャート: 判断 123">
          <a:extLst>
            <a:ext uri="{FF2B5EF4-FFF2-40B4-BE49-F238E27FC236}">
              <a16:creationId xmlns:a16="http://schemas.microsoft.com/office/drawing/2014/main" xmlns="" id="{3879CE57-B266-43AB-9D17-FC82A16B744C}"/>
            </a:ext>
          </a:extLst>
        </xdr:cNvPr>
        <xdr:cNvSpPr/>
      </xdr:nvSpPr>
      <xdr:spPr>
        <a:xfrm>
          <a:off x="4584700" y="1022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95885</xdr:rowOff>
    </xdr:from>
    <xdr:to>
      <xdr:col>20</xdr:col>
      <xdr:colOff>38100</xdr:colOff>
      <xdr:row>60</xdr:row>
      <xdr:rowOff>26035</xdr:rowOff>
    </xdr:to>
    <xdr:sp macro="" textlink="">
      <xdr:nvSpPr>
        <xdr:cNvPr id="125" name="フローチャート: 判断 124">
          <a:extLst>
            <a:ext uri="{FF2B5EF4-FFF2-40B4-BE49-F238E27FC236}">
              <a16:creationId xmlns:a16="http://schemas.microsoft.com/office/drawing/2014/main" xmlns="" id="{A3C685A1-9183-40E3-B7D7-0E5C257299F8}"/>
            </a:ext>
          </a:extLst>
        </xdr:cNvPr>
        <xdr:cNvSpPr/>
      </xdr:nvSpPr>
      <xdr:spPr>
        <a:xfrm>
          <a:off x="3746500" y="1021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58</xdr:row>
      <xdr:rowOff>42562</xdr:rowOff>
    </xdr:from>
    <xdr:ext cx="405111" cy="259045"/>
    <xdr:sp macro="" textlink="">
      <xdr:nvSpPr>
        <xdr:cNvPr id="126" name="n_1aveValue【体育館・プール】&#10;有形固定資産減価償却率">
          <a:extLst>
            <a:ext uri="{FF2B5EF4-FFF2-40B4-BE49-F238E27FC236}">
              <a16:creationId xmlns:a16="http://schemas.microsoft.com/office/drawing/2014/main" xmlns="" id="{46744C20-C50B-4125-BF04-E4FC0AD74DDE}"/>
            </a:ext>
          </a:extLst>
        </xdr:cNvPr>
        <xdr:cNvSpPr txBox="1"/>
      </xdr:nvSpPr>
      <xdr:spPr>
        <a:xfrm>
          <a:off x="3582044" y="998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59</xdr:row>
      <xdr:rowOff>116840</xdr:rowOff>
    </xdr:from>
    <xdr:to>
      <xdr:col>15</xdr:col>
      <xdr:colOff>101600</xdr:colOff>
      <xdr:row>60</xdr:row>
      <xdr:rowOff>46990</xdr:rowOff>
    </xdr:to>
    <xdr:sp macro="" textlink="">
      <xdr:nvSpPr>
        <xdr:cNvPr id="127" name="フローチャート: 判断 126">
          <a:extLst>
            <a:ext uri="{FF2B5EF4-FFF2-40B4-BE49-F238E27FC236}">
              <a16:creationId xmlns:a16="http://schemas.microsoft.com/office/drawing/2014/main" xmlns="" id="{E7FEE021-C74C-4D7D-9146-D6B47CA13012}"/>
            </a:ext>
          </a:extLst>
        </xdr:cNvPr>
        <xdr:cNvSpPr/>
      </xdr:nvSpPr>
      <xdr:spPr>
        <a:xfrm>
          <a:off x="2857500" y="1023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58</xdr:row>
      <xdr:rowOff>63517</xdr:rowOff>
    </xdr:from>
    <xdr:ext cx="405111" cy="259045"/>
    <xdr:sp macro="" textlink="">
      <xdr:nvSpPr>
        <xdr:cNvPr id="128" name="n_2aveValue【体育館・プール】&#10;有形固定資産減価償却率">
          <a:extLst>
            <a:ext uri="{FF2B5EF4-FFF2-40B4-BE49-F238E27FC236}">
              <a16:creationId xmlns:a16="http://schemas.microsoft.com/office/drawing/2014/main" xmlns="" id="{CB92F5DE-D18D-4D82-AC1E-08F364DE724D}"/>
            </a:ext>
          </a:extLst>
        </xdr:cNvPr>
        <xdr:cNvSpPr txBox="1"/>
      </xdr:nvSpPr>
      <xdr:spPr>
        <a:xfrm>
          <a:off x="2705744" y="10007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59</xdr:row>
      <xdr:rowOff>38735</xdr:rowOff>
    </xdr:from>
    <xdr:to>
      <xdr:col>10</xdr:col>
      <xdr:colOff>165100</xdr:colOff>
      <xdr:row>59</xdr:row>
      <xdr:rowOff>140335</xdr:rowOff>
    </xdr:to>
    <xdr:sp macro="" textlink="">
      <xdr:nvSpPr>
        <xdr:cNvPr id="129" name="フローチャート: 判断 128">
          <a:extLst>
            <a:ext uri="{FF2B5EF4-FFF2-40B4-BE49-F238E27FC236}">
              <a16:creationId xmlns:a16="http://schemas.microsoft.com/office/drawing/2014/main" xmlns="" id="{211DA76A-77A1-4C42-AAD1-E91BC5D716E3}"/>
            </a:ext>
          </a:extLst>
        </xdr:cNvPr>
        <xdr:cNvSpPr/>
      </xdr:nvSpPr>
      <xdr:spPr>
        <a:xfrm>
          <a:off x="1968500" y="1015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57</xdr:row>
      <xdr:rowOff>156862</xdr:rowOff>
    </xdr:from>
    <xdr:ext cx="405111" cy="259045"/>
    <xdr:sp macro="" textlink="">
      <xdr:nvSpPr>
        <xdr:cNvPr id="130" name="n_3aveValue【体育館・プール】&#10;有形固定資産減価償却率">
          <a:extLst>
            <a:ext uri="{FF2B5EF4-FFF2-40B4-BE49-F238E27FC236}">
              <a16:creationId xmlns:a16="http://schemas.microsoft.com/office/drawing/2014/main" xmlns="" id="{8F436AF8-4D00-4895-BBFF-4EC66A8A73ED}"/>
            </a:ext>
          </a:extLst>
        </xdr:cNvPr>
        <xdr:cNvSpPr txBox="1"/>
      </xdr:nvSpPr>
      <xdr:spPr>
        <a:xfrm>
          <a:off x="1816744" y="992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131" name="テキスト ボックス 130">
          <a:extLst>
            <a:ext uri="{FF2B5EF4-FFF2-40B4-BE49-F238E27FC236}">
              <a16:creationId xmlns:a16="http://schemas.microsoft.com/office/drawing/2014/main" xmlns="" id="{E2F1785C-37F0-423C-ACB7-04925F70431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32" name="テキスト ボックス 131">
          <a:extLst>
            <a:ext uri="{FF2B5EF4-FFF2-40B4-BE49-F238E27FC236}">
              <a16:creationId xmlns:a16="http://schemas.microsoft.com/office/drawing/2014/main" xmlns="" id="{DEBDF2E2-C5B1-4DE3-A420-55287D057B5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33" name="テキスト ボックス 132">
          <a:extLst>
            <a:ext uri="{FF2B5EF4-FFF2-40B4-BE49-F238E27FC236}">
              <a16:creationId xmlns:a16="http://schemas.microsoft.com/office/drawing/2014/main" xmlns="" id="{96268617-1B9B-4A7F-AD90-27D4280E945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34" name="テキスト ボックス 133">
          <a:extLst>
            <a:ext uri="{FF2B5EF4-FFF2-40B4-BE49-F238E27FC236}">
              <a16:creationId xmlns:a16="http://schemas.microsoft.com/office/drawing/2014/main" xmlns="" id="{8A40642C-EB08-4957-B2E5-4E9E817265D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35" name="テキスト ボックス 134">
          <a:extLst>
            <a:ext uri="{FF2B5EF4-FFF2-40B4-BE49-F238E27FC236}">
              <a16:creationId xmlns:a16="http://schemas.microsoft.com/office/drawing/2014/main" xmlns="" id="{832118F5-6BF7-4D10-94C4-133AE5D95D7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40640</xdr:rowOff>
    </xdr:from>
    <xdr:to>
      <xdr:col>24</xdr:col>
      <xdr:colOff>114300</xdr:colOff>
      <xdr:row>61</xdr:row>
      <xdr:rowOff>142240</xdr:rowOff>
    </xdr:to>
    <xdr:sp macro="" textlink="">
      <xdr:nvSpPr>
        <xdr:cNvPr id="136" name="楕円 135">
          <a:extLst>
            <a:ext uri="{FF2B5EF4-FFF2-40B4-BE49-F238E27FC236}">
              <a16:creationId xmlns:a16="http://schemas.microsoft.com/office/drawing/2014/main" xmlns="" id="{BE2FBE7C-4EB8-412D-B5C5-088DA90F3CB7}"/>
            </a:ext>
          </a:extLst>
        </xdr:cNvPr>
        <xdr:cNvSpPr/>
      </xdr:nvSpPr>
      <xdr:spPr>
        <a:xfrm>
          <a:off x="45847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19067</xdr:rowOff>
    </xdr:from>
    <xdr:ext cx="405111" cy="259045"/>
    <xdr:sp macro="" textlink="">
      <xdr:nvSpPr>
        <xdr:cNvPr id="137" name="【体育館・プール】&#10;有形固定資産減価償却率該当値テキスト">
          <a:extLst>
            <a:ext uri="{FF2B5EF4-FFF2-40B4-BE49-F238E27FC236}">
              <a16:creationId xmlns:a16="http://schemas.microsoft.com/office/drawing/2014/main" xmlns="" id="{7DB760B2-273A-4750-BACA-8DCB3C26EB04}"/>
            </a:ext>
          </a:extLst>
        </xdr:cNvPr>
        <xdr:cNvSpPr txBox="1"/>
      </xdr:nvSpPr>
      <xdr:spPr>
        <a:xfrm>
          <a:off x="4673600"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82550</xdr:rowOff>
    </xdr:from>
    <xdr:to>
      <xdr:col>20</xdr:col>
      <xdr:colOff>38100</xdr:colOff>
      <xdr:row>62</xdr:row>
      <xdr:rowOff>12700</xdr:rowOff>
    </xdr:to>
    <xdr:sp macro="" textlink="">
      <xdr:nvSpPr>
        <xdr:cNvPr id="138" name="楕円 137">
          <a:extLst>
            <a:ext uri="{FF2B5EF4-FFF2-40B4-BE49-F238E27FC236}">
              <a16:creationId xmlns:a16="http://schemas.microsoft.com/office/drawing/2014/main" xmlns="" id="{7B73F28E-D308-46F8-875F-C9BAE405FFBC}"/>
            </a:ext>
          </a:extLst>
        </xdr:cNvPr>
        <xdr:cNvSpPr/>
      </xdr:nvSpPr>
      <xdr:spPr>
        <a:xfrm>
          <a:off x="3746500" y="1054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91440</xdr:rowOff>
    </xdr:from>
    <xdr:to>
      <xdr:col>24</xdr:col>
      <xdr:colOff>63500</xdr:colOff>
      <xdr:row>61</xdr:row>
      <xdr:rowOff>133350</xdr:rowOff>
    </xdr:to>
    <xdr:cxnSp macro="">
      <xdr:nvCxnSpPr>
        <xdr:cNvPr id="139" name="直線コネクタ 138">
          <a:extLst>
            <a:ext uri="{FF2B5EF4-FFF2-40B4-BE49-F238E27FC236}">
              <a16:creationId xmlns:a16="http://schemas.microsoft.com/office/drawing/2014/main" xmlns="" id="{C6E36E8F-547B-41D2-936F-DF743DFD374C}"/>
            </a:ext>
          </a:extLst>
        </xdr:cNvPr>
        <xdr:cNvCxnSpPr/>
      </xdr:nvCxnSpPr>
      <xdr:spPr>
        <a:xfrm flipV="1">
          <a:off x="3797300" y="1054989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124460</xdr:rowOff>
    </xdr:from>
    <xdr:to>
      <xdr:col>15</xdr:col>
      <xdr:colOff>101600</xdr:colOff>
      <xdr:row>62</xdr:row>
      <xdr:rowOff>54610</xdr:rowOff>
    </xdr:to>
    <xdr:sp macro="" textlink="">
      <xdr:nvSpPr>
        <xdr:cNvPr id="140" name="楕円 139">
          <a:extLst>
            <a:ext uri="{FF2B5EF4-FFF2-40B4-BE49-F238E27FC236}">
              <a16:creationId xmlns:a16="http://schemas.microsoft.com/office/drawing/2014/main" xmlns="" id="{DF89BDF1-BFBE-4AE3-A347-4962706FE856}"/>
            </a:ext>
          </a:extLst>
        </xdr:cNvPr>
        <xdr:cNvSpPr/>
      </xdr:nvSpPr>
      <xdr:spPr>
        <a:xfrm>
          <a:off x="2857500" y="1058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133350</xdr:rowOff>
    </xdr:from>
    <xdr:to>
      <xdr:col>19</xdr:col>
      <xdr:colOff>177800</xdr:colOff>
      <xdr:row>62</xdr:row>
      <xdr:rowOff>3810</xdr:rowOff>
    </xdr:to>
    <xdr:cxnSp macro="">
      <xdr:nvCxnSpPr>
        <xdr:cNvPr id="141" name="直線コネクタ 140">
          <a:extLst>
            <a:ext uri="{FF2B5EF4-FFF2-40B4-BE49-F238E27FC236}">
              <a16:creationId xmlns:a16="http://schemas.microsoft.com/office/drawing/2014/main" xmlns="" id="{CA8514E1-6484-45F9-8CB9-47AF80D5D5A7}"/>
            </a:ext>
          </a:extLst>
        </xdr:cNvPr>
        <xdr:cNvCxnSpPr/>
      </xdr:nvCxnSpPr>
      <xdr:spPr>
        <a:xfrm flipV="1">
          <a:off x="2908300" y="1059180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166370</xdr:rowOff>
    </xdr:from>
    <xdr:to>
      <xdr:col>10</xdr:col>
      <xdr:colOff>165100</xdr:colOff>
      <xdr:row>62</xdr:row>
      <xdr:rowOff>96520</xdr:rowOff>
    </xdr:to>
    <xdr:sp macro="" textlink="">
      <xdr:nvSpPr>
        <xdr:cNvPr id="142" name="楕円 141">
          <a:extLst>
            <a:ext uri="{FF2B5EF4-FFF2-40B4-BE49-F238E27FC236}">
              <a16:creationId xmlns:a16="http://schemas.microsoft.com/office/drawing/2014/main" xmlns="" id="{441217EE-F392-4A2B-A739-06285C866078}"/>
            </a:ext>
          </a:extLst>
        </xdr:cNvPr>
        <xdr:cNvSpPr/>
      </xdr:nvSpPr>
      <xdr:spPr>
        <a:xfrm>
          <a:off x="1968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3810</xdr:rowOff>
    </xdr:from>
    <xdr:to>
      <xdr:col>15</xdr:col>
      <xdr:colOff>50800</xdr:colOff>
      <xdr:row>62</xdr:row>
      <xdr:rowOff>45720</xdr:rowOff>
    </xdr:to>
    <xdr:cxnSp macro="">
      <xdr:nvCxnSpPr>
        <xdr:cNvPr id="143" name="直線コネクタ 142">
          <a:extLst>
            <a:ext uri="{FF2B5EF4-FFF2-40B4-BE49-F238E27FC236}">
              <a16:creationId xmlns:a16="http://schemas.microsoft.com/office/drawing/2014/main" xmlns="" id="{59485F69-9FE1-4E10-B241-6C3DC54A32C1}"/>
            </a:ext>
          </a:extLst>
        </xdr:cNvPr>
        <xdr:cNvCxnSpPr/>
      </xdr:nvCxnSpPr>
      <xdr:spPr>
        <a:xfrm flipV="1">
          <a:off x="2019300" y="1063371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3827</xdr:rowOff>
    </xdr:from>
    <xdr:ext cx="405111" cy="259045"/>
    <xdr:sp macro="" textlink="">
      <xdr:nvSpPr>
        <xdr:cNvPr id="144" name="n_1mainValue【体育館・プール】&#10;有形固定資産減価償却率">
          <a:extLst>
            <a:ext uri="{FF2B5EF4-FFF2-40B4-BE49-F238E27FC236}">
              <a16:creationId xmlns:a16="http://schemas.microsoft.com/office/drawing/2014/main" xmlns="" id="{00A0B6D0-420A-4D2A-AC57-BB80768C9E7D}"/>
            </a:ext>
          </a:extLst>
        </xdr:cNvPr>
        <xdr:cNvSpPr txBox="1"/>
      </xdr:nvSpPr>
      <xdr:spPr>
        <a:xfrm>
          <a:off x="3582044" y="1063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45737</xdr:rowOff>
    </xdr:from>
    <xdr:ext cx="405111" cy="259045"/>
    <xdr:sp macro="" textlink="">
      <xdr:nvSpPr>
        <xdr:cNvPr id="145" name="n_2mainValue【体育館・プール】&#10;有形固定資産減価償却率">
          <a:extLst>
            <a:ext uri="{FF2B5EF4-FFF2-40B4-BE49-F238E27FC236}">
              <a16:creationId xmlns:a16="http://schemas.microsoft.com/office/drawing/2014/main" xmlns="" id="{9E6F8FCB-E589-4C22-8223-1A19724DB4CA}"/>
            </a:ext>
          </a:extLst>
        </xdr:cNvPr>
        <xdr:cNvSpPr txBox="1"/>
      </xdr:nvSpPr>
      <xdr:spPr>
        <a:xfrm>
          <a:off x="2705744" y="1067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87647</xdr:rowOff>
    </xdr:from>
    <xdr:ext cx="405111" cy="259045"/>
    <xdr:sp macro="" textlink="">
      <xdr:nvSpPr>
        <xdr:cNvPr id="146" name="n_3mainValue【体育館・プール】&#10;有形固定資産減価償却率">
          <a:extLst>
            <a:ext uri="{FF2B5EF4-FFF2-40B4-BE49-F238E27FC236}">
              <a16:creationId xmlns:a16="http://schemas.microsoft.com/office/drawing/2014/main" xmlns="" id="{A88EA79C-C76F-4BB7-A578-A119D07BCDC3}"/>
            </a:ext>
          </a:extLst>
        </xdr:cNvPr>
        <xdr:cNvSpPr txBox="1"/>
      </xdr:nvSpPr>
      <xdr:spPr>
        <a:xfrm>
          <a:off x="1816744" y="1071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47" name="正方形/長方形 146">
          <a:extLst>
            <a:ext uri="{FF2B5EF4-FFF2-40B4-BE49-F238E27FC236}">
              <a16:creationId xmlns:a16="http://schemas.microsoft.com/office/drawing/2014/main" xmlns="" id="{2C286766-B844-4EB7-9A24-D2BA4E31B9E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48" name="正方形/長方形 147">
          <a:extLst>
            <a:ext uri="{FF2B5EF4-FFF2-40B4-BE49-F238E27FC236}">
              <a16:creationId xmlns:a16="http://schemas.microsoft.com/office/drawing/2014/main" xmlns="" id="{73752F81-1D35-4942-A5E4-93BC93FB25F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49" name="正方形/長方形 148">
          <a:extLst>
            <a:ext uri="{FF2B5EF4-FFF2-40B4-BE49-F238E27FC236}">
              <a16:creationId xmlns:a16="http://schemas.microsoft.com/office/drawing/2014/main" xmlns="" id="{9FF2F778-EE31-4175-847B-0391B59F090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50" name="正方形/長方形 149">
          <a:extLst>
            <a:ext uri="{FF2B5EF4-FFF2-40B4-BE49-F238E27FC236}">
              <a16:creationId xmlns:a16="http://schemas.microsoft.com/office/drawing/2014/main" xmlns="" id="{BA56A9AD-49E5-4F34-8632-4858F2DD1B6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51" name="正方形/長方形 150">
          <a:extLst>
            <a:ext uri="{FF2B5EF4-FFF2-40B4-BE49-F238E27FC236}">
              <a16:creationId xmlns:a16="http://schemas.microsoft.com/office/drawing/2014/main" xmlns="" id="{AD5D32F6-65EB-4953-9F14-D0FC4CEDB92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52" name="正方形/長方形 151">
          <a:extLst>
            <a:ext uri="{FF2B5EF4-FFF2-40B4-BE49-F238E27FC236}">
              <a16:creationId xmlns:a16="http://schemas.microsoft.com/office/drawing/2014/main" xmlns="" id="{7E8A4440-BFB7-4DF8-96E8-95BBEA95E33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53" name="正方形/長方形 152">
          <a:extLst>
            <a:ext uri="{FF2B5EF4-FFF2-40B4-BE49-F238E27FC236}">
              <a16:creationId xmlns:a16="http://schemas.microsoft.com/office/drawing/2014/main" xmlns="" id="{B0B56592-41D2-416A-9090-848AB03A62E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54" name="正方形/長方形 153">
          <a:extLst>
            <a:ext uri="{FF2B5EF4-FFF2-40B4-BE49-F238E27FC236}">
              <a16:creationId xmlns:a16="http://schemas.microsoft.com/office/drawing/2014/main" xmlns="" id="{FE93DFDC-6C6F-4AFC-B53F-0C77937C168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55" name="テキスト ボックス 154">
          <a:extLst>
            <a:ext uri="{FF2B5EF4-FFF2-40B4-BE49-F238E27FC236}">
              <a16:creationId xmlns:a16="http://schemas.microsoft.com/office/drawing/2014/main" xmlns="" id="{E12BE5DA-C0D9-413F-8BC4-14AD2839C93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56" name="直線コネクタ 155">
          <a:extLst>
            <a:ext uri="{FF2B5EF4-FFF2-40B4-BE49-F238E27FC236}">
              <a16:creationId xmlns:a16="http://schemas.microsoft.com/office/drawing/2014/main" xmlns="" id="{144418B0-EDF7-4805-B9F6-745C16CBB8B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57" name="直線コネクタ 156">
          <a:extLst>
            <a:ext uri="{FF2B5EF4-FFF2-40B4-BE49-F238E27FC236}">
              <a16:creationId xmlns:a16="http://schemas.microsoft.com/office/drawing/2014/main" xmlns="" id="{8AFF01DC-A292-4CF0-9F2D-3ADE97A9320D}"/>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xmlns="" id="{3F909F7A-F2C7-443F-A5B6-1A26A04F0DA6}"/>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59" name="直線コネクタ 158">
          <a:extLst>
            <a:ext uri="{FF2B5EF4-FFF2-40B4-BE49-F238E27FC236}">
              <a16:creationId xmlns:a16="http://schemas.microsoft.com/office/drawing/2014/main" xmlns="" id="{E60EDCAC-C511-4622-AC8A-94FF593CCED7}"/>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60" name="テキスト ボックス 159">
          <a:extLst>
            <a:ext uri="{FF2B5EF4-FFF2-40B4-BE49-F238E27FC236}">
              <a16:creationId xmlns:a16="http://schemas.microsoft.com/office/drawing/2014/main" xmlns="" id="{64861382-7992-4D21-946F-A66930672885}"/>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61" name="直線コネクタ 160">
          <a:extLst>
            <a:ext uri="{FF2B5EF4-FFF2-40B4-BE49-F238E27FC236}">
              <a16:creationId xmlns:a16="http://schemas.microsoft.com/office/drawing/2014/main" xmlns="" id="{CBC73B6A-5B19-4CA2-BF62-B54891847A81}"/>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62" name="テキスト ボックス 161">
          <a:extLst>
            <a:ext uri="{FF2B5EF4-FFF2-40B4-BE49-F238E27FC236}">
              <a16:creationId xmlns:a16="http://schemas.microsoft.com/office/drawing/2014/main" xmlns="" id="{6E550290-AD3D-493C-A1D4-1675493BB41B}"/>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63" name="直線コネクタ 162">
          <a:extLst>
            <a:ext uri="{FF2B5EF4-FFF2-40B4-BE49-F238E27FC236}">
              <a16:creationId xmlns:a16="http://schemas.microsoft.com/office/drawing/2014/main" xmlns="" id="{4A9868DE-DDC3-4353-AEA8-A07188267AB2}"/>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64" name="テキスト ボックス 163">
          <a:extLst>
            <a:ext uri="{FF2B5EF4-FFF2-40B4-BE49-F238E27FC236}">
              <a16:creationId xmlns:a16="http://schemas.microsoft.com/office/drawing/2014/main" xmlns="" id="{EBBFDD80-3567-4072-8F32-6E806E6F5E15}"/>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65" name="直線コネクタ 164">
          <a:extLst>
            <a:ext uri="{FF2B5EF4-FFF2-40B4-BE49-F238E27FC236}">
              <a16:creationId xmlns:a16="http://schemas.microsoft.com/office/drawing/2014/main" xmlns="" id="{B8869CF1-75FB-4389-8050-6758340370B6}"/>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66" name="テキスト ボックス 165">
          <a:extLst>
            <a:ext uri="{FF2B5EF4-FFF2-40B4-BE49-F238E27FC236}">
              <a16:creationId xmlns:a16="http://schemas.microsoft.com/office/drawing/2014/main" xmlns="" id="{7FF59792-8106-42CC-BB6F-965128004DFD}"/>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67" name="直線コネクタ 166">
          <a:extLst>
            <a:ext uri="{FF2B5EF4-FFF2-40B4-BE49-F238E27FC236}">
              <a16:creationId xmlns:a16="http://schemas.microsoft.com/office/drawing/2014/main" xmlns="" id="{8EBC71BD-63C5-4F1F-9BDA-29C0ADA2B5BC}"/>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168" name="テキスト ボックス 167">
          <a:extLst>
            <a:ext uri="{FF2B5EF4-FFF2-40B4-BE49-F238E27FC236}">
              <a16:creationId xmlns:a16="http://schemas.microsoft.com/office/drawing/2014/main" xmlns="" id="{2A56E4BF-A985-43DF-B2F2-951C7EBC873D}"/>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69" name="直線コネクタ 168">
          <a:extLst>
            <a:ext uri="{FF2B5EF4-FFF2-40B4-BE49-F238E27FC236}">
              <a16:creationId xmlns:a16="http://schemas.microsoft.com/office/drawing/2014/main" xmlns="" id="{26F8D8C5-1396-4E36-AA47-D40D7672A99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70" name="テキスト ボックス 169">
          <a:extLst>
            <a:ext uri="{FF2B5EF4-FFF2-40B4-BE49-F238E27FC236}">
              <a16:creationId xmlns:a16="http://schemas.microsoft.com/office/drawing/2014/main" xmlns="" id="{02AD24BB-B0A3-48A1-96FC-44A7FC360DAB}"/>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71" name="【体育館・プール】&#10;一人当たり面積グラフ枠">
          <a:extLst>
            <a:ext uri="{FF2B5EF4-FFF2-40B4-BE49-F238E27FC236}">
              <a16:creationId xmlns:a16="http://schemas.microsoft.com/office/drawing/2014/main" xmlns="" id="{8AED6362-B07E-420A-BF2A-41694CA70FD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35378</xdr:rowOff>
    </xdr:from>
    <xdr:to>
      <xdr:col>54</xdr:col>
      <xdr:colOff>189865</xdr:colOff>
      <xdr:row>64</xdr:row>
      <xdr:rowOff>59872</xdr:rowOff>
    </xdr:to>
    <xdr:cxnSp macro="">
      <xdr:nvCxnSpPr>
        <xdr:cNvPr id="172" name="直線コネクタ 171">
          <a:extLst>
            <a:ext uri="{FF2B5EF4-FFF2-40B4-BE49-F238E27FC236}">
              <a16:creationId xmlns:a16="http://schemas.microsoft.com/office/drawing/2014/main" xmlns="" id="{F24B7D37-966D-495E-87AC-690F215FE4BA}"/>
            </a:ext>
          </a:extLst>
        </xdr:cNvPr>
        <xdr:cNvCxnSpPr/>
      </xdr:nvCxnSpPr>
      <xdr:spPr>
        <a:xfrm flipV="1">
          <a:off x="10476865" y="9465128"/>
          <a:ext cx="0" cy="1567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63699</xdr:rowOff>
    </xdr:from>
    <xdr:ext cx="469744" cy="259045"/>
    <xdr:sp macro="" textlink="">
      <xdr:nvSpPr>
        <xdr:cNvPr id="173" name="【体育館・プール】&#10;一人当たり面積最小値テキスト">
          <a:extLst>
            <a:ext uri="{FF2B5EF4-FFF2-40B4-BE49-F238E27FC236}">
              <a16:creationId xmlns:a16="http://schemas.microsoft.com/office/drawing/2014/main" xmlns="" id="{4A049B4A-28D4-497A-B806-3C2FE16ADA27}"/>
            </a:ext>
          </a:extLst>
        </xdr:cNvPr>
        <xdr:cNvSpPr txBox="1"/>
      </xdr:nvSpPr>
      <xdr:spPr>
        <a:xfrm>
          <a:off x="10515600" y="11036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59872</xdr:rowOff>
    </xdr:from>
    <xdr:to>
      <xdr:col>55</xdr:col>
      <xdr:colOff>88900</xdr:colOff>
      <xdr:row>64</xdr:row>
      <xdr:rowOff>59872</xdr:rowOff>
    </xdr:to>
    <xdr:cxnSp macro="">
      <xdr:nvCxnSpPr>
        <xdr:cNvPr id="174" name="直線コネクタ 173">
          <a:extLst>
            <a:ext uri="{FF2B5EF4-FFF2-40B4-BE49-F238E27FC236}">
              <a16:creationId xmlns:a16="http://schemas.microsoft.com/office/drawing/2014/main" xmlns="" id="{66C42290-9BDB-474B-885F-E4BC531074A0}"/>
            </a:ext>
          </a:extLst>
        </xdr:cNvPr>
        <xdr:cNvCxnSpPr/>
      </xdr:nvCxnSpPr>
      <xdr:spPr>
        <a:xfrm>
          <a:off x="10388600" y="11032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153505</xdr:rowOff>
    </xdr:from>
    <xdr:ext cx="469744" cy="259045"/>
    <xdr:sp macro="" textlink="">
      <xdr:nvSpPr>
        <xdr:cNvPr id="175" name="【体育館・プール】&#10;一人当たり面積最大値テキスト">
          <a:extLst>
            <a:ext uri="{FF2B5EF4-FFF2-40B4-BE49-F238E27FC236}">
              <a16:creationId xmlns:a16="http://schemas.microsoft.com/office/drawing/2014/main" xmlns="" id="{02FFE511-B133-4454-8640-C4AA319A47A9}"/>
            </a:ext>
          </a:extLst>
        </xdr:cNvPr>
        <xdr:cNvSpPr txBox="1"/>
      </xdr:nvSpPr>
      <xdr:spPr>
        <a:xfrm>
          <a:off x="10515600" y="9240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35378</xdr:rowOff>
    </xdr:from>
    <xdr:to>
      <xdr:col>55</xdr:col>
      <xdr:colOff>88900</xdr:colOff>
      <xdr:row>55</xdr:row>
      <xdr:rowOff>35378</xdr:rowOff>
    </xdr:to>
    <xdr:cxnSp macro="">
      <xdr:nvCxnSpPr>
        <xdr:cNvPr id="176" name="直線コネクタ 175">
          <a:extLst>
            <a:ext uri="{FF2B5EF4-FFF2-40B4-BE49-F238E27FC236}">
              <a16:creationId xmlns:a16="http://schemas.microsoft.com/office/drawing/2014/main" xmlns="" id="{ADE89063-1D19-491E-B220-7AA7617A71D7}"/>
            </a:ext>
          </a:extLst>
        </xdr:cNvPr>
        <xdr:cNvCxnSpPr/>
      </xdr:nvCxnSpPr>
      <xdr:spPr>
        <a:xfrm>
          <a:off x="10388600" y="946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29771</xdr:rowOff>
    </xdr:from>
    <xdr:ext cx="469744" cy="259045"/>
    <xdr:sp macro="" textlink="">
      <xdr:nvSpPr>
        <xdr:cNvPr id="177" name="【体育館・プール】&#10;一人当たり面積平均値テキスト">
          <a:extLst>
            <a:ext uri="{FF2B5EF4-FFF2-40B4-BE49-F238E27FC236}">
              <a16:creationId xmlns:a16="http://schemas.microsoft.com/office/drawing/2014/main" xmlns="" id="{6AD8C8E3-A696-4B94-8B9A-4617A2483744}"/>
            </a:ext>
          </a:extLst>
        </xdr:cNvPr>
        <xdr:cNvSpPr txBox="1"/>
      </xdr:nvSpPr>
      <xdr:spPr>
        <a:xfrm>
          <a:off x="10515600" y="104882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6894</xdr:rowOff>
    </xdr:from>
    <xdr:to>
      <xdr:col>55</xdr:col>
      <xdr:colOff>50800</xdr:colOff>
      <xdr:row>62</xdr:row>
      <xdr:rowOff>108494</xdr:rowOff>
    </xdr:to>
    <xdr:sp macro="" textlink="">
      <xdr:nvSpPr>
        <xdr:cNvPr id="178" name="フローチャート: 判断 177">
          <a:extLst>
            <a:ext uri="{FF2B5EF4-FFF2-40B4-BE49-F238E27FC236}">
              <a16:creationId xmlns:a16="http://schemas.microsoft.com/office/drawing/2014/main" xmlns="" id="{1997EAD6-D150-4304-A1CF-11DCFB1B2827}"/>
            </a:ext>
          </a:extLst>
        </xdr:cNvPr>
        <xdr:cNvSpPr/>
      </xdr:nvSpPr>
      <xdr:spPr>
        <a:xfrm>
          <a:off x="10426700" y="1063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159838</xdr:rowOff>
    </xdr:from>
    <xdr:to>
      <xdr:col>50</xdr:col>
      <xdr:colOff>165100</xdr:colOff>
      <xdr:row>62</xdr:row>
      <xdr:rowOff>89988</xdr:rowOff>
    </xdr:to>
    <xdr:sp macro="" textlink="">
      <xdr:nvSpPr>
        <xdr:cNvPr id="179" name="フローチャート: 判断 178">
          <a:extLst>
            <a:ext uri="{FF2B5EF4-FFF2-40B4-BE49-F238E27FC236}">
              <a16:creationId xmlns:a16="http://schemas.microsoft.com/office/drawing/2014/main" xmlns="" id="{5122112A-E1E3-41C0-9089-90A6F104D321}"/>
            </a:ext>
          </a:extLst>
        </xdr:cNvPr>
        <xdr:cNvSpPr/>
      </xdr:nvSpPr>
      <xdr:spPr>
        <a:xfrm>
          <a:off x="9588500" y="1061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60</xdr:row>
      <xdr:rowOff>106515</xdr:rowOff>
    </xdr:from>
    <xdr:ext cx="469744" cy="259045"/>
    <xdr:sp macro="" textlink="">
      <xdr:nvSpPr>
        <xdr:cNvPr id="180" name="n_1aveValue【体育館・プール】&#10;一人当たり面積">
          <a:extLst>
            <a:ext uri="{FF2B5EF4-FFF2-40B4-BE49-F238E27FC236}">
              <a16:creationId xmlns:a16="http://schemas.microsoft.com/office/drawing/2014/main" xmlns="" id="{5C854D19-E733-4D65-AEF1-9D068549D288}"/>
            </a:ext>
          </a:extLst>
        </xdr:cNvPr>
        <xdr:cNvSpPr txBox="1"/>
      </xdr:nvSpPr>
      <xdr:spPr>
        <a:xfrm>
          <a:off x="9391727" y="1039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61</xdr:row>
      <xdr:rowOff>159838</xdr:rowOff>
    </xdr:from>
    <xdr:to>
      <xdr:col>46</xdr:col>
      <xdr:colOff>38100</xdr:colOff>
      <xdr:row>62</xdr:row>
      <xdr:rowOff>89988</xdr:rowOff>
    </xdr:to>
    <xdr:sp macro="" textlink="">
      <xdr:nvSpPr>
        <xdr:cNvPr id="181" name="フローチャート: 判断 180">
          <a:extLst>
            <a:ext uri="{FF2B5EF4-FFF2-40B4-BE49-F238E27FC236}">
              <a16:creationId xmlns:a16="http://schemas.microsoft.com/office/drawing/2014/main" xmlns="" id="{5F81CCC8-B034-4392-832E-FB7A1316D010}"/>
            </a:ext>
          </a:extLst>
        </xdr:cNvPr>
        <xdr:cNvSpPr/>
      </xdr:nvSpPr>
      <xdr:spPr>
        <a:xfrm>
          <a:off x="8699500" y="1061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60</xdr:row>
      <xdr:rowOff>106515</xdr:rowOff>
    </xdr:from>
    <xdr:ext cx="469744" cy="259045"/>
    <xdr:sp macro="" textlink="">
      <xdr:nvSpPr>
        <xdr:cNvPr id="182" name="n_2aveValue【体育館・プール】&#10;一人当たり面積">
          <a:extLst>
            <a:ext uri="{FF2B5EF4-FFF2-40B4-BE49-F238E27FC236}">
              <a16:creationId xmlns:a16="http://schemas.microsoft.com/office/drawing/2014/main" xmlns="" id="{F2678A0C-B4D5-457B-8617-5B323714217A}"/>
            </a:ext>
          </a:extLst>
        </xdr:cNvPr>
        <xdr:cNvSpPr txBox="1"/>
      </xdr:nvSpPr>
      <xdr:spPr>
        <a:xfrm>
          <a:off x="8515427" y="1039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62</xdr:row>
      <xdr:rowOff>34109</xdr:rowOff>
    </xdr:from>
    <xdr:to>
      <xdr:col>41</xdr:col>
      <xdr:colOff>101600</xdr:colOff>
      <xdr:row>62</xdr:row>
      <xdr:rowOff>135709</xdr:rowOff>
    </xdr:to>
    <xdr:sp macro="" textlink="">
      <xdr:nvSpPr>
        <xdr:cNvPr id="183" name="フローチャート: 判断 182">
          <a:extLst>
            <a:ext uri="{FF2B5EF4-FFF2-40B4-BE49-F238E27FC236}">
              <a16:creationId xmlns:a16="http://schemas.microsoft.com/office/drawing/2014/main" xmlns="" id="{3A4B98F0-492B-4FE8-BC18-4C7EA2723C02}"/>
            </a:ext>
          </a:extLst>
        </xdr:cNvPr>
        <xdr:cNvSpPr/>
      </xdr:nvSpPr>
      <xdr:spPr>
        <a:xfrm>
          <a:off x="7810500" y="1066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60</xdr:row>
      <xdr:rowOff>152236</xdr:rowOff>
    </xdr:from>
    <xdr:ext cx="469744" cy="259045"/>
    <xdr:sp macro="" textlink="">
      <xdr:nvSpPr>
        <xdr:cNvPr id="184" name="n_3aveValue【体育館・プール】&#10;一人当たり面積">
          <a:extLst>
            <a:ext uri="{FF2B5EF4-FFF2-40B4-BE49-F238E27FC236}">
              <a16:creationId xmlns:a16="http://schemas.microsoft.com/office/drawing/2014/main" xmlns="" id="{8C4B8546-0EE8-4F47-BBBC-D66B3821836A}"/>
            </a:ext>
          </a:extLst>
        </xdr:cNvPr>
        <xdr:cNvSpPr txBox="1"/>
      </xdr:nvSpPr>
      <xdr:spPr>
        <a:xfrm>
          <a:off x="7626427" y="1043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xmlns="" id="{5495A5F8-5905-42B2-93D5-E65610E1E75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xmlns="" id="{0298389B-1434-4878-9090-75CB207B0B4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xmlns="" id="{9482CB4D-8FDF-4449-8517-1D5A3688BF8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xmlns="" id="{94BF6C6F-234C-486C-9FA3-60A806F941B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xmlns="" id="{8A8B3EFC-D565-4B66-B887-F59F7A8C977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3628</xdr:rowOff>
    </xdr:from>
    <xdr:to>
      <xdr:col>55</xdr:col>
      <xdr:colOff>50800</xdr:colOff>
      <xdr:row>64</xdr:row>
      <xdr:rowOff>105228</xdr:rowOff>
    </xdr:to>
    <xdr:sp macro="" textlink="">
      <xdr:nvSpPr>
        <xdr:cNvPr id="190" name="楕円 189">
          <a:extLst>
            <a:ext uri="{FF2B5EF4-FFF2-40B4-BE49-F238E27FC236}">
              <a16:creationId xmlns:a16="http://schemas.microsoft.com/office/drawing/2014/main" xmlns="" id="{F4075775-5845-4962-8BB4-C079EAC04918}"/>
            </a:ext>
          </a:extLst>
        </xdr:cNvPr>
        <xdr:cNvSpPr/>
      </xdr:nvSpPr>
      <xdr:spPr>
        <a:xfrm>
          <a:off x="10426700" y="10976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90005</xdr:rowOff>
    </xdr:from>
    <xdr:ext cx="469744" cy="259045"/>
    <xdr:sp macro="" textlink="">
      <xdr:nvSpPr>
        <xdr:cNvPr id="191" name="【体育館・プール】&#10;一人当たり面積該当値テキスト">
          <a:extLst>
            <a:ext uri="{FF2B5EF4-FFF2-40B4-BE49-F238E27FC236}">
              <a16:creationId xmlns:a16="http://schemas.microsoft.com/office/drawing/2014/main" xmlns="" id="{2097DABF-6F6A-4E43-9C0B-86552FD8F35E}"/>
            </a:ext>
          </a:extLst>
        </xdr:cNvPr>
        <xdr:cNvSpPr txBox="1"/>
      </xdr:nvSpPr>
      <xdr:spPr>
        <a:xfrm>
          <a:off x="10515600" y="10891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5806</xdr:rowOff>
    </xdr:from>
    <xdr:to>
      <xdr:col>50</xdr:col>
      <xdr:colOff>165100</xdr:colOff>
      <xdr:row>64</xdr:row>
      <xdr:rowOff>107406</xdr:rowOff>
    </xdr:to>
    <xdr:sp macro="" textlink="">
      <xdr:nvSpPr>
        <xdr:cNvPr id="192" name="楕円 191">
          <a:extLst>
            <a:ext uri="{FF2B5EF4-FFF2-40B4-BE49-F238E27FC236}">
              <a16:creationId xmlns:a16="http://schemas.microsoft.com/office/drawing/2014/main" xmlns="" id="{3481DF8D-EDC0-46DB-80FC-9E64C1B36B70}"/>
            </a:ext>
          </a:extLst>
        </xdr:cNvPr>
        <xdr:cNvSpPr/>
      </xdr:nvSpPr>
      <xdr:spPr>
        <a:xfrm>
          <a:off x="9588500" y="10978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54428</xdr:rowOff>
    </xdr:from>
    <xdr:to>
      <xdr:col>55</xdr:col>
      <xdr:colOff>0</xdr:colOff>
      <xdr:row>64</xdr:row>
      <xdr:rowOff>56606</xdr:rowOff>
    </xdr:to>
    <xdr:cxnSp macro="">
      <xdr:nvCxnSpPr>
        <xdr:cNvPr id="193" name="直線コネクタ 192">
          <a:extLst>
            <a:ext uri="{FF2B5EF4-FFF2-40B4-BE49-F238E27FC236}">
              <a16:creationId xmlns:a16="http://schemas.microsoft.com/office/drawing/2014/main" xmlns="" id="{099E200A-C12B-41F3-9AE8-1AA4653B5AB4}"/>
            </a:ext>
          </a:extLst>
        </xdr:cNvPr>
        <xdr:cNvCxnSpPr/>
      </xdr:nvCxnSpPr>
      <xdr:spPr>
        <a:xfrm flipV="1">
          <a:off x="9639300" y="11027228"/>
          <a:ext cx="8382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6894</xdr:rowOff>
    </xdr:from>
    <xdr:to>
      <xdr:col>46</xdr:col>
      <xdr:colOff>38100</xdr:colOff>
      <xdr:row>64</xdr:row>
      <xdr:rowOff>108494</xdr:rowOff>
    </xdr:to>
    <xdr:sp macro="" textlink="">
      <xdr:nvSpPr>
        <xdr:cNvPr id="194" name="楕円 193">
          <a:extLst>
            <a:ext uri="{FF2B5EF4-FFF2-40B4-BE49-F238E27FC236}">
              <a16:creationId xmlns:a16="http://schemas.microsoft.com/office/drawing/2014/main" xmlns="" id="{04DCE5A4-03FA-4D47-A64A-FB1EBBFF3251}"/>
            </a:ext>
          </a:extLst>
        </xdr:cNvPr>
        <xdr:cNvSpPr/>
      </xdr:nvSpPr>
      <xdr:spPr>
        <a:xfrm>
          <a:off x="8699500" y="10979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56606</xdr:rowOff>
    </xdr:from>
    <xdr:to>
      <xdr:col>50</xdr:col>
      <xdr:colOff>114300</xdr:colOff>
      <xdr:row>64</xdr:row>
      <xdr:rowOff>57694</xdr:rowOff>
    </xdr:to>
    <xdr:cxnSp macro="">
      <xdr:nvCxnSpPr>
        <xdr:cNvPr id="195" name="直線コネクタ 194">
          <a:extLst>
            <a:ext uri="{FF2B5EF4-FFF2-40B4-BE49-F238E27FC236}">
              <a16:creationId xmlns:a16="http://schemas.microsoft.com/office/drawing/2014/main" xmlns="" id="{4F90E7ED-25E3-4C9F-A3BB-5A69D8E67505}"/>
            </a:ext>
          </a:extLst>
        </xdr:cNvPr>
        <xdr:cNvCxnSpPr/>
      </xdr:nvCxnSpPr>
      <xdr:spPr>
        <a:xfrm flipV="1">
          <a:off x="8750300" y="11029406"/>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9072</xdr:rowOff>
    </xdr:from>
    <xdr:to>
      <xdr:col>41</xdr:col>
      <xdr:colOff>101600</xdr:colOff>
      <xdr:row>64</xdr:row>
      <xdr:rowOff>110672</xdr:rowOff>
    </xdr:to>
    <xdr:sp macro="" textlink="">
      <xdr:nvSpPr>
        <xdr:cNvPr id="196" name="楕円 195">
          <a:extLst>
            <a:ext uri="{FF2B5EF4-FFF2-40B4-BE49-F238E27FC236}">
              <a16:creationId xmlns:a16="http://schemas.microsoft.com/office/drawing/2014/main" xmlns="" id="{0A7F40BA-64E0-41CA-91A0-687EBB55C080}"/>
            </a:ext>
          </a:extLst>
        </xdr:cNvPr>
        <xdr:cNvSpPr/>
      </xdr:nvSpPr>
      <xdr:spPr>
        <a:xfrm>
          <a:off x="7810500" y="10981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57694</xdr:rowOff>
    </xdr:from>
    <xdr:to>
      <xdr:col>45</xdr:col>
      <xdr:colOff>177800</xdr:colOff>
      <xdr:row>64</xdr:row>
      <xdr:rowOff>59872</xdr:rowOff>
    </xdr:to>
    <xdr:cxnSp macro="">
      <xdr:nvCxnSpPr>
        <xdr:cNvPr id="197" name="直線コネクタ 196">
          <a:extLst>
            <a:ext uri="{FF2B5EF4-FFF2-40B4-BE49-F238E27FC236}">
              <a16:creationId xmlns:a16="http://schemas.microsoft.com/office/drawing/2014/main" xmlns="" id="{9B430DD8-4FFC-4F46-9225-A170EF9DD72B}"/>
            </a:ext>
          </a:extLst>
        </xdr:cNvPr>
        <xdr:cNvCxnSpPr/>
      </xdr:nvCxnSpPr>
      <xdr:spPr>
        <a:xfrm flipV="1">
          <a:off x="7861300" y="11030494"/>
          <a:ext cx="8890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64</xdr:row>
      <xdr:rowOff>98533</xdr:rowOff>
    </xdr:from>
    <xdr:ext cx="469744" cy="259045"/>
    <xdr:sp macro="" textlink="">
      <xdr:nvSpPr>
        <xdr:cNvPr id="198" name="n_1mainValue【体育館・プール】&#10;一人当たり面積">
          <a:extLst>
            <a:ext uri="{FF2B5EF4-FFF2-40B4-BE49-F238E27FC236}">
              <a16:creationId xmlns:a16="http://schemas.microsoft.com/office/drawing/2014/main" xmlns="" id="{73F113F0-0A83-4535-9028-85415091CDAF}"/>
            </a:ext>
          </a:extLst>
        </xdr:cNvPr>
        <xdr:cNvSpPr txBox="1"/>
      </xdr:nvSpPr>
      <xdr:spPr>
        <a:xfrm>
          <a:off x="9391727" y="1107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99621</xdr:rowOff>
    </xdr:from>
    <xdr:ext cx="469744" cy="259045"/>
    <xdr:sp macro="" textlink="">
      <xdr:nvSpPr>
        <xdr:cNvPr id="199" name="n_2mainValue【体育館・プール】&#10;一人当たり面積">
          <a:extLst>
            <a:ext uri="{FF2B5EF4-FFF2-40B4-BE49-F238E27FC236}">
              <a16:creationId xmlns:a16="http://schemas.microsoft.com/office/drawing/2014/main" xmlns="" id="{2F127B33-F50F-49F7-A1DA-7C7C13266762}"/>
            </a:ext>
          </a:extLst>
        </xdr:cNvPr>
        <xdr:cNvSpPr txBox="1"/>
      </xdr:nvSpPr>
      <xdr:spPr>
        <a:xfrm>
          <a:off x="8515427" y="1107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101799</xdr:rowOff>
    </xdr:from>
    <xdr:ext cx="469744" cy="259045"/>
    <xdr:sp macro="" textlink="">
      <xdr:nvSpPr>
        <xdr:cNvPr id="200" name="n_3mainValue【体育館・プール】&#10;一人当たり面積">
          <a:extLst>
            <a:ext uri="{FF2B5EF4-FFF2-40B4-BE49-F238E27FC236}">
              <a16:creationId xmlns:a16="http://schemas.microsoft.com/office/drawing/2014/main" xmlns="" id="{E4581773-82DB-46D7-AB80-90E712E17234}"/>
            </a:ext>
          </a:extLst>
        </xdr:cNvPr>
        <xdr:cNvSpPr txBox="1"/>
      </xdr:nvSpPr>
      <xdr:spPr>
        <a:xfrm>
          <a:off x="7626427" y="11074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01" name="正方形/長方形 200">
          <a:extLst>
            <a:ext uri="{FF2B5EF4-FFF2-40B4-BE49-F238E27FC236}">
              <a16:creationId xmlns:a16="http://schemas.microsoft.com/office/drawing/2014/main" xmlns="" id="{B2C0B96F-F06A-4B04-8DC4-B9D649D517F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02" name="正方形/長方形 201">
          <a:extLst>
            <a:ext uri="{FF2B5EF4-FFF2-40B4-BE49-F238E27FC236}">
              <a16:creationId xmlns:a16="http://schemas.microsoft.com/office/drawing/2014/main" xmlns="" id="{58BE1F39-C2BB-40BF-AA93-02B024DBF48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03" name="正方形/長方形 202">
          <a:extLst>
            <a:ext uri="{FF2B5EF4-FFF2-40B4-BE49-F238E27FC236}">
              <a16:creationId xmlns:a16="http://schemas.microsoft.com/office/drawing/2014/main" xmlns="" id="{95B9D729-81E9-4586-B21B-D72DA945FFE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04" name="正方形/長方形 203">
          <a:extLst>
            <a:ext uri="{FF2B5EF4-FFF2-40B4-BE49-F238E27FC236}">
              <a16:creationId xmlns:a16="http://schemas.microsoft.com/office/drawing/2014/main" xmlns="" id="{59A54448-31F9-4A84-B2DC-398B68D2D4D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05" name="正方形/長方形 204">
          <a:extLst>
            <a:ext uri="{FF2B5EF4-FFF2-40B4-BE49-F238E27FC236}">
              <a16:creationId xmlns:a16="http://schemas.microsoft.com/office/drawing/2014/main" xmlns="" id="{A639808E-F625-4044-8CA6-160D07DCD0E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06" name="正方形/長方形 205">
          <a:extLst>
            <a:ext uri="{FF2B5EF4-FFF2-40B4-BE49-F238E27FC236}">
              <a16:creationId xmlns:a16="http://schemas.microsoft.com/office/drawing/2014/main" xmlns="" id="{38EBF273-BB28-4900-AC92-5B09E5CAD07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07" name="正方形/長方形 206">
          <a:extLst>
            <a:ext uri="{FF2B5EF4-FFF2-40B4-BE49-F238E27FC236}">
              <a16:creationId xmlns:a16="http://schemas.microsoft.com/office/drawing/2014/main" xmlns="" id="{7AAE5E27-7029-413C-8E6C-24A6E70B3B3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08" name="正方形/長方形 207">
          <a:extLst>
            <a:ext uri="{FF2B5EF4-FFF2-40B4-BE49-F238E27FC236}">
              <a16:creationId xmlns:a16="http://schemas.microsoft.com/office/drawing/2014/main" xmlns="" id="{9DED2AC9-3195-4898-BB95-4A0A5DA3585D}"/>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09" name="正方形/長方形 208">
          <a:extLst>
            <a:ext uri="{FF2B5EF4-FFF2-40B4-BE49-F238E27FC236}">
              <a16:creationId xmlns:a16="http://schemas.microsoft.com/office/drawing/2014/main" xmlns="" id="{6F0A47BE-D8F7-4FF4-AF97-D5C6BC9BC0C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10" name="正方形/長方形 209">
          <a:extLst>
            <a:ext uri="{FF2B5EF4-FFF2-40B4-BE49-F238E27FC236}">
              <a16:creationId xmlns:a16="http://schemas.microsoft.com/office/drawing/2014/main" xmlns="" id="{248243E2-958D-4D51-BC0E-490BEFD9F14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11" name="正方形/長方形 210">
          <a:extLst>
            <a:ext uri="{FF2B5EF4-FFF2-40B4-BE49-F238E27FC236}">
              <a16:creationId xmlns:a16="http://schemas.microsoft.com/office/drawing/2014/main" xmlns="" id="{D4DA2C52-150D-485A-BC4B-3EFC5DD00B2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12" name="正方形/長方形 211">
          <a:extLst>
            <a:ext uri="{FF2B5EF4-FFF2-40B4-BE49-F238E27FC236}">
              <a16:creationId xmlns:a16="http://schemas.microsoft.com/office/drawing/2014/main" xmlns="" id="{A3B9111B-07BE-4E69-B288-6E5D7F7C7DA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13" name="正方形/長方形 212">
          <a:extLst>
            <a:ext uri="{FF2B5EF4-FFF2-40B4-BE49-F238E27FC236}">
              <a16:creationId xmlns:a16="http://schemas.microsoft.com/office/drawing/2014/main" xmlns="" id="{BB0BAA23-9895-4DC7-87DF-A37CD73CEA8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14" name="正方形/長方形 213">
          <a:extLst>
            <a:ext uri="{FF2B5EF4-FFF2-40B4-BE49-F238E27FC236}">
              <a16:creationId xmlns:a16="http://schemas.microsoft.com/office/drawing/2014/main" xmlns="" id="{170CECB2-D7E1-412C-B289-1BC2D4089D5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15" name="正方形/長方形 214">
          <a:extLst>
            <a:ext uri="{FF2B5EF4-FFF2-40B4-BE49-F238E27FC236}">
              <a16:creationId xmlns:a16="http://schemas.microsoft.com/office/drawing/2014/main" xmlns="" id="{3354DCD5-F7A8-48D3-9BA0-910EC1454AB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16" name="正方形/長方形 215">
          <a:extLst>
            <a:ext uri="{FF2B5EF4-FFF2-40B4-BE49-F238E27FC236}">
              <a16:creationId xmlns:a16="http://schemas.microsoft.com/office/drawing/2014/main" xmlns="" id="{D6A1BFEF-D20A-4695-A6BB-195E8752B71F}"/>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17" name="正方形/長方形 216">
          <a:extLst>
            <a:ext uri="{FF2B5EF4-FFF2-40B4-BE49-F238E27FC236}">
              <a16:creationId xmlns:a16="http://schemas.microsoft.com/office/drawing/2014/main" xmlns="" id="{A23FA910-40C3-4CBE-BE47-C6E5DEC0482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18" name="正方形/長方形 217">
          <a:extLst>
            <a:ext uri="{FF2B5EF4-FFF2-40B4-BE49-F238E27FC236}">
              <a16:creationId xmlns:a16="http://schemas.microsoft.com/office/drawing/2014/main" xmlns="" id="{E8E56D30-1B6A-4B7B-AC2A-4AB8A916EC3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19" name="正方形/長方形 218">
          <a:extLst>
            <a:ext uri="{FF2B5EF4-FFF2-40B4-BE49-F238E27FC236}">
              <a16:creationId xmlns:a16="http://schemas.microsoft.com/office/drawing/2014/main" xmlns="" id="{76AAA524-2A8F-43AC-99F5-68BBBE5618C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20" name="正方形/長方形 219">
          <a:extLst>
            <a:ext uri="{FF2B5EF4-FFF2-40B4-BE49-F238E27FC236}">
              <a16:creationId xmlns:a16="http://schemas.microsoft.com/office/drawing/2014/main" xmlns="" id="{D977EF2D-AE16-4F6D-A5FE-B688450B09F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21" name="正方形/長方形 220">
          <a:extLst>
            <a:ext uri="{FF2B5EF4-FFF2-40B4-BE49-F238E27FC236}">
              <a16:creationId xmlns:a16="http://schemas.microsoft.com/office/drawing/2014/main" xmlns="" id="{1E7B4ECF-EC7F-454B-823F-41D9197FD5B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22" name="正方形/長方形 221">
          <a:extLst>
            <a:ext uri="{FF2B5EF4-FFF2-40B4-BE49-F238E27FC236}">
              <a16:creationId xmlns:a16="http://schemas.microsoft.com/office/drawing/2014/main" xmlns="" id="{703D9D9F-7C29-42AC-97E8-40E1FA91C1B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23" name="正方形/長方形 222">
          <a:extLst>
            <a:ext uri="{FF2B5EF4-FFF2-40B4-BE49-F238E27FC236}">
              <a16:creationId xmlns:a16="http://schemas.microsoft.com/office/drawing/2014/main" xmlns="" id="{7C2DF68A-0AD4-4AA1-882E-349A410672A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24" name="正方形/長方形 223">
          <a:extLst>
            <a:ext uri="{FF2B5EF4-FFF2-40B4-BE49-F238E27FC236}">
              <a16:creationId xmlns:a16="http://schemas.microsoft.com/office/drawing/2014/main" xmlns="" id="{64383B92-F9BC-42E9-9E68-1D064F746227}"/>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25" name="正方形/長方形 224">
          <a:extLst>
            <a:ext uri="{FF2B5EF4-FFF2-40B4-BE49-F238E27FC236}">
              <a16:creationId xmlns:a16="http://schemas.microsoft.com/office/drawing/2014/main" xmlns="" id="{68132400-5C9A-4366-9A84-DDA2FEA52D5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26" name="正方形/長方形 225">
          <a:extLst>
            <a:ext uri="{FF2B5EF4-FFF2-40B4-BE49-F238E27FC236}">
              <a16:creationId xmlns:a16="http://schemas.microsoft.com/office/drawing/2014/main" xmlns="" id="{D5951055-4A4A-424E-B8B8-202B59E4434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27" name="正方形/長方形 226">
          <a:extLst>
            <a:ext uri="{FF2B5EF4-FFF2-40B4-BE49-F238E27FC236}">
              <a16:creationId xmlns:a16="http://schemas.microsoft.com/office/drawing/2014/main" xmlns="" id="{63DBED31-0553-4CC6-9F6C-66F4D1C320D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28" name="正方形/長方形 227">
          <a:extLst>
            <a:ext uri="{FF2B5EF4-FFF2-40B4-BE49-F238E27FC236}">
              <a16:creationId xmlns:a16="http://schemas.microsoft.com/office/drawing/2014/main" xmlns="" id="{23FA6D66-C92C-4C8E-8284-4F7C0C7F871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29" name="正方形/長方形 228">
          <a:extLst>
            <a:ext uri="{FF2B5EF4-FFF2-40B4-BE49-F238E27FC236}">
              <a16:creationId xmlns:a16="http://schemas.microsoft.com/office/drawing/2014/main" xmlns="" id="{C3CEB450-B73F-42BB-9D14-DC988A8998E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30" name="正方形/長方形 229">
          <a:extLst>
            <a:ext uri="{FF2B5EF4-FFF2-40B4-BE49-F238E27FC236}">
              <a16:creationId xmlns:a16="http://schemas.microsoft.com/office/drawing/2014/main" xmlns="" id="{994AF874-72D8-4BE3-BFA3-3C32E4624F5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31" name="正方形/長方形 230">
          <a:extLst>
            <a:ext uri="{FF2B5EF4-FFF2-40B4-BE49-F238E27FC236}">
              <a16:creationId xmlns:a16="http://schemas.microsoft.com/office/drawing/2014/main" xmlns="" id="{21AC70C8-F385-451C-86D0-E99FFDE6F8C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32" name="正方形/長方形 231">
          <a:extLst>
            <a:ext uri="{FF2B5EF4-FFF2-40B4-BE49-F238E27FC236}">
              <a16:creationId xmlns:a16="http://schemas.microsoft.com/office/drawing/2014/main" xmlns="" id="{7BC78090-5142-4EA7-BE5E-99E6D9881BB5}"/>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33" name="正方形/長方形 232">
          <a:extLst>
            <a:ext uri="{FF2B5EF4-FFF2-40B4-BE49-F238E27FC236}">
              <a16:creationId xmlns:a16="http://schemas.microsoft.com/office/drawing/2014/main" xmlns="" id="{B6F0E556-C14C-426E-8584-5A1D7D6653E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34" name="正方形/長方形 233">
          <a:extLst>
            <a:ext uri="{FF2B5EF4-FFF2-40B4-BE49-F238E27FC236}">
              <a16:creationId xmlns:a16="http://schemas.microsoft.com/office/drawing/2014/main" xmlns="" id="{D0EA16DD-3198-4CE7-930E-14F18F3CA73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35" name="正方形/長方形 234">
          <a:extLst>
            <a:ext uri="{FF2B5EF4-FFF2-40B4-BE49-F238E27FC236}">
              <a16:creationId xmlns:a16="http://schemas.microsoft.com/office/drawing/2014/main" xmlns="" id="{E463C91A-48A3-45B6-B9BC-22DA5EC98F6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36" name="正方形/長方形 235">
          <a:extLst>
            <a:ext uri="{FF2B5EF4-FFF2-40B4-BE49-F238E27FC236}">
              <a16:creationId xmlns:a16="http://schemas.microsoft.com/office/drawing/2014/main" xmlns="" id="{C8EED13F-069A-40A1-9D35-70D3F8CAE1E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37" name="正方形/長方形 236">
          <a:extLst>
            <a:ext uri="{FF2B5EF4-FFF2-40B4-BE49-F238E27FC236}">
              <a16:creationId xmlns:a16="http://schemas.microsoft.com/office/drawing/2014/main" xmlns="" id="{BE4B2D15-800C-4EFB-BFA9-8BA52021E9C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38" name="正方形/長方形 237">
          <a:extLst>
            <a:ext uri="{FF2B5EF4-FFF2-40B4-BE49-F238E27FC236}">
              <a16:creationId xmlns:a16="http://schemas.microsoft.com/office/drawing/2014/main" xmlns="" id="{ECAB7ED2-0DCF-4791-B2BC-2430CC8854F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39" name="正方形/長方形 238">
          <a:extLst>
            <a:ext uri="{FF2B5EF4-FFF2-40B4-BE49-F238E27FC236}">
              <a16:creationId xmlns:a16="http://schemas.microsoft.com/office/drawing/2014/main" xmlns="" id="{B15616D0-2465-46DF-B610-0A9F0257017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40" name="正方形/長方形 239">
          <a:extLst>
            <a:ext uri="{FF2B5EF4-FFF2-40B4-BE49-F238E27FC236}">
              <a16:creationId xmlns:a16="http://schemas.microsoft.com/office/drawing/2014/main" xmlns="" id="{52EFCB4C-08E3-4A97-958F-071EFF86F5D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41" name="正方形/長方形 240">
          <a:extLst>
            <a:ext uri="{FF2B5EF4-FFF2-40B4-BE49-F238E27FC236}">
              <a16:creationId xmlns:a16="http://schemas.microsoft.com/office/drawing/2014/main" xmlns="" id="{675EBCD4-488B-4FFA-B084-96AD308735B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42" name="正方形/長方形 241">
          <a:extLst>
            <a:ext uri="{FF2B5EF4-FFF2-40B4-BE49-F238E27FC236}">
              <a16:creationId xmlns:a16="http://schemas.microsoft.com/office/drawing/2014/main" xmlns="" id="{975444D0-A574-49B5-91F1-9B3D3E8C09C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43" name="正方形/長方形 242">
          <a:extLst>
            <a:ext uri="{FF2B5EF4-FFF2-40B4-BE49-F238E27FC236}">
              <a16:creationId xmlns:a16="http://schemas.microsoft.com/office/drawing/2014/main" xmlns="" id="{1D3F49C3-EFD2-4B76-B812-99A0D7EC127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44" name="正方形/長方形 243">
          <a:extLst>
            <a:ext uri="{FF2B5EF4-FFF2-40B4-BE49-F238E27FC236}">
              <a16:creationId xmlns:a16="http://schemas.microsoft.com/office/drawing/2014/main" xmlns="" id="{2334EC14-94F7-451F-AF71-2317AFB33B8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45" name="正方形/長方形 244">
          <a:extLst>
            <a:ext uri="{FF2B5EF4-FFF2-40B4-BE49-F238E27FC236}">
              <a16:creationId xmlns:a16="http://schemas.microsoft.com/office/drawing/2014/main" xmlns="" id="{76A628D3-3F53-4B85-A439-45CA15CB551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46" name="正方形/長方形 245">
          <a:extLst>
            <a:ext uri="{FF2B5EF4-FFF2-40B4-BE49-F238E27FC236}">
              <a16:creationId xmlns:a16="http://schemas.microsoft.com/office/drawing/2014/main" xmlns="" id="{92E9F365-99BD-4BB8-9E0E-4195DA5990D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47" name="正方形/長方形 246">
          <a:extLst>
            <a:ext uri="{FF2B5EF4-FFF2-40B4-BE49-F238E27FC236}">
              <a16:creationId xmlns:a16="http://schemas.microsoft.com/office/drawing/2014/main" xmlns="" id="{B84D6032-282B-4392-8A27-97B606D15A7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48" name="正方形/長方形 247">
          <a:extLst>
            <a:ext uri="{FF2B5EF4-FFF2-40B4-BE49-F238E27FC236}">
              <a16:creationId xmlns:a16="http://schemas.microsoft.com/office/drawing/2014/main" xmlns="" id="{724031A1-9258-44DF-B5D3-D80776A742C1}"/>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49" name="正方形/長方形 248">
          <a:extLst>
            <a:ext uri="{FF2B5EF4-FFF2-40B4-BE49-F238E27FC236}">
              <a16:creationId xmlns:a16="http://schemas.microsoft.com/office/drawing/2014/main" xmlns="" id="{1F645503-AE3B-4FA6-A6CE-7360F22459D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50" name="正方形/長方形 249">
          <a:extLst>
            <a:ext uri="{FF2B5EF4-FFF2-40B4-BE49-F238E27FC236}">
              <a16:creationId xmlns:a16="http://schemas.microsoft.com/office/drawing/2014/main" xmlns="" id="{256091AF-C206-4E2A-B3A6-B75ACE1EDCF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51" name="正方形/長方形 250">
          <a:extLst>
            <a:ext uri="{FF2B5EF4-FFF2-40B4-BE49-F238E27FC236}">
              <a16:creationId xmlns:a16="http://schemas.microsoft.com/office/drawing/2014/main" xmlns="" id="{2EB90CF0-22CD-4857-BC74-27A72A4BF59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52" name="正方形/長方形 251">
          <a:extLst>
            <a:ext uri="{FF2B5EF4-FFF2-40B4-BE49-F238E27FC236}">
              <a16:creationId xmlns:a16="http://schemas.microsoft.com/office/drawing/2014/main" xmlns="" id="{BDFF6BCD-BEEC-408F-8055-4BBCE7C8BB9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53" name="正方形/長方形 252">
          <a:extLst>
            <a:ext uri="{FF2B5EF4-FFF2-40B4-BE49-F238E27FC236}">
              <a16:creationId xmlns:a16="http://schemas.microsoft.com/office/drawing/2014/main" xmlns="" id="{953A87BD-7B14-4EF0-AE5E-4E7419D62D6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54" name="正方形/長方形 253">
          <a:extLst>
            <a:ext uri="{FF2B5EF4-FFF2-40B4-BE49-F238E27FC236}">
              <a16:creationId xmlns:a16="http://schemas.microsoft.com/office/drawing/2014/main" xmlns="" id="{5B49E60A-0438-4D85-8B4B-59A449B9CED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55" name="正方形/長方形 254">
          <a:extLst>
            <a:ext uri="{FF2B5EF4-FFF2-40B4-BE49-F238E27FC236}">
              <a16:creationId xmlns:a16="http://schemas.microsoft.com/office/drawing/2014/main" xmlns="" id="{7EE65096-DAA8-4F2D-A471-ADD4C981F4A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56" name="正方形/長方形 255">
          <a:extLst>
            <a:ext uri="{FF2B5EF4-FFF2-40B4-BE49-F238E27FC236}">
              <a16:creationId xmlns:a16="http://schemas.microsoft.com/office/drawing/2014/main" xmlns="" id="{FAF3A488-2364-42D4-BE68-A4A252052D33}"/>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257" name="正方形/長方形 256">
          <a:extLst>
            <a:ext uri="{FF2B5EF4-FFF2-40B4-BE49-F238E27FC236}">
              <a16:creationId xmlns:a16="http://schemas.microsoft.com/office/drawing/2014/main" xmlns="" id="{22812294-8352-4E5E-B7CD-E190D5809D5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58" name="正方形/長方形 257">
          <a:extLst>
            <a:ext uri="{FF2B5EF4-FFF2-40B4-BE49-F238E27FC236}">
              <a16:creationId xmlns:a16="http://schemas.microsoft.com/office/drawing/2014/main" xmlns="" id="{DBAEF9BB-2B06-4621-B9E9-EF27C23A830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59" name="正方形/長方形 258">
          <a:extLst>
            <a:ext uri="{FF2B5EF4-FFF2-40B4-BE49-F238E27FC236}">
              <a16:creationId xmlns:a16="http://schemas.microsoft.com/office/drawing/2014/main" xmlns="" id="{EA94D578-24C3-4237-9115-DF2C6FD661D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60" name="正方形/長方形 259">
          <a:extLst>
            <a:ext uri="{FF2B5EF4-FFF2-40B4-BE49-F238E27FC236}">
              <a16:creationId xmlns:a16="http://schemas.microsoft.com/office/drawing/2014/main" xmlns="" id="{10B39766-6C9F-4537-8430-FA3141BA56A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61" name="正方形/長方形 260">
          <a:extLst>
            <a:ext uri="{FF2B5EF4-FFF2-40B4-BE49-F238E27FC236}">
              <a16:creationId xmlns:a16="http://schemas.microsoft.com/office/drawing/2014/main" xmlns="" id="{3D03B979-FBAB-4A48-BCE6-0210968A9E2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62" name="正方形/長方形 261">
          <a:extLst>
            <a:ext uri="{FF2B5EF4-FFF2-40B4-BE49-F238E27FC236}">
              <a16:creationId xmlns:a16="http://schemas.microsoft.com/office/drawing/2014/main" xmlns="" id="{4114F0D4-6464-4E95-9FE7-ACA1879492A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63" name="正方形/長方形 262">
          <a:extLst>
            <a:ext uri="{FF2B5EF4-FFF2-40B4-BE49-F238E27FC236}">
              <a16:creationId xmlns:a16="http://schemas.microsoft.com/office/drawing/2014/main" xmlns="" id="{0ACE2C8E-59E7-4AF5-B09B-E1D1A8BD2DB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64" name="正方形/長方形 263">
          <a:extLst>
            <a:ext uri="{FF2B5EF4-FFF2-40B4-BE49-F238E27FC236}">
              <a16:creationId xmlns:a16="http://schemas.microsoft.com/office/drawing/2014/main" xmlns="" id="{B17F07EB-E7BD-4A11-8BD0-D072A168C7A7}"/>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265" name="正方形/長方形 264">
          <a:extLst>
            <a:ext uri="{FF2B5EF4-FFF2-40B4-BE49-F238E27FC236}">
              <a16:creationId xmlns:a16="http://schemas.microsoft.com/office/drawing/2014/main" xmlns="" id="{24BB859E-2B78-48D1-B86D-35027DE2D46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66" name="正方形/長方形 265">
          <a:extLst>
            <a:ext uri="{FF2B5EF4-FFF2-40B4-BE49-F238E27FC236}">
              <a16:creationId xmlns:a16="http://schemas.microsoft.com/office/drawing/2014/main" xmlns="" id="{5D386AE9-1FDB-4222-92DF-4A875E4CB4D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67" name="正方形/長方形 266">
          <a:extLst>
            <a:ext uri="{FF2B5EF4-FFF2-40B4-BE49-F238E27FC236}">
              <a16:creationId xmlns:a16="http://schemas.microsoft.com/office/drawing/2014/main" xmlns="" id="{AE802A49-0F53-40D9-BBCF-5A63D952ED6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68" name="正方形/長方形 267">
          <a:extLst>
            <a:ext uri="{FF2B5EF4-FFF2-40B4-BE49-F238E27FC236}">
              <a16:creationId xmlns:a16="http://schemas.microsoft.com/office/drawing/2014/main" xmlns="" id="{7C9BA8A6-1EE5-4A49-9EA9-DDEB579D855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69" name="正方形/長方形 268">
          <a:extLst>
            <a:ext uri="{FF2B5EF4-FFF2-40B4-BE49-F238E27FC236}">
              <a16:creationId xmlns:a16="http://schemas.microsoft.com/office/drawing/2014/main" xmlns="" id="{037796A8-6200-4273-903A-5A61185DED6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70" name="正方形/長方形 269">
          <a:extLst>
            <a:ext uri="{FF2B5EF4-FFF2-40B4-BE49-F238E27FC236}">
              <a16:creationId xmlns:a16="http://schemas.microsoft.com/office/drawing/2014/main" xmlns="" id="{AFC48B35-E23B-44AB-A8BA-50F3380E52A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71" name="正方形/長方形 270">
          <a:extLst>
            <a:ext uri="{FF2B5EF4-FFF2-40B4-BE49-F238E27FC236}">
              <a16:creationId xmlns:a16="http://schemas.microsoft.com/office/drawing/2014/main" xmlns="" id="{0BB5924F-8818-478E-902A-C71902A3C9B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72" name="正方形/長方形 271">
          <a:extLst>
            <a:ext uri="{FF2B5EF4-FFF2-40B4-BE49-F238E27FC236}">
              <a16:creationId xmlns:a16="http://schemas.microsoft.com/office/drawing/2014/main" xmlns="" id="{EA2F290E-CF65-4381-9633-3ECE16633032}"/>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273" name="正方形/長方形 272">
          <a:extLst>
            <a:ext uri="{FF2B5EF4-FFF2-40B4-BE49-F238E27FC236}">
              <a16:creationId xmlns:a16="http://schemas.microsoft.com/office/drawing/2014/main" xmlns="" id="{61569DF0-9946-49EE-99AB-27109918C5C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274" name="正方形/長方形 273">
          <a:extLst>
            <a:ext uri="{FF2B5EF4-FFF2-40B4-BE49-F238E27FC236}">
              <a16:creationId xmlns:a16="http://schemas.microsoft.com/office/drawing/2014/main" xmlns="" id="{DC3DE812-A6D6-4BF1-9962-3D5227B001B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275" name="正方形/長方形 274">
          <a:extLst>
            <a:ext uri="{FF2B5EF4-FFF2-40B4-BE49-F238E27FC236}">
              <a16:creationId xmlns:a16="http://schemas.microsoft.com/office/drawing/2014/main" xmlns="" id="{D1FCBDE1-21DA-4783-9D7D-0D6626BDB53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276" name="正方形/長方形 275">
          <a:extLst>
            <a:ext uri="{FF2B5EF4-FFF2-40B4-BE49-F238E27FC236}">
              <a16:creationId xmlns:a16="http://schemas.microsoft.com/office/drawing/2014/main" xmlns="" id="{6F615730-3498-4FEB-8A00-892F02B3378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277" name="正方形/長方形 276">
          <a:extLst>
            <a:ext uri="{FF2B5EF4-FFF2-40B4-BE49-F238E27FC236}">
              <a16:creationId xmlns:a16="http://schemas.microsoft.com/office/drawing/2014/main" xmlns="" id="{423ECDAD-59B1-4A2C-8449-3E7E5388CE2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278" name="正方形/長方形 277">
          <a:extLst>
            <a:ext uri="{FF2B5EF4-FFF2-40B4-BE49-F238E27FC236}">
              <a16:creationId xmlns:a16="http://schemas.microsoft.com/office/drawing/2014/main" xmlns="" id="{B3DE3390-957D-4D3C-BF6B-E2F1AF6988B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279" name="正方形/長方形 278">
          <a:extLst>
            <a:ext uri="{FF2B5EF4-FFF2-40B4-BE49-F238E27FC236}">
              <a16:creationId xmlns:a16="http://schemas.microsoft.com/office/drawing/2014/main" xmlns="" id="{CC21CDB4-4866-4775-BCF4-35BD5FBFA0C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280" name="正方形/長方形 279">
          <a:extLst>
            <a:ext uri="{FF2B5EF4-FFF2-40B4-BE49-F238E27FC236}">
              <a16:creationId xmlns:a16="http://schemas.microsoft.com/office/drawing/2014/main" xmlns="" id="{0956574F-704B-4FED-99F2-5C5A88A33FF5}"/>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281" name="正方形/長方形 280">
          <a:extLst>
            <a:ext uri="{FF2B5EF4-FFF2-40B4-BE49-F238E27FC236}">
              <a16:creationId xmlns:a16="http://schemas.microsoft.com/office/drawing/2014/main" xmlns="" id="{CAEC36E5-90EE-4E53-A303-FEAA4801610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282" name="正方形/長方形 281">
          <a:extLst>
            <a:ext uri="{FF2B5EF4-FFF2-40B4-BE49-F238E27FC236}">
              <a16:creationId xmlns:a16="http://schemas.microsoft.com/office/drawing/2014/main" xmlns="" id="{DBA044B2-4BAD-4F32-8896-8A25CFE1F3E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283" name="正方形/長方形 282">
          <a:extLst>
            <a:ext uri="{FF2B5EF4-FFF2-40B4-BE49-F238E27FC236}">
              <a16:creationId xmlns:a16="http://schemas.microsoft.com/office/drawing/2014/main" xmlns="" id="{15BE58D4-F413-4E5F-9EB9-69327F3D004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284" name="正方形/長方形 283">
          <a:extLst>
            <a:ext uri="{FF2B5EF4-FFF2-40B4-BE49-F238E27FC236}">
              <a16:creationId xmlns:a16="http://schemas.microsoft.com/office/drawing/2014/main" xmlns="" id="{033CFAF8-27BA-42E5-8913-100B1C3BAEB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285" name="正方形/長方形 284">
          <a:extLst>
            <a:ext uri="{FF2B5EF4-FFF2-40B4-BE49-F238E27FC236}">
              <a16:creationId xmlns:a16="http://schemas.microsoft.com/office/drawing/2014/main" xmlns="" id="{1EE4C0A3-0707-448C-A5BE-7B26BA33778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286" name="正方形/長方形 285">
          <a:extLst>
            <a:ext uri="{FF2B5EF4-FFF2-40B4-BE49-F238E27FC236}">
              <a16:creationId xmlns:a16="http://schemas.microsoft.com/office/drawing/2014/main" xmlns="" id="{FC65F4C9-198F-4DE2-B2EE-1F74E4F8FE3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287" name="正方形/長方形 286">
          <a:extLst>
            <a:ext uri="{FF2B5EF4-FFF2-40B4-BE49-F238E27FC236}">
              <a16:creationId xmlns:a16="http://schemas.microsoft.com/office/drawing/2014/main" xmlns="" id="{D493CB5F-96AB-418E-AF54-2C61CBF04FD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288" name="正方形/長方形 287">
          <a:extLst>
            <a:ext uri="{FF2B5EF4-FFF2-40B4-BE49-F238E27FC236}">
              <a16:creationId xmlns:a16="http://schemas.microsoft.com/office/drawing/2014/main" xmlns="" id="{BD16CBA3-CE00-49F7-8BFA-29430FB1B48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289" name="テキスト ボックス 288">
          <a:extLst>
            <a:ext uri="{FF2B5EF4-FFF2-40B4-BE49-F238E27FC236}">
              <a16:creationId xmlns:a16="http://schemas.microsoft.com/office/drawing/2014/main" xmlns="" id="{415EE3D3-3D5C-4D99-9607-B1B2239A65C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290" name="直線コネクタ 289">
          <a:extLst>
            <a:ext uri="{FF2B5EF4-FFF2-40B4-BE49-F238E27FC236}">
              <a16:creationId xmlns:a16="http://schemas.microsoft.com/office/drawing/2014/main" xmlns="" id="{BA17723D-DAA2-40C8-9C70-FFCC9C2C36B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291" name="直線コネクタ 290">
          <a:extLst>
            <a:ext uri="{FF2B5EF4-FFF2-40B4-BE49-F238E27FC236}">
              <a16:creationId xmlns:a16="http://schemas.microsoft.com/office/drawing/2014/main" xmlns="" id="{523FD551-CE58-4DF3-9840-C93A96A68EBF}"/>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292" name="テキスト ボックス 291">
          <a:extLst>
            <a:ext uri="{FF2B5EF4-FFF2-40B4-BE49-F238E27FC236}">
              <a16:creationId xmlns:a16="http://schemas.microsoft.com/office/drawing/2014/main" xmlns="" id="{8E9E955C-CF58-41E2-A849-F7380611B642}"/>
            </a:ext>
          </a:extLst>
        </xdr:cNvPr>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293" name="直線コネクタ 292">
          <a:extLst>
            <a:ext uri="{FF2B5EF4-FFF2-40B4-BE49-F238E27FC236}">
              <a16:creationId xmlns:a16="http://schemas.microsoft.com/office/drawing/2014/main" xmlns="" id="{513EED80-3662-4833-A702-70515B9F6C23}"/>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294" name="テキスト ボックス 293">
          <a:extLst>
            <a:ext uri="{FF2B5EF4-FFF2-40B4-BE49-F238E27FC236}">
              <a16:creationId xmlns:a16="http://schemas.microsoft.com/office/drawing/2014/main" xmlns="" id="{7AA95739-642C-4B93-9602-2BEFF334ABF6}"/>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295" name="直線コネクタ 294">
          <a:extLst>
            <a:ext uri="{FF2B5EF4-FFF2-40B4-BE49-F238E27FC236}">
              <a16:creationId xmlns:a16="http://schemas.microsoft.com/office/drawing/2014/main" xmlns="" id="{F5864A8D-CE3D-4EE5-A66D-2D94E993F351}"/>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296" name="テキスト ボックス 295">
          <a:extLst>
            <a:ext uri="{FF2B5EF4-FFF2-40B4-BE49-F238E27FC236}">
              <a16:creationId xmlns:a16="http://schemas.microsoft.com/office/drawing/2014/main" xmlns="" id="{15ADC24D-EFA4-471A-A26B-F53A4CDA5076}"/>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297" name="直線コネクタ 296">
          <a:extLst>
            <a:ext uri="{FF2B5EF4-FFF2-40B4-BE49-F238E27FC236}">
              <a16:creationId xmlns:a16="http://schemas.microsoft.com/office/drawing/2014/main" xmlns="" id="{936A56A7-D891-42B7-829A-AC8FFCD13C1A}"/>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298" name="テキスト ボックス 297">
          <a:extLst>
            <a:ext uri="{FF2B5EF4-FFF2-40B4-BE49-F238E27FC236}">
              <a16:creationId xmlns:a16="http://schemas.microsoft.com/office/drawing/2014/main" xmlns="" id="{0C155182-5A7E-4E91-941B-1D63294EC59D}"/>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299" name="直線コネクタ 298">
          <a:extLst>
            <a:ext uri="{FF2B5EF4-FFF2-40B4-BE49-F238E27FC236}">
              <a16:creationId xmlns:a16="http://schemas.microsoft.com/office/drawing/2014/main" xmlns="" id="{9C5A5488-175F-483A-BC08-03B64C0BAA28}"/>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300" name="テキスト ボックス 299">
          <a:extLst>
            <a:ext uri="{FF2B5EF4-FFF2-40B4-BE49-F238E27FC236}">
              <a16:creationId xmlns:a16="http://schemas.microsoft.com/office/drawing/2014/main" xmlns="" id="{DF4ECD69-5CEB-43F6-AB32-97B56C4E927C}"/>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301" name="直線コネクタ 300">
          <a:extLst>
            <a:ext uri="{FF2B5EF4-FFF2-40B4-BE49-F238E27FC236}">
              <a16:creationId xmlns:a16="http://schemas.microsoft.com/office/drawing/2014/main" xmlns="" id="{16D56F60-23A1-45B8-9643-C4FEB8E30F1B}"/>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302" name="テキスト ボックス 301">
          <a:extLst>
            <a:ext uri="{FF2B5EF4-FFF2-40B4-BE49-F238E27FC236}">
              <a16:creationId xmlns:a16="http://schemas.microsoft.com/office/drawing/2014/main" xmlns="" id="{A3D92882-85AF-41C7-9648-076458ED6495}"/>
            </a:ext>
          </a:extLst>
        </xdr:cNvPr>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303" name="直線コネクタ 302">
          <a:extLst>
            <a:ext uri="{FF2B5EF4-FFF2-40B4-BE49-F238E27FC236}">
              <a16:creationId xmlns:a16="http://schemas.microsoft.com/office/drawing/2014/main" xmlns="" id="{2FE7EEF9-BB5E-4AC2-881C-2D721527853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304" name="テキスト ボックス 303">
          <a:extLst>
            <a:ext uri="{FF2B5EF4-FFF2-40B4-BE49-F238E27FC236}">
              <a16:creationId xmlns:a16="http://schemas.microsoft.com/office/drawing/2014/main" xmlns="" id="{099E871E-52CB-4367-B84B-7EF01FB1A326}"/>
            </a:ext>
          </a:extLst>
        </xdr:cNvPr>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305" name="【庁舎】&#10;有形固定資産減価償却率グラフ枠">
          <a:extLst>
            <a:ext uri="{FF2B5EF4-FFF2-40B4-BE49-F238E27FC236}">
              <a16:creationId xmlns:a16="http://schemas.microsoft.com/office/drawing/2014/main" xmlns="" id="{617F3EFF-B108-49C3-B42D-E78FD7FBB7F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43543</xdr:rowOff>
    </xdr:to>
    <xdr:cxnSp macro="">
      <xdr:nvCxnSpPr>
        <xdr:cNvPr id="306" name="直線コネクタ 305">
          <a:extLst>
            <a:ext uri="{FF2B5EF4-FFF2-40B4-BE49-F238E27FC236}">
              <a16:creationId xmlns:a16="http://schemas.microsoft.com/office/drawing/2014/main" xmlns="" id="{E486D307-C0F8-45DA-9EF5-C1A5067FD5BD}"/>
            </a:ext>
          </a:extLst>
        </xdr:cNvPr>
        <xdr:cNvCxnSpPr/>
      </xdr:nvCxnSpPr>
      <xdr:spPr>
        <a:xfrm flipV="1">
          <a:off x="16318864" y="17090571"/>
          <a:ext cx="0" cy="1469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47370</xdr:rowOff>
    </xdr:from>
    <xdr:ext cx="405111" cy="259045"/>
    <xdr:sp macro="" textlink="">
      <xdr:nvSpPr>
        <xdr:cNvPr id="307" name="【庁舎】&#10;有形固定資産減価償却率最小値テキスト">
          <a:extLst>
            <a:ext uri="{FF2B5EF4-FFF2-40B4-BE49-F238E27FC236}">
              <a16:creationId xmlns:a16="http://schemas.microsoft.com/office/drawing/2014/main" xmlns="" id="{2C835097-4789-4C95-AB81-CB05F1C90A40}"/>
            </a:ext>
          </a:extLst>
        </xdr:cNvPr>
        <xdr:cNvSpPr txBox="1"/>
      </xdr:nvSpPr>
      <xdr:spPr>
        <a:xfrm>
          <a:off x="16357600" y="18563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43543</xdr:rowOff>
    </xdr:from>
    <xdr:to>
      <xdr:col>86</xdr:col>
      <xdr:colOff>25400</xdr:colOff>
      <xdr:row>108</xdr:row>
      <xdr:rowOff>43543</xdr:rowOff>
    </xdr:to>
    <xdr:cxnSp macro="">
      <xdr:nvCxnSpPr>
        <xdr:cNvPr id="308" name="直線コネクタ 307">
          <a:extLst>
            <a:ext uri="{FF2B5EF4-FFF2-40B4-BE49-F238E27FC236}">
              <a16:creationId xmlns:a16="http://schemas.microsoft.com/office/drawing/2014/main" xmlns="" id="{A1711160-DFBB-4E0D-8D8C-BB6562270D7A}"/>
            </a:ext>
          </a:extLst>
        </xdr:cNvPr>
        <xdr:cNvCxnSpPr/>
      </xdr:nvCxnSpPr>
      <xdr:spPr>
        <a:xfrm>
          <a:off x="16230600" y="1856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309" name="【庁舎】&#10;有形固定資産減価償却率最大値テキスト">
          <a:extLst>
            <a:ext uri="{FF2B5EF4-FFF2-40B4-BE49-F238E27FC236}">
              <a16:creationId xmlns:a16="http://schemas.microsoft.com/office/drawing/2014/main" xmlns="" id="{CA62A160-F160-4AF9-9893-2E057DF873AA}"/>
            </a:ext>
          </a:extLst>
        </xdr:cNvPr>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310" name="直線コネクタ 309">
          <a:extLst>
            <a:ext uri="{FF2B5EF4-FFF2-40B4-BE49-F238E27FC236}">
              <a16:creationId xmlns:a16="http://schemas.microsoft.com/office/drawing/2014/main" xmlns="" id="{EC6D6282-0766-43BA-A823-2B7E7B3652EC}"/>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44648</xdr:rowOff>
    </xdr:from>
    <xdr:ext cx="405111" cy="259045"/>
    <xdr:sp macro="" textlink="">
      <xdr:nvSpPr>
        <xdr:cNvPr id="311" name="【庁舎】&#10;有形固定資産減価償却率平均値テキスト">
          <a:extLst>
            <a:ext uri="{FF2B5EF4-FFF2-40B4-BE49-F238E27FC236}">
              <a16:creationId xmlns:a16="http://schemas.microsoft.com/office/drawing/2014/main" xmlns="" id="{B314FC8E-8281-4DBC-9486-5A1FE26C9050}"/>
            </a:ext>
          </a:extLst>
        </xdr:cNvPr>
        <xdr:cNvSpPr txBox="1"/>
      </xdr:nvSpPr>
      <xdr:spPr>
        <a:xfrm>
          <a:off x="16357600" y="177039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66221</xdr:rowOff>
    </xdr:from>
    <xdr:to>
      <xdr:col>85</xdr:col>
      <xdr:colOff>177800</xdr:colOff>
      <xdr:row>103</xdr:row>
      <xdr:rowOff>167821</xdr:rowOff>
    </xdr:to>
    <xdr:sp macro="" textlink="">
      <xdr:nvSpPr>
        <xdr:cNvPr id="312" name="フローチャート: 判断 311">
          <a:extLst>
            <a:ext uri="{FF2B5EF4-FFF2-40B4-BE49-F238E27FC236}">
              <a16:creationId xmlns:a16="http://schemas.microsoft.com/office/drawing/2014/main" xmlns="" id="{DA1FE05D-D1C6-4A87-AA4B-17624F46F7A9}"/>
            </a:ext>
          </a:extLst>
        </xdr:cNvPr>
        <xdr:cNvSpPr/>
      </xdr:nvSpPr>
      <xdr:spPr>
        <a:xfrm>
          <a:off x="16268700" y="17725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9071</xdr:rowOff>
    </xdr:from>
    <xdr:to>
      <xdr:col>81</xdr:col>
      <xdr:colOff>101600</xdr:colOff>
      <xdr:row>103</xdr:row>
      <xdr:rowOff>110671</xdr:rowOff>
    </xdr:to>
    <xdr:sp macro="" textlink="">
      <xdr:nvSpPr>
        <xdr:cNvPr id="313" name="フローチャート: 判断 312">
          <a:extLst>
            <a:ext uri="{FF2B5EF4-FFF2-40B4-BE49-F238E27FC236}">
              <a16:creationId xmlns:a16="http://schemas.microsoft.com/office/drawing/2014/main" xmlns="" id="{EAA3EE7D-0005-4E5B-97DA-7C8264262DBC}"/>
            </a:ext>
          </a:extLst>
        </xdr:cNvPr>
        <xdr:cNvSpPr/>
      </xdr:nvSpPr>
      <xdr:spPr>
        <a:xfrm>
          <a:off x="15430500" y="17668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103</xdr:row>
      <xdr:rowOff>101798</xdr:rowOff>
    </xdr:from>
    <xdr:ext cx="405111" cy="259045"/>
    <xdr:sp macro="" textlink="">
      <xdr:nvSpPr>
        <xdr:cNvPr id="314" name="n_1aveValue【庁舎】&#10;有形固定資産減価償却率">
          <a:extLst>
            <a:ext uri="{FF2B5EF4-FFF2-40B4-BE49-F238E27FC236}">
              <a16:creationId xmlns:a16="http://schemas.microsoft.com/office/drawing/2014/main" xmlns="" id="{CA620D39-C8D3-4BE0-8B0D-1D98DBFB0339}"/>
            </a:ext>
          </a:extLst>
        </xdr:cNvPr>
        <xdr:cNvSpPr txBox="1"/>
      </xdr:nvSpPr>
      <xdr:spPr>
        <a:xfrm>
          <a:off x="15266044" y="177611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103</xdr:row>
      <xdr:rowOff>51526</xdr:rowOff>
    </xdr:from>
    <xdr:to>
      <xdr:col>76</xdr:col>
      <xdr:colOff>165100</xdr:colOff>
      <xdr:row>103</xdr:row>
      <xdr:rowOff>153126</xdr:rowOff>
    </xdr:to>
    <xdr:sp macro="" textlink="">
      <xdr:nvSpPr>
        <xdr:cNvPr id="315" name="フローチャート: 判断 314">
          <a:extLst>
            <a:ext uri="{FF2B5EF4-FFF2-40B4-BE49-F238E27FC236}">
              <a16:creationId xmlns:a16="http://schemas.microsoft.com/office/drawing/2014/main" xmlns="" id="{1EA3EE77-4F0F-4CA1-9E23-6ED451A3BDDF}"/>
            </a:ext>
          </a:extLst>
        </xdr:cNvPr>
        <xdr:cNvSpPr/>
      </xdr:nvSpPr>
      <xdr:spPr>
        <a:xfrm>
          <a:off x="14541500" y="17710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103</xdr:row>
      <xdr:rowOff>144253</xdr:rowOff>
    </xdr:from>
    <xdr:ext cx="405111" cy="259045"/>
    <xdr:sp macro="" textlink="">
      <xdr:nvSpPr>
        <xdr:cNvPr id="316" name="n_2aveValue【庁舎】&#10;有形固定資産減価償却率">
          <a:extLst>
            <a:ext uri="{FF2B5EF4-FFF2-40B4-BE49-F238E27FC236}">
              <a16:creationId xmlns:a16="http://schemas.microsoft.com/office/drawing/2014/main" xmlns="" id="{D13741FE-00C4-4C06-9199-6BE2921BD970}"/>
            </a:ext>
          </a:extLst>
        </xdr:cNvPr>
        <xdr:cNvSpPr txBox="1"/>
      </xdr:nvSpPr>
      <xdr:spPr>
        <a:xfrm>
          <a:off x="14389744" y="17803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103</xdr:row>
      <xdr:rowOff>126637</xdr:rowOff>
    </xdr:from>
    <xdr:to>
      <xdr:col>72</xdr:col>
      <xdr:colOff>38100</xdr:colOff>
      <xdr:row>104</xdr:row>
      <xdr:rowOff>56787</xdr:rowOff>
    </xdr:to>
    <xdr:sp macro="" textlink="">
      <xdr:nvSpPr>
        <xdr:cNvPr id="317" name="フローチャート: 判断 316">
          <a:extLst>
            <a:ext uri="{FF2B5EF4-FFF2-40B4-BE49-F238E27FC236}">
              <a16:creationId xmlns:a16="http://schemas.microsoft.com/office/drawing/2014/main" xmlns="" id="{DF1FB287-0B01-4A59-830B-B4E0FE6CDFB0}"/>
            </a:ext>
          </a:extLst>
        </xdr:cNvPr>
        <xdr:cNvSpPr/>
      </xdr:nvSpPr>
      <xdr:spPr>
        <a:xfrm>
          <a:off x="13652500" y="1778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104</xdr:row>
      <xdr:rowOff>47914</xdr:rowOff>
    </xdr:from>
    <xdr:ext cx="405111" cy="259045"/>
    <xdr:sp macro="" textlink="">
      <xdr:nvSpPr>
        <xdr:cNvPr id="318" name="n_3aveValue【庁舎】&#10;有形固定資産減価償却率">
          <a:extLst>
            <a:ext uri="{FF2B5EF4-FFF2-40B4-BE49-F238E27FC236}">
              <a16:creationId xmlns:a16="http://schemas.microsoft.com/office/drawing/2014/main" xmlns="" id="{EE87EA61-1894-4473-954C-A75923A8CA8E}"/>
            </a:ext>
          </a:extLst>
        </xdr:cNvPr>
        <xdr:cNvSpPr txBox="1"/>
      </xdr:nvSpPr>
      <xdr:spPr>
        <a:xfrm>
          <a:off x="13500744" y="17878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xmlns="" id="{A917DB01-E7C0-48C6-8796-AADA9276B76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xmlns="" id="{FCCC96A0-5B4C-4E62-A36E-0109F985D76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xmlns="" id="{6574C9CA-95D9-4D72-A39C-C44555F2C77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322" name="テキスト ボックス 321">
          <a:extLst>
            <a:ext uri="{FF2B5EF4-FFF2-40B4-BE49-F238E27FC236}">
              <a16:creationId xmlns:a16="http://schemas.microsoft.com/office/drawing/2014/main" xmlns="" id="{A361AE32-FBB6-4A12-B6CE-02401973C10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323" name="テキスト ボックス 322">
          <a:extLst>
            <a:ext uri="{FF2B5EF4-FFF2-40B4-BE49-F238E27FC236}">
              <a16:creationId xmlns:a16="http://schemas.microsoft.com/office/drawing/2014/main" xmlns="" id="{8F3E03C4-476F-4E66-A30B-875F01ACC38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66221</xdr:rowOff>
    </xdr:from>
    <xdr:to>
      <xdr:col>85</xdr:col>
      <xdr:colOff>177800</xdr:colOff>
      <xdr:row>99</xdr:row>
      <xdr:rowOff>167821</xdr:rowOff>
    </xdr:to>
    <xdr:sp macro="" textlink="">
      <xdr:nvSpPr>
        <xdr:cNvPr id="324" name="楕円 323">
          <a:extLst>
            <a:ext uri="{FF2B5EF4-FFF2-40B4-BE49-F238E27FC236}">
              <a16:creationId xmlns:a16="http://schemas.microsoft.com/office/drawing/2014/main" xmlns="" id="{9E24C1E4-0998-4655-8314-F5ECC8779471}"/>
            </a:ext>
          </a:extLst>
        </xdr:cNvPr>
        <xdr:cNvSpPr/>
      </xdr:nvSpPr>
      <xdr:spPr>
        <a:xfrm>
          <a:off x="16268700" y="17039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19248</xdr:rowOff>
    </xdr:from>
    <xdr:ext cx="469744" cy="259045"/>
    <xdr:sp macro="" textlink="">
      <xdr:nvSpPr>
        <xdr:cNvPr id="325" name="【庁舎】&#10;有形固定資産減価償却率該当値テキスト">
          <a:extLst>
            <a:ext uri="{FF2B5EF4-FFF2-40B4-BE49-F238E27FC236}">
              <a16:creationId xmlns:a16="http://schemas.microsoft.com/office/drawing/2014/main" xmlns="" id="{2E7C2AA9-4F7A-4FA7-BD0D-D89578C954DB}"/>
            </a:ext>
          </a:extLst>
        </xdr:cNvPr>
        <xdr:cNvSpPr txBox="1"/>
      </xdr:nvSpPr>
      <xdr:spPr>
        <a:xfrm>
          <a:off x="16357600" y="16992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66221</xdr:rowOff>
    </xdr:from>
    <xdr:to>
      <xdr:col>81</xdr:col>
      <xdr:colOff>101600</xdr:colOff>
      <xdr:row>99</xdr:row>
      <xdr:rowOff>167821</xdr:rowOff>
    </xdr:to>
    <xdr:sp macro="" textlink="">
      <xdr:nvSpPr>
        <xdr:cNvPr id="326" name="楕円 325">
          <a:extLst>
            <a:ext uri="{FF2B5EF4-FFF2-40B4-BE49-F238E27FC236}">
              <a16:creationId xmlns:a16="http://schemas.microsoft.com/office/drawing/2014/main" xmlns="" id="{D0F124C9-34FA-4134-B1E7-D41B0A7F8633}"/>
            </a:ext>
          </a:extLst>
        </xdr:cNvPr>
        <xdr:cNvSpPr/>
      </xdr:nvSpPr>
      <xdr:spPr>
        <a:xfrm>
          <a:off x="15430500" y="17039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99</xdr:row>
      <xdr:rowOff>117021</xdr:rowOff>
    </xdr:from>
    <xdr:to>
      <xdr:col>85</xdr:col>
      <xdr:colOff>127000</xdr:colOff>
      <xdr:row>99</xdr:row>
      <xdr:rowOff>117021</xdr:rowOff>
    </xdr:to>
    <xdr:cxnSp macro="">
      <xdr:nvCxnSpPr>
        <xdr:cNvPr id="327" name="直線コネクタ 326">
          <a:extLst>
            <a:ext uri="{FF2B5EF4-FFF2-40B4-BE49-F238E27FC236}">
              <a16:creationId xmlns:a16="http://schemas.microsoft.com/office/drawing/2014/main" xmlns="" id="{B8B31871-6301-4766-885C-9DAA89594DAB}"/>
            </a:ext>
          </a:extLst>
        </xdr:cNvPr>
        <xdr:cNvCxnSpPr/>
      </xdr:nvCxnSpPr>
      <xdr:spPr>
        <a:xfrm>
          <a:off x="15481300" y="1709057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23768</xdr:rowOff>
    </xdr:from>
    <xdr:to>
      <xdr:col>76</xdr:col>
      <xdr:colOff>165100</xdr:colOff>
      <xdr:row>100</xdr:row>
      <xdr:rowOff>125368</xdr:rowOff>
    </xdr:to>
    <xdr:sp macro="" textlink="">
      <xdr:nvSpPr>
        <xdr:cNvPr id="328" name="楕円 327">
          <a:extLst>
            <a:ext uri="{FF2B5EF4-FFF2-40B4-BE49-F238E27FC236}">
              <a16:creationId xmlns:a16="http://schemas.microsoft.com/office/drawing/2014/main" xmlns="" id="{9F2F1BE6-DE47-4862-8BF7-431AD89069CE}"/>
            </a:ext>
          </a:extLst>
        </xdr:cNvPr>
        <xdr:cNvSpPr/>
      </xdr:nvSpPr>
      <xdr:spPr>
        <a:xfrm>
          <a:off x="14541500" y="1716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117021</xdr:rowOff>
    </xdr:from>
    <xdr:to>
      <xdr:col>81</xdr:col>
      <xdr:colOff>50800</xdr:colOff>
      <xdr:row>100</xdr:row>
      <xdr:rowOff>74568</xdr:rowOff>
    </xdr:to>
    <xdr:cxnSp macro="">
      <xdr:nvCxnSpPr>
        <xdr:cNvPr id="329" name="直線コネクタ 328">
          <a:extLst>
            <a:ext uri="{FF2B5EF4-FFF2-40B4-BE49-F238E27FC236}">
              <a16:creationId xmlns:a16="http://schemas.microsoft.com/office/drawing/2014/main" xmlns="" id="{EDFA0960-CA64-4920-9C56-37DB80042D0F}"/>
            </a:ext>
          </a:extLst>
        </xdr:cNvPr>
        <xdr:cNvCxnSpPr/>
      </xdr:nvCxnSpPr>
      <xdr:spPr>
        <a:xfrm flipV="1">
          <a:off x="14592300" y="17090571"/>
          <a:ext cx="889000" cy="128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30299</xdr:rowOff>
    </xdr:from>
    <xdr:to>
      <xdr:col>72</xdr:col>
      <xdr:colOff>38100</xdr:colOff>
      <xdr:row>100</xdr:row>
      <xdr:rowOff>131899</xdr:rowOff>
    </xdr:to>
    <xdr:sp macro="" textlink="">
      <xdr:nvSpPr>
        <xdr:cNvPr id="330" name="楕円 329">
          <a:extLst>
            <a:ext uri="{FF2B5EF4-FFF2-40B4-BE49-F238E27FC236}">
              <a16:creationId xmlns:a16="http://schemas.microsoft.com/office/drawing/2014/main" xmlns="" id="{FAF89702-42DB-4E54-B148-AC615A397834}"/>
            </a:ext>
          </a:extLst>
        </xdr:cNvPr>
        <xdr:cNvSpPr/>
      </xdr:nvSpPr>
      <xdr:spPr>
        <a:xfrm>
          <a:off x="13652500" y="17175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74568</xdr:rowOff>
    </xdr:from>
    <xdr:to>
      <xdr:col>76</xdr:col>
      <xdr:colOff>114300</xdr:colOff>
      <xdr:row>100</xdr:row>
      <xdr:rowOff>81099</xdr:rowOff>
    </xdr:to>
    <xdr:cxnSp macro="">
      <xdr:nvCxnSpPr>
        <xdr:cNvPr id="331" name="直線コネクタ 330">
          <a:extLst>
            <a:ext uri="{FF2B5EF4-FFF2-40B4-BE49-F238E27FC236}">
              <a16:creationId xmlns:a16="http://schemas.microsoft.com/office/drawing/2014/main" xmlns="" id="{BC2ED5D5-2751-4E8A-8797-9021CFFDDA11}"/>
            </a:ext>
          </a:extLst>
        </xdr:cNvPr>
        <xdr:cNvCxnSpPr/>
      </xdr:nvCxnSpPr>
      <xdr:spPr>
        <a:xfrm flipV="1">
          <a:off x="13703300" y="17219568"/>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79</xdr:col>
      <xdr:colOff>184227</xdr:colOff>
      <xdr:row>98</xdr:row>
      <xdr:rowOff>12898</xdr:rowOff>
    </xdr:from>
    <xdr:ext cx="469744" cy="259045"/>
    <xdr:sp macro="" textlink="">
      <xdr:nvSpPr>
        <xdr:cNvPr id="332" name="n_1mainValue【庁舎】&#10;有形固定資産減価償却率">
          <a:extLst>
            <a:ext uri="{FF2B5EF4-FFF2-40B4-BE49-F238E27FC236}">
              <a16:creationId xmlns:a16="http://schemas.microsoft.com/office/drawing/2014/main" xmlns="" id="{EEA21CA8-A6AA-4D87-9FD4-68136204CA11}"/>
            </a:ext>
          </a:extLst>
        </xdr:cNvPr>
        <xdr:cNvSpPr txBox="1"/>
      </xdr:nvSpPr>
      <xdr:spPr>
        <a:xfrm>
          <a:off x="15233727" y="16814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98</xdr:row>
      <xdr:rowOff>141895</xdr:rowOff>
    </xdr:from>
    <xdr:ext cx="405111" cy="259045"/>
    <xdr:sp macro="" textlink="">
      <xdr:nvSpPr>
        <xdr:cNvPr id="333" name="n_2mainValue【庁舎】&#10;有形固定資産減価償却率">
          <a:extLst>
            <a:ext uri="{FF2B5EF4-FFF2-40B4-BE49-F238E27FC236}">
              <a16:creationId xmlns:a16="http://schemas.microsoft.com/office/drawing/2014/main" xmlns="" id="{118FC5AB-F120-437B-964E-4E4927FFC3C2}"/>
            </a:ext>
          </a:extLst>
        </xdr:cNvPr>
        <xdr:cNvSpPr txBox="1"/>
      </xdr:nvSpPr>
      <xdr:spPr>
        <a:xfrm>
          <a:off x="14389744" y="16943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98</xdr:row>
      <xdr:rowOff>148426</xdr:rowOff>
    </xdr:from>
    <xdr:ext cx="405111" cy="259045"/>
    <xdr:sp macro="" textlink="">
      <xdr:nvSpPr>
        <xdr:cNvPr id="334" name="n_3mainValue【庁舎】&#10;有形固定資産減価償却率">
          <a:extLst>
            <a:ext uri="{FF2B5EF4-FFF2-40B4-BE49-F238E27FC236}">
              <a16:creationId xmlns:a16="http://schemas.microsoft.com/office/drawing/2014/main" xmlns="" id="{440466EB-B881-4927-A801-F7966FCAA029}"/>
            </a:ext>
          </a:extLst>
        </xdr:cNvPr>
        <xdr:cNvSpPr txBox="1"/>
      </xdr:nvSpPr>
      <xdr:spPr>
        <a:xfrm>
          <a:off x="13500744" y="16950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335" name="正方形/長方形 334">
          <a:extLst>
            <a:ext uri="{FF2B5EF4-FFF2-40B4-BE49-F238E27FC236}">
              <a16:creationId xmlns:a16="http://schemas.microsoft.com/office/drawing/2014/main" xmlns="" id="{F0514802-E04B-459D-B425-FA95C1CFDF5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336" name="正方形/長方形 335">
          <a:extLst>
            <a:ext uri="{FF2B5EF4-FFF2-40B4-BE49-F238E27FC236}">
              <a16:creationId xmlns:a16="http://schemas.microsoft.com/office/drawing/2014/main" xmlns="" id="{78DA7A5D-92E6-4127-ADB6-2C556B0F8A6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337" name="正方形/長方形 336">
          <a:extLst>
            <a:ext uri="{FF2B5EF4-FFF2-40B4-BE49-F238E27FC236}">
              <a16:creationId xmlns:a16="http://schemas.microsoft.com/office/drawing/2014/main" xmlns="" id="{90FD24E5-4584-4F50-8E2C-97AAF9A4FD7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338" name="正方形/長方形 337">
          <a:extLst>
            <a:ext uri="{FF2B5EF4-FFF2-40B4-BE49-F238E27FC236}">
              <a16:creationId xmlns:a16="http://schemas.microsoft.com/office/drawing/2014/main" xmlns="" id="{B8EBDF04-3DF8-4836-9FD8-7AED8AB5E3A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339" name="正方形/長方形 338">
          <a:extLst>
            <a:ext uri="{FF2B5EF4-FFF2-40B4-BE49-F238E27FC236}">
              <a16:creationId xmlns:a16="http://schemas.microsoft.com/office/drawing/2014/main" xmlns="" id="{81D01706-FE66-4E46-B843-BB5BFF356A1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340" name="正方形/長方形 339">
          <a:extLst>
            <a:ext uri="{FF2B5EF4-FFF2-40B4-BE49-F238E27FC236}">
              <a16:creationId xmlns:a16="http://schemas.microsoft.com/office/drawing/2014/main" xmlns="" id="{4EEC0702-8AE2-4584-B4D7-F5D2DA239D1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341" name="正方形/長方形 340">
          <a:extLst>
            <a:ext uri="{FF2B5EF4-FFF2-40B4-BE49-F238E27FC236}">
              <a16:creationId xmlns:a16="http://schemas.microsoft.com/office/drawing/2014/main" xmlns="" id="{A337248B-C2EE-4CC7-8D8D-DE92F31FB19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342" name="正方形/長方形 341">
          <a:extLst>
            <a:ext uri="{FF2B5EF4-FFF2-40B4-BE49-F238E27FC236}">
              <a16:creationId xmlns:a16="http://schemas.microsoft.com/office/drawing/2014/main" xmlns="" id="{509848E6-5504-4CD8-A235-510CE6770C8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343" name="テキスト ボックス 342">
          <a:extLst>
            <a:ext uri="{FF2B5EF4-FFF2-40B4-BE49-F238E27FC236}">
              <a16:creationId xmlns:a16="http://schemas.microsoft.com/office/drawing/2014/main" xmlns="" id="{3076974C-0CAC-4111-BB38-D14C665392C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344" name="直線コネクタ 343">
          <a:extLst>
            <a:ext uri="{FF2B5EF4-FFF2-40B4-BE49-F238E27FC236}">
              <a16:creationId xmlns:a16="http://schemas.microsoft.com/office/drawing/2014/main" xmlns="" id="{A8B933B1-2B74-4C6F-BF14-F67782C43A9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345" name="直線コネクタ 344">
          <a:extLst>
            <a:ext uri="{FF2B5EF4-FFF2-40B4-BE49-F238E27FC236}">
              <a16:creationId xmlns:a16="http://schemas.microsoft.com/office/drawing/2014/main" xmlns="" id="{A270591C-7B6E-4372-BB09-3B58B1162A6A}"/>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346" name="テキスト ボックス 345">
          <a:extLst>
            <a:ext uri="{FF2B5EF4-FFF2-40B4-BE49-F238E27FC236}">
              <a16:creationId xmlns:a16="http://schemas.microsoft.com/office/drawing/2014/main" xmlns="" id="{45732C49-DA36-49B3-9C22-5DEF0A0D6154}"/>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347" name="直線コネクタ 346">
          <a:extLst>
            <a:ext uri="{FF2B5EF4-FFF2-40B4-BE49-F238E27FC236}">
              <a16:creationId xmlns:a16="http://schemas.microsoft.com/office/drawing/2014/main" xmlns="" id="{C6797038-EEA1-4FD7-9A0E-79D30FFC4743}"/>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348" name="テキスト ボックス 347">
          <a:extLst>
            <a:ext uri="{FF2B5EF4-FFF2-40B4-BE49-F238E27FC236}">
              <a16:creationId xmlns:a16="http://schemas.microsoft.com/office/drawing/2014/main" xmlns="" id="{77DEEF75-AE7D-4DD1-BB7C-186CC0F179A7}"/>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349" name="直線コネクタ 348">
          <a:extLst>
            <a:ext uri="{FF2B5EF4-FFF2-40B4-BE49-F238E27FC236}">
              <a16:creationId xmlns:a16="http://schemas.microsoft.com/office/drawing/2014/main" xmlns="" id="{1B8F98B2-D0B8-40EE-AF77-FAFE90FAB664}"/>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350" name="テキスト ボックス 349">
          <a:extLst>
            <a:ext uri="{FF2B5EF4-FFF2-40B4-BE49-F238E27FC236}">
              <a16:creationId xmlns:a16="http://schemas.microsoft.com/office/drawing/2014/main" xmlns="" id="{1AAF7CCC-C3F9-4B6B-A77E-B6FA86B3D2BB}"/>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351" name="直線コネクタ 350">
          <a:extLst>
            <a:ext uri="{FF2B5EF4-FFF2-40B4-BE49-F238E27FC236}">
              <a16:creationId xmlns:a16="http://schemas.microsoft.com/office/drawing/2014/main" xmlns="" id="{40D265AB-FCCC-4463-84E9-DAAACE4B0816}"/>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352" name="テキスト ボックス 351">
          <a:extLst>
            <a:ext uri="{FF2B5EF4-FFF2-40B4-BE49-F238E27FC236}">
              <a16:creationId xmlns:a16="http://schemas.microsoft.com/office/drawing/2014/main" xmlns="" id="{CD132215-C5C5-4424-80DC-6505F117E606}"/>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353" name="直線コネクタ 352">
          <a:extLst>
            <a:ext uri="{FF2B5EF4-FFF2-40B4-BE49-F238E27FC236}">
              <a16:creationId xmlns:a16="http://schemas.microsoft.com/office/drawing/2014/main" xmlns="" id="{2C130204-AB08-47CC-BD66-5DB8B752F8D4}"/>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354" name="テキスト ボックス 353">
          <a:extLst>
            <a:ext uri="{FF2B5EF4-FFF2-40B4-BE49-F238E27FC236}">
              <a16:creationId xmlns:a16="http://schemas.microsoft.com/office/drawing/2014/main" xmlns="" id="{4F1646DA-6A2D-4309-93BC-D8404FC54C6F}"/>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355" name="直線コネクタ 354">
          <a:extLst>
            <a:ext uri="{FF2B5EF4-FFF2-40B4-BE49-F238E27FC236}">
              <a16:creationId xmlns:a16="http://schemas.microsoft.com/office/drawing/2014/main" xmlns="" id="{20CC0A08-E5A3-44B9-9CE7-4C7550562D6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356" name="テキスト ボックス 355">
          <a:extLst>
            <a:ext uri="{FF2B5EF4-FFF2-40B4-BE49-F238E27FC236}">
              <a16:creationId xmlns:a16="http://schemas.microsoft.com/office/drawing/2014/main" xmlns="" id="{4C21B9F8-6734-445D-9624-2D1AF1BB24C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357" name="【庁舎】&#10;一人当たり面積グラフ枠">
          <a:extLst>
            <a:ext uri="{FF2B5EF4-FFF2-40B4-BE49-F238E27FC236}">
              <a16:creationId xmlns:a16="http://schemas.microsoft.com/office/drawing/2014/main" xmlns="" id="{F0859067-4359-4586-9161-B6CB6AE8E8E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48261</xdr:rowOff>
    </xdr:from>
    <xdr:to>
      <xdr:col>116</xdr:col>
      <xdr:colOff>62864</xdr:colOff>
      <xdr:row>107</xdr:row>
      <xdr:rowOff>148589</xdr:rowOff>
    </xdr:to>
    <xdr:cxnSp macro="">
      <xdr:nvCxnSpPr>
        <xdr:cNvPr id="358" name="直線コネクタ 357">
          <a:extLst>
            <a:ext uri="{FF2B5EF4-FFF2-40B4-BE49-F238E27FC236}">
              <a16:creationId xmlns:a16="http://schemas.microsoft.com/office/drawing/2014/main" xmlns="" id="{B409A84A-78F0-4ACF-AAC8-5A29FEE63DFA}"/>
            </a:ext>
          </a:extLst>
        </xdr:cNvPr>
        <xdr:cNvCxnSpPr/>
      </xdr:nvCxnSpPr>
      <xdr:spPr>
        <a:xfrm flipV="1">
          <a:off x="22160864" y="17193261"/>
          <a:ext cx="0" cy="1300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359" name="【庁舎】&#10;一人当たり面積最小値テキスト">
          <a:extLst>
            <a:ext uri="{FF2B5EF4-FFF2-40B4-BE49-F238E27FC236}">
              <a16:creationId xmlns:a16="http://schemas.microsoft.com/office/drawing/2014/main" xmlns="" id="{8C0525B5-755A-4009-AB39-2AE955994C3E}"/>
            </a:ext>
          </a:extLst>
        </xdr:cNvPr>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360" name="直線コネクタ 359">
          <a:extLst>
            <a:ext uri="{FF2B5EF4-FFF2-40B4-BE49-F238E27FC236}">
              <a16:creationId xmlns:a16="http://schemas.microsoft.com/office/drawing/2014/main" xmlns="" id="{84E3B6AB-341D-4D22-ADD7-207857759296}"/>
            </a:ext>
          </a:extLst>
        </xdr:cNvPr>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166388</xdr:rowOff>
    </xdr:from>
    <xdr:ext cx="469744" cy="259045"/>
    <xdr:sp macro="" textlink="">
      <xdr:nvSpPr>
        <xdr:cNvPr id="361" name="【庁舎】&#10;一人当たり面積最大値テキスト">
          <a:extLst>
            <a:ext uri="{FF2B5EF4-FFF2-40B4-BE49-F238E27FC236}">
              <a16:creationId xmlns:a16="http://schemas.microsoft.com/office/drawing/2014/main" xmlns="" id="{93EF2027-A7DD-4267-B222-1E7CE57754E5}"/>
            </a:ext>
          </a:extLst>
        </xdr:cNvPr>
        <xdr:cNvSpPr txBox="1"/>
      </xdr:nvSpPr>
      <xdr:spPr>
        <a:xfrm>
          <a:off x="22199600" y="1696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48261</xdr:rowOff>
    </xdr:from>
    <xdr:to>
      <xdr:col>116</xdr:col>
      <xdr:colOff>152400</xdr:colOff>
      <xdr:row>100</xdr:row>
      <xdr:rowOff>48261</xdr:rowOff>
    </xdr:to>
    <xdr:cxnSp macro="">
      <xdr:nvCxnSpPr>
        <xdr:cNvPr id="362" name="直線コネクタ 361">
          <a:extLst>
            <a:ext uri="{FF2B5EF4-FFF2-40B4-BE49-F238E27FC236}">
              <a16:creationId xmlns:a16="http://schemas.microsoft.com/office/drawing/2014/main" xmlns="" id="{EBA3C2AD-A2FC-4298-89C3-F404EDDAC8DC}"/>
            </a:ext>
          </a:extLst>
        </xdr:cNvPr>
        <xdr:cNvCxnSpPr/>
      </xdr:nvCxnSpPr>
      <xdr:spPr>
        <a:xfrm>
          <a:off x="22072600" y="17193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147338</xdr:rowOff>
    </xdr:from>
    <xdr:ext cx="469744" cy="259045"/>
    <xdr:sp macro="" textlink="">
      <xdr:nvSpPr>
        <xdr:cNvPr id="363" name="【庁舎】&#10;一人当たり面積平均値テキスト">
          <a:extLst>
            <a:ext uri="{FF2B5EF4-FFF2-40B4-BE49-F238E27FC236}">
              <a16:creationId xmlns:a16="http://schemas.microsoft.com/office/drawing/2014/main" xmlns="" id="{8489E3A1-2D3B-4E01-925C-5A4FFEF90FC1}"/>
            </a:ext>
          </a:extLst>
        </xdr:cNvPr>
        <xdr:cNvSpPr txBox="1"/>
      </xdr:nvSpPr>
      <xdr:spPr>
        <a:xfrm>
          <a:off x="22199600" y="179781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124461</xdr:rowOff>
    </xdr:from>
    <xdr:to>
      <xdr:col>116</xdr:col>
      <xdr:colOff>114300</xdr:colOff>
      <xdr:row>106</xdr:row>
      <xdr:rowOff>54611</xdr:rowOff>
    </xdr:to>
    <xdr:sp macro="" textlink="">
      <xdr:nvSpPr>
        <xdr:cNvPr id="364" name="フローチャート: 判断 363">
          <a:extLst>
            <a:ext uri="{FF2B5EF4-FFF2-40B4-BE49-F238E27FC236}">
              <a16:creationId xmlns:a16="http://schemas.microsoft.com/office/drawing/2014/main" xmlns="" id="{923DDCF9-F068-4B08-8A6C-B31BD0F35B2B}"/>
            </a:ext>
          </a:extLst>
        </xdr:cNvPr>
        <xdr:cNvSpPr/>
      </xdr:nvSpPr>
      <xdr:spPr>
        <a:xfrm>
          <a:off x="221107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140970</xdr:rowOff>
    </xdr:from>
    <xdr:to>
      <xdr:col>112</xdr:col>
      <xdr:colOff>38100</xdr:colOff>
      <xdr:row>106</xdr:row>
      <xdr:rowOff>71120</xdr:rowOff>
    </xdr:to>
    <xdr:sp macro="" textlink="">
      <xdr:nvSpPr>
        <xdr:cNvPr id="365" name="フローチャート: 判断 364">
          <a:extLst>
            <a:ext uri="{FF2B5EF4-FFF2-40B4-BE49-F238E27FC236}">
              <a16:creationId xmlns:a16="http://schemas.microsoft.com/office/drawing/2014/main" xmlns="" id="{66DDFB8E-9025-46AB-B1D4-1B5DD198C6AF}"/>
            </a:ext>
          </a:extLst>
        </xdr:cNvPr>
        <xdr:cNvSpPr/>
      </xdr:nvSpPr>
      <xdr:spPr>
        <a:xfrm>
          <a:off x="21272500" y="18143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104</xdr:row>
      <xdr:rowOff>87647</xdr:rowOff>
    </xdr:from>
    <xdr:ext cx="469744" cy="259045"/>
    <xdr:sp macro="" textlink="">
      <xdr:nvSpPr>
        <xdr:cNvPr id="366" name="n_1aveValue【庁舎】&#10;一人当たり面積">
          <a:extLst>
            <a:ext uri="{FF2B5EF4-FFF2-40B4-BE49-F238E27FC236}">
              <a16:creationId xmlns:a16="http://schemas.microsoft.com/office/drawing/2014/main" xmlns="" id="{E4739B46-3505-4D70-B7F3-173E2D06FF69}"/>
            </a:ext>
          </a:extLst>
        </xdr:cNvPr>
        <xdr:cNvSpPr txBox="1"/>
      </xdr:nvSpPr>
      <xdr:spPr>
        <a:xfrm>
          <a:off x="21075727" y="17918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105</xdr:row>
      <xdr:rowOff>114300</xdr:rowOff>
    </xdr:from>
    <xdr:to>
      <xdr:col>107</xdr:col>
      <xdr:colOff>101600</xdr:colOff>
      <xdr:row>106</xdr:row>
      <xdr:rowOff>44450</xdr:rowOff>
    </xdr:to>
    <xdr:sp macro="" textlink="">
      <xdr:nvSpPr>
        <xdr:cNvPr id="367" name="フローチャート: 判断 366">
          <a:extLst>
            <a:ext uri="{FF2B5EF4-FFF2-40B4-BE49-F238E27FC236}">
              <a16:creationId xmlns:a16="http://schemas.microsoft.com/office/drawing/2014/main" xmlns="" id="{B01912BB-9DEB-4A95-BFD1-B0354E2AB245}"/>
            </a:ext>
          </a:extLst>
        </xdr:cNvPr>
        <xdr:cNvSpPr/>
      </xdr:nvSpPr>
      <xdr:spPr>
        <a:xfrm>
          <a:off x="20383500" y="1811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104</xdr:row>
      <xdr:rowOff>60977</xdr:rowOff>
    </xdr:from>
    <xdr:ext cx="469744" cy="259045"/>
    <xdr:sp macro="" textlink="">
      <xdr:nvSpPr>
        <xdr:cNvPr id="368" name="n_2aveValue【庁舎】&#10;一人当たり面積">
          <a:extLst>
            <a:ext uri="{FF2B5EF4-FFF2-40B4-BE49-F238E27FC236}">
              <a16:creationId xmlns:a16="http://schemas.microsoft.com/office/drawing/2014/main" xmlns="" id="{336B3458-25B3-467E-BF32-A80C6821FA77}"/>
            </a:ext>
          </a:extLst>
        </xdr:cNvPr>
        <xdr:cNvSpPr txBox="1"/>
      </xdr:nvSpPr>
      <xdr:spPr>
        <a:xfrm>
          <a:off x="20199427" y="17891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106</xdr:row>
      <xdr:rowOff>1270</xdr:rowOff>
    </xdr:from>
    <xdr:to>
      <xdr:col>102</xdr:col>
      <xdr:colOff>165100</xdr:colOff>
      <xdr:row>106</xdr:row>
      <xdr:rowOff>102870</xdr:rowOff>
    </xdr:to>
    <xdr:sp macro="" textlink="">
      <xdr:nvSpPr>
        <xdr:cNvPr id="369" name="フローチャート: 判断 368">
          <a:extLst>
            <a:ext uri="{FF2B5EF4-FFF2-40B4-BE49-F238E27FC236}">
              <a16:creationId xmlns:a16="http://schemas.microsoft.com/office/drawing/2014/main" xmlns="" id="{BDBE9763-18BF-470C-A2C5-A5361928A209}"/>
            </a:ext>
          </a:extLst>
        </xdr:cNvPr>
        <xdr:cNvSpPr/>
      </xdr:nvSpPr>
      <xdr:spPr>
        <a:xfrm>
          <a:off x="19494500" y="1817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104</xdr:row>
      <xdr:rowOff>119397</xdr:rowOff>
    </xdr:from>
    <xdr:ext cx="469744" cy="259045"/>
    <xdr:sp macro="" textlink="">
      <xdr:nvSpPr>
        <xdr:cNvPr id="370" name="n_3aveValue【庁舎】&#10;一人当たり面積">
          <a:extLst>
            <a:ext uri="{FF2B5EF4-FFF2-40B4-BE49-F238E27FC236}">
              <a16:creationId xmlns:a16="http://schemas.microsoft.com/office/drawing/2014/main" xmlns="" id="{3D0BADAE-BCB2-4390-BA8E-DD3CAFB63C0F}"/>
            </a:ext>
          </a:extLst>
        </xdr:cNvPr>
        <xdr:cNvSpPr txBox="1"/>
      </xdr:nvSpPr>
      <xdr:spPr>
        <a:xfrm>
          <a:off x="19310427" y="17950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xmlns="" id="{A7EBEB28-BF3B-4089-BECC-F50AB57F6DE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xmlns="" id="{91A45506-2B47-443B-BA2B-900C6DE479E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xmlns="" id="{C3D5371C-671A-4EDA-AD58-4465DC086E4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xmlns="" id="{6BE1EBFB-85F8-4F23-87B8-F80F6CA17D2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xmlns="" id="{36860352-7295-4BDF-87A5-F31C64EE6B8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93980</xdr:rowOff>
    </xdr:from>
    <xdr:to>
      <xdr:col>116</xdr:col>
      <xdr:colOff>114300</xdr:colOff>
      <xdr:row>108</xdr:row>
      <xdr:rowOff>24130</xdr:rowOff>
    </xdr:to>
    <xdr:sp macro="" textlink="">
      <xdr:nvSpPr>
        <xdr:cNvPr id="376" name="楕円 375">
          <a:extLst>
            <a:ext uri="{FF2B5EF4-FFF2-40B4-BE49-F238E27FC236}">
              <a16:creationId xmlns:a16="http://schemas.microsoft.com/office/drawing/2014/main" xmlns="" id="{7B3A95EE-F338-4025-840C-D9821E731C5B}"/>
            </a:ext>
          </a:extLst>
        </xdr:cNvPr>
        <xdr:cNvSpPr/>
      </xdr:nvSpPr>
      <xdr:spPr>
        <a:xfrm>
          <a:off x="22110700" y="1843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8907</xdr:rowOff>
    </xdr:from>
    <xdr:ext cx="469744" cy="259045"/>
    <xdr:sp macro="" textlink="">
      <xdr:nvSpPr>
        <xdr:cNvPr id="377" name="【庁舎】&#10;一人当たり面積該当値テキスト">
          <a:extLst>
            <a:ext uri="{FF2B5EF4-FFF2-40B4-BE49-F238E27FC236}">
              <a16:creationId xmlns:a16="http://schemas.microsoft.com/office/drawing/2014/main" xmlns="" id="{C0FB0131-A308-4F7E-B0F9-CE0D17D36F19}"/>
            </a:ext>
          </a:extLst>
        </xdr:cNvPr>
        <xdr:cNvSpPr txBox="1"/>
      </xdr:nvSpPr>
      <xdr:spPr>
        <a:xfrm>
          <a:off x="22199600" y="18354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97789</xdr:rowOff>
    </xdr:from>
    <xdr:to>
      <xdr:col>112</xdr:col>
      <xdr:colOff>38100</xdr:colOff>
      <xdr:row>108</xdr:row>
      <xdr:rowOff>27939</xdr:rowOff>
    </xdr:to>
    <xdr:sp macro="" textlink="">
      <xdr:nvSpPr>
        <xdr:cNvPr id="378" name="楕円 377">
          <a:extLst>
            <a:ext uri="{FF2B5EF4-FFF2-40B4-BE49-F238E27FC236}">
              <a16:creationId xmlns:a16="http://schemas.microsoft.com/office/drawing/2014/main" xmlns="" id="{0616A2E8-80AF-4335-8F8D-7163D1EB15BA}"/>
            </a:ext>
          </a:extLst>
        </xdr:cNvPr>
        <xdr:cNvSpPr/>
      </xdr:nvSpPr>
      <xdr:spPr>
        <a:xfrm>
          <a:off x="21272500" y="1844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144780</xdr:rowOff>
    </xdr:from>
    <xdr:to>
      <xdr:col>116</xdr:col>
      <xdr:colOff>63500</xdr:colOff>
      <xdr:row>107</xdr:row>
      <xdr:rowOff>148589</xdr:rowOff>
    </xdr:to>
    <xdr:cxnSp macro="">
      <xdr:nvCxnSpPr>
        <xdr:cNvPr id="379" name="直線コネクタ 378">
          <a:extLst>
            <a:ext uri="{FF2B5EF4-FFF2-40B4-BE49-F238E27FC236}">
              <a16:creationId xmlns:a16="http://schemas.microsoft.com/office/drawing/2014/main" xmlns="" id="{6F94F89D-117F-4230-B5F2-2EE4F472A9E9}"/>
            </a:ext>
          </a:extLst>
        </xdr:cNvPr>
        <xdr:cNvCxnSpPr/>
      </xdr:nvCxnSpPr>
      <xdr:spPr>
        <a:xfrm flipV="1">
          <a:off x="21323300" y="18489930"/>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87630</xdr:rowOff>
    </xdr:from>
    <xdr:to>
      <xdr:col>107</xdr:col>
      <xdr:colOff>101600</xdr:colOff>
      <xdr:row>108</xdr:row>
      <xdr:rowOff>17780</xdr:rowOff>
    </xdr:to>
    <xdr:sp macro="" textlink="">
      <xdr:nvSpPr>
        <xdr:cNvPr id="380" name="楕円 379">
          <a:extLst>
            <a:ext uri="{FF2B5EF4-FFF2-40B4-BE49-F238E27FC236}">
              <a16:creationId xmlns:a16="http://schemas.microsoft.com/office/drawing/2014/main" xmlns="" id="{D5E6BB5A-FE27-4314-9C57-6FA6F8384BA9}"/>
            </a:ext>
          </a:extLst>
        </xdr:cNvPr>
        <xdr:cNvSpPr/>
      </xdr:nvSpPr>
      <xdr:spPr>
        <a:xfrm>
          <a:off x="20383500" y="1843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138430</xdr:rowOff>
    </xdr:from>
    <xdr:to>
      <xdr:col>111</xdr:col>
      <xdr:colOff>177800</xdr:colOff>
      <xdr:row>107</xdr:row>
      <xdr:rowOff>148589</xdr:rowOff>
    </xdr:to>
    <xdr:cxnSp macro="">
      <xdr:nvCxnSpPr>
        <xdr:cNvPr id="381" name="直線コネクタ 380">
          <a:extLst>
            <a:ext uri="{FF2B5EF4-FFF2-40B4-BE49-F238E27FC236}">
              <a16:creationId xmlns:a16="http://schemas.microsoft.com/office/drawing/2014/main" xmlns="" id="{C8CDE9D0-A8FF-4072-A98B-41699AD6FD1B}"/>
            </a:ext>
          </a:extLst>
        </xdr:cNvPr>
        <xdr:cNvCxnSpPr/>
      </xdr:nvCxnSpPr>
      <xdr:spPr>
        <a:xfrm>
          <a:off x="20434300" y="18483580"/>
          <a:ext cx="88900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64770</xdr:rowOff>
    </xdr:from>
    <xdr:to>
      <xdr:col>102</xdr:col>
      <xdr:colOff>165100</xdr:colOff>
      <xdr:row>107</xdr:row>
      <xdr:rowOff>166370</xdr:rowOff>
    </xdr:to>
    <xdr:sp macro="" textlink="">
      <xdr:nvSpPr>
        <xdr:cNvPr id="382" name="楕円 381">
          <a:extLst>
            <a:ext uri="{FF2B5EF4-FFF2-40B4-BE49-F238E27FC236}">
              <a16:creationId xmlns:a16="http://schemas.microsoft.com/office/drawing/2014/main" xmlns="" id="{987F2885-2D52-4E7B-A68E-22C6E212FD1C}"/>
            </a:ext>
          </a:extLst>
        </xdr:cNvPr>
        <xdr:cNvSpPr/>
      </xdr:nvSpPr>
      <xdr:spPr>
        <a:xfrm>
          <a:off x="19494500" y="1840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115570</xdr:rowOff>
    </xdr:from>
    <xdr:to>
      <xdr:col>107</xdr:col>
      <xdr:colOff>50800</xdr:colOff>
      <xdr:row>107</xdr:row>
      <xdr:rowOff>138430</xdr:rowOff>
    </xdr:to>
    <xdr:cxnSp macro="">
      <xdr:nvCxnSpPr>
        <xdr:cNvPr id="383" name="直線コネクタ 382">
          <a:extLst>
            <a:ext uri="{FF2B5EF4-FFF2-40B4-BE49-F238E27FC236}">
              <a16:creationId xmlns:a16="http://schemas.microsoft.com/office/drawing/2014/main" xmlns="" id="{E7B84486-12EE-45B6-A2F0-564D099E83F6}"/>
            </a:ext>
          </a:extLst>
        </xdr:cNvPr>
        <xdr:cNvCxnSpPr/>
      </xdr:nvCxnSpPr>
      <xdr:spPr>
        <a:xfrm>
          <a:off x="19545300" y="184607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19066</xdr:rowOff>
    </xdr:from>
    <xdr:ext cx="469744" cy="259045"/>
    <xdr:sp macro="" textlink="">
      <xdr:nvSpPr>
        <xdr:cNvPr id="384" name="n_1mainValue【庁舎】&#10;一人当たり面積">
          <a:extLst>
            <a:ext uri="{FF2B5EF4-FFF2-40B4-BE49-F238E27FC236}">
              <a16:creationId xmlns:a16="http://schemas.microsoft.com/office/drawing/2014/main" xmlns="" id="{F66757AE-ADCA-400E-AC56-3FDC11599EAD}"/>
            </a:ext>
          </a:extLst>
        </xdr:cNvPr>
        <xdr:cNvSpPr txBox="1"/>
      </xdr:nvSpPr>
      <xdr:spPr>
        <a:xfrm>
          <a:off x="21075727" y="1853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8907</xdr:rowOff>
    </xdr:from>
    <xdr:ext cx="469744" cy="259045"/>
    <xdr:sp macro="" textlink="">
      <xdr:nvSpPr>
        <xdr:cNvPr id="385" name="n_2mainValue【庁舎】&#10;一人当たり面積">
          <a:extLst>
            <a:ext uri="{FF2B5EF4-FFF2-40B4-BE49-F238E27FC236}">
              <a16:creationId xmlns:a16="http://schemas.microsoft.com/office/drawing/2014/main" xmlns="" id="{FF6B829F-D872-4213-8750-015532320443}"/>
            </a:ext>
          </a:extLst>
        </xdr:cNvPr>
        <xdr:cNvSpPr txBox="1"/>
      </xdr:nvSpPr>
      <xdr:spPr>
        <a:xfrm>
          <a:off x="20199427" y="18525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157497</xdr:rowOff>
    </xdr:from>
    <xdr:ext cx="469744" cy="259045"/>
    <xdr:sp macro="" textlink="">
      <xdr:nvSpPr>
        <xdr:cNvPr id="386" name="n_3mainValue【庁舎】&#10;一人当たり面積">
          <a:extLst>
            <a:ext uri="{FF2B5EF4-FFF2-40B4-BE49-F238E27FC236}">
              <a16:creationId xmlns:a16="http://schemas.microsoft.com/office/drawing/2014/main" xmlns="" id="{B3BD2273-EC8C-4B64-871C-16F88CA218E0}"/>
            </a:ext>
          </a:extLst>
        </xdr:cNvPr>
        <xdr:cNvSpPr txBox="1"/>
      </xdr:nvSpPr>
      <xdr:spPr>
        <a:xfrm>
          <a:off x="19310427" y="18502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387" name="正方形/長方形 386">
          <a:extLst>
            <a:ext uri="{FF2B5EF4-FFF2-40B4-BE49-F238E27FC236}">
              <a16:creationId xmlns:a16="http://schemas.microsoft.com/office/drawing/2014/main" xmlns="" id="{773877B2-287C-42DD-9756-64ED4C1A5C9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388" name="正方形/長方形 387">
          <a:extLst>
            <a:ext uri="{FF2B5EF4-FFF2-40B4-BE49-F238E27FC236}">
              <a16:creationId xmlns:a16="http://schemas.microsoft.com/office/drawing/2014/main" xmlns="" id="{2ED82F93-514F-43D1-8BA0-AD9D75359E1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389" name="テキスト ボックス 388">
          <a:extLst>
            <a:ext uri="{FF2B5EF4-FFF2-40B4-BE49-F238E27FC236}">
              <a16:creationId xmlns:a16="http://schemas.microsoft.com/office/drawing/2014/main" xmlns="" id="{3DEDDC5D-8988-41D9-ADBF-9B58F66D0A7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庁舎の有形固定資産減価償却率が類似団体と比べて高くなっているが、中央公民館と複合化した新たな施設を整備していることから、有形固定資産減価償却率は大きく低下する見込みである。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cols>
    <col min="1" max="11" width="2.125" style="187" customWidth="1"/>
    <col min="12" max="12" width="2.25" style="187" customWidth="1"/>
    <col min="13" max="17" width="2.375" style="187" customWidth="1"/>
    <col min="18" max="119" width="2.125" style="187" customWidth="1"/>
    <col min="120" max="16384" width="0" style="187" hidden="1"/>
  </cols>
  <sheetData>
    <row r="1" spans="1:119" ht="33" customHeight="1">
      <c r="A1" s="185"/>
      <c r="B1" s="644" t="s">
        <v>80</v>
      </c>
      <c r="C1" s="644"/>
      <c r="D1" s="644"/>
      <c r="E1" s="644"/>
      <c r="F1" s="644"/>
      <c r="G1" s="644"/>
      <c r="H1" s="644"/>
      <c r="I1" s="644"/>
      <c r="J1" s="644"/>
      <c r="K1" s="644"/>
      <c r="L1" s="644"/>
      <c r="M1" s="644"/>
      <c r="N1" s="644"/>
      <c r="O1" s="644"/>
      <c r="P1" s="644"/>
      <c r="Q1" s="644"/>
      <c r="R1" s="644"/>
      <c r="S1" s="644"/>
      <c r="T1" s="644"/>
      <c r="U1" s="644"/>
      <c r="V1" s="644"/>
      <c r="W1" s="644"/>
      <c r="X1" s="644"/>
      <c r="Y1" s="644"/>
      <c r="Z1" s="644"/>
      <c r="AA1" s="644"/>
      <c r="AB1" s="644"/>
      <c r="AC1" s="644"/>
      <c r="AD1" s="644"/>
      <c r="AE1" s="644"/>
      <c r="AF1" s="644"/>
      <c r="AG1" s="644"/>
      <c r="AH1" s="644"/>
      <c r="AI1" s="644"/>
      <c r="AJ1" s="644"/>
      <c r="AK1" s="644"/>
      <c r="AL1" s="644"/>
      <c r="AM1" s="644"/>
      <c r="AN1" s="644"/>
      <c r="AO1" s="644"/>
      <c r="AP1" s="644"/>
      <c r="AQ1" s="644"/>
      <c r="AR1" s="644"/>
      <c r="AS1" s="644"/>
      <c r="AT1" s="644"/>
      <c r="AU1" s="644"/>
      <c r="AV1" s="644"/>
      <c r="AW1" s="644"/>
      <c r="AX1" s="644"/>
      <c r="AY1" s="644"/>
      <c r="AZ1" s="644"/>
      <c r="BA1" s="644"/>
      <c r="BB1" s="644"/>
      <c r="BC1" s="644"/>
      <c r="BD1" s="644"/>
      <c r="BE1" s="644"/>
      <c r="BF1" s="644"/>
      <c r="BG1" s="644"/>
      <c r="BH1" s="644"/>
      <c r="BI1" s="644"/>
      <c r="BJ1" s="644"/>
      <c r="BK1" s="644"/>
      <c r="BL1" s="644"/>
      <c r="BM1" s="644"/>
      <c r="BN1" s="644"/>
      <c r="BO1" s="644"/>
      <c r="BP1" s="644"/>
      <c r="BQ1" s="644"/>
      <c r="BR1" s="644"/>
      <c r="BS1" s="644"/>
      <c r="BT1" s="644"/>
      <c r="BU1" s="644"/>
      <c r="BV1" s="644"/>
      <c r="BW1" s="644"/>
      <c r="BX1" s="644"/>
      <c r="BY1" s="644"/>
      <c r="BZ1" s="644"/>
      <c r="CA1" s="644"/>
      <c r="CB1" s="644"/>
      <c r="CC1" s="644"/>
      <c r="CD1" s="644"/>
      <c r="CE1" s="644"/>
      <c r="CF1" s="644"/>
      <c r="CG1" s="644"/>
      <c r="CH1" s="644"/>
      <c r="CI1" s="644"/>
      <c r="CJ1" s="644"/>
      <c r="CK1" s="644"/>
      <c r="CL1" s="644"/>
      <c r="CM1" s="644"/>
      <c r="CN1" s="644"/>
      <c r="CO1" s="644"/>
      <c r="CP1" s="644"/>
      <c r="CQ1" s="644"/>
      <c r="CR1" s="644"/>
      <c r="CS1" s="644"/>
      <c r="CT1" s="644"/>
      <c r="CU1" s="644"/>
      <c r="CV1" s="644"/>
      <c r="CW1" s="644"/>
      <c r="CX1" s="644"/>
      <c r="CY1" s="644"/>
      <c r="CZ1" s="644"/>
      <c r="DA1" s="644"/>
      <c r="DB1" s="644"/>
      <c r="DC1" s="644"/>
      <c r="DD1" s="644"/>
      <c r="DE1" s="644"/>
      <c r="DF1" s="644"/>
      <c r="DG1" s="644"/>
      <c r="DH1" s="644"/>
      <c r="DI1" s="644"/>
      <c r="DJ1" s="186"/>
      <c r="DK1" s="186"/>
      <c r="DL1" s="186"/>
      <c r="DM1" s="186"/>
      <c r="DN1" s="186"/>
      <c r="DO1" s="186"/>
    </row>
    <row r="2" spans="1:119" ht="24.75" thickBot="1">
      <c r="A2" s="185"/>
      <c r="B2" s="188" t="s">
        <v>81</v>
      </c>
      <c r="C2" s="188"/>
      <c r="D2" s="189"/>
      <c r="E2" s="185"/>
      <c r="F2" s="185"/>
      <c r="G2" s="185"/>
      <c r="H2" s="185"/>
      <c r="I2" s="185"/>
      <c r="J2" s="185"/>
      <c r="K2" s="185"/>
      <c r="L2" s="185"/>
      <c r="M2" s="185"/>
      <c r="N2" s="185"/>
      <c r="O2" s="185"/>
      <c r="P2" s="185"/>
      <c r="Q2" s="185"/>
      <c r="R2" s="185"/>
      <c r="S2" s="185"/>
      <c r="T2" s="185"/>
      <c r="U2" s="185"/>
      <c r="V2" s="185"/>
      <c r="W2" s="185"/>
      <c r="X2" s="185"/>
      <c r="Y2" s="185"/>
      <c r="Z2" s="185"/>
      <c r="AA2" s="185"/>
      <c r="AB2" s="185"/>
      <c r="AC2" s="185"/>
      <c r="AD2" s="185"/>
      <c r="AE2" s="185"/>
      <c r="AF2" s="185"/>
      <c r="AG2" s="185"/>
      <c r="AH2" s="185"/>
      <c r="AI2" s="185"/>
      <c r="AJ2" s="185"/>
      <c r="AK2" s="185"/>
      <c r="AL2" s="185"/>
      <c r="AM2" s="185"/>
      <c r="AN2" s="185"/>
      <c r="AO2" s="185"/>
      <c r="AP2" s="185"/>
      <c r="AQ2" s="185"/>
      <c r="AR2" s="185"/>
      <c r="AS2" s="185"/>
      <c r="AT2" s="185"/>
      <c r="AU2" s="185"/>
      <c r="AV2" s="185"/>
      <c r="AW2" s="185"/>
      <c r="AX2" s="185"/>
      <c r="AY2" s="185"/>
      <c r="AZ2" s="185"/>
      <c r="BA2" s="185"/>
      <c r="BB2" s="185"/>
      <c r="BC2" s="185"/>
      <c r="BD2" s="185"/>
      <c r="BE2" s="185"/>
      <c r="BF2" s="185"/>
      <c r="BG2" s="185"/>
      <c r="BH2" s="185"/>
      <c r="BI2" s="185"/>
      <c r="BJ2" s="185"/>
      <c r="BK2" s="185"/>
      <c r="BL2" s="185"/>
      <c r="BM2" s="185"/>
      <c r="BN2" s="185"/>
      <c r="BO2" s="185"/>
      <c r="BP2" s="185"/>
      <c r="BQ2" s="185"/>
      <c r="BR2" s="185"/>
      <c r="BS2" s="185"/>
      <c r="BT2" s="185"/>
      <c r="BU2" s="185"/>
      <c r="BV2" s="185"/>
      <c r="BW2" s="185"/>
      <c r="BX2" s="185"/>
      <c r="BY2" s="185"/>
      <c r="BZ2" s="185"/>
      <c r="CA2" s="185"/>
      <c r="CB2" s="185"/>
      <c r="CC2" s="185"/>
      <c r="CD2" s="185"/>
      <c r="CE2" s="185"/>
      <c r="CF2" s="185"/>
      <c r="CG2" s="185"/>
      <c r="CH2" s="185"/>
      <c r="CI2" s="185"/>
      <c r="CJ2" s="185"/>
      <c r="CK2" s="185"/>
      <c r="CL2" s="185"/>
      <c r="CM2" s="185"/>
      <c r="CN2" s="185"/>
      <c r="CO2" s="185"/>
      <c r="CP2" s="185"/>
      <c r="CQ2" s="185"/>
      <c r="CR2" s="185"/>
      <c r="CS2" s="185"/>
      <c r="CT2" s="185"/>
      <c r="CU2" s="185"/>
      <c r="CV2" s="185"/>
      <c r="CW2" s="185"/>
      <c r="CX2" s="185"/>
      <c r="CY2" s="185"/>
      <c r="CZ2" s="185"/>
      <c r="DA2" s="185"/>
      <c r="DB2" s="185"/>
      <c r="DC2" s="185"/>
      <c r="DD2" s="185"/>
      <c r="DE2" s="185"/>
      <c r="DF2" s="185"/>
      <c r="DG2" s="185"/>
      <c r="DH2" s="185"/>
      <c r="DI2" s="185"/>
      <c r="DJ2" s="185"/>
      <c r="DK2" s="185"/>
      <c r="DL2" s="185"/>
      <c r="DM2" s="185"/>
      <c r="DN2" s="185"/>
      <c r="DO2" s="185"/>
    </row>
    <row r="3" spans="1:119" ht="18.75" customHeight="1" thickBot="1">
      <c r="A3" s="186"/>
      <c r="B3" s="645" t="s">
        <v>82</v>
      </c>
      <c r="C3" s="646"/>
      <c r="D3" s="646"/>
      <c r="E3" s="647"/>
      <c r="F3" s="647"/>
      <c r="G3" s="647"/>
      <c r="H3" s="647"/>
      <c r="I3" s="647"/>
      <c r="J3" s="647"/>
      <c r="K3" s="647"/>
      <c r="L3" s="647" t="s">
        <v>83</v>
      </c>
      <c r="M3" s="647"/>
      <c r="N3" s="647"/>
      <c r="O3" s="647"/>
      <c r="P3" s="647"/>
      <c r="Q3" s="647"/>
      <c r="R3" s="650"/>
      <c r="S3" s="650"/>
      <c r="T3" s="650"/>
      <c r="U3" s="650"/>
      <c r="V3" s="651"/>
      <c r="W3" s="544" t="s">
        <v>84</v>
      </c>
      <c r="X3" s="545"/>
      <c r="Y3" s="545"/>
      <c r="Z3" s="545"/>
      <c r="AA3" s="545"/>
      <c r="AB3" s="646"/>
      <c r="AC3" s="650" t="s">
        <v>85</v>
      </c>
      <c r="AD3" s="545"/>
      <c r="AE3" s="545"/>
      <c r="AF3" s="545"/>
      <c r="AG3" s="545"/>
      <c r="AH3" s="545"/>
      <c r="AI3" s="545"/>
      <c r="AJ3" s="545"/>
      <c r="AK3" s="545"/>
      <c r="AL3" s="612"/>
      <c r="AM3" s="544" t="s">
        <v>86</v>
      </c>
      <c r="AN3" s="545"/>
      <c r="AO3" s="545"/>
      <c r="AP3" s="545"/>
      <c r="AQ3" s="545"/>
      <c r="AR3" s="545"/>
      <c r="AS3" s="545"/>
      <c r="AT3" s="545"/>
      <c r="AU3" s="545"/>
      <c r="AV3" s="545"/>
      <c r="AW3" s="545"/>
      <c r="AX3" s="612"/>
      <c r="AY3" s="604" t="s">
        <v>1</v>
      </c>
      <c r="AZ3" s="605"/>
      <c r="BA3" s="605"/>
      <c r="BB3" s="605"/>
      <c r="BC3" s="605"/>
      <c r="BD3" s="605"/>
      <c r="BE3" s="605"/>
      <c r="BF3" s="605"/>
      <c r="BG3" s="605"/>
      <c r="BH3" s="605"/>
      <c r="BI3" s="605"/>
      <c r="BJ3" s="605"/>
      <c r="BK3" s="605"/>
      <c r="BL3" s="605"/>
      <c r="BM3" s="654"/>
      <c r="BN3" s="544" t="s">
        <v>87</v>
      </c>
      <c r="BO3" s="545"/>
      <c r="BP3" s="545"/>
      <c r="BQ3" s="545"/>
      <c r="BR3" s="545"/>
      <c r="BS3" s="545"/>
      <c r="BT3" s="545"/>
      <c r="BU3" s="612"/>
      <c r="BV3" s="544" t="s">
        <v>88</v>
      </c>
      <c r="BW3" s="545"/>
      <c r="BX3" s="545"/>
      <c r="BY3" s="545"/>
      <c r="BZ3" s="545"/>
      <c r="CA3" s="545"/>
      <c r="CB3" s="545"/>
      <c r="CC3" s="612"/>
      <c r="CD3" s="604" t="s">
        <v>1</v>
      </c>
      <c r="CE3" s="605"/>
      <c r="CF3" s="605"/>
      <c r="CG3" s="605"/>
      <c r="CH3" s="605"/>
      <c r="CI3" s="605"/>
      <c r="CJ3" s="605"/>
      <c r="CK3" s="605"/>
      <c r="CL3" s="605"/>
      <c r="CM3" s="605"/>
      <c r="CN3" s="605"/>
      <c r="CO3" s="605"/>
      <c r="CP3" s="605"/>
      <c r="CQ3" s="605"/>
      <c r="CR3" s="605"/>
      <c r="CS3" s="654"/>
      <c r="CT3" s="544" t="s">
        <v>89</v>
      </c>
      <c r="CU3" s="545"/>
      <c r="CV3" s="545"/>
      <c r="CW3" s="545"/>
      <c r="CX3" s="545"/>
      <c r="CY3" s="545"/>
      <c r="CZ3" s="545"/>
      <c r="DA3" s="612"/>
      <c r="DB3" s="544" t="s">
        <v>90</v>
      </c>
      <c r="DC3" s="545"/>
      <c r="DD3" s="545"/>
      <c r="DE3" s="545"/>
      <c r="DF3" s="545"/>
      <c r="DG3" s="545"/>
      <c r="DH3" s="545"/>
      <c r="DI3" s="612"/>
      <c r="DJ3" s="185"/>
      <c r="DK3" s="185"/>
      <c r="DL3" s="185"/>
      <c r="DM3" s="185"/>
      <c r="DN3" s="185"/>
      <c r="DO3" s="185"/>
    </row>
    <row r="4" spans="1:119" ht="18.75" customHeight="1">
      <c r="A4" s="186"/>
      <c r="B4" s="620"/>
      <c r="C4" s="621"/>
      <c r="D4" s="621"/>
      <c r="E4" s="622"/>
      <c r="F4" s="622"/>
      <c r="G4" s="622"/>
      <c r="H4" s="622"/>
      <c r="I4" s="622"/>
      <c r="J4" s="622"/>
      <c r="K4" s="622"/>
      <c r="L4" s="622"/>
      <c r="M4" s="622"/>
      <c r="N4" s="622"/>
      <c r="O4" s="622"/>
      <c r="P4" s="622"/>
      <c r="Q4" s="622"/>
      <c r="R4" s="626"/>
      <c r="S4" s="626"/>
      <c r="T4" s="626"/>
      <c r="U4" s="626"/>
      <c r="V4" s="627"/>
      <c r="W4" s="613"/>
      <c r="X4" s="427"/>
      <c r="Y4" s="427"/>
      <c r="Z4" s="427"/>
      <c r="AA4" s="427"/>
      <c r="AB4" s="621"/>
      <c r="AC4" s="626"/>
      <c r="AD4" s="427"/>
      <c r="AE4" s="427"/>
      <c r="AF4" s="427"/>
      <c r="AG4" s="427"/>
      <c r="AH4" s="427"/>
      <c r="AI4" s="427"/>
      <c r="AJ4" s="427"/>
      <c r="AK4" s="427"/>
      <c r="AL4" s="614"/>
      <c r="AM4" s="571"/>
      <c r="AN4" s="481"/>
      <c r="AO4" s="481"/>
      <c r="AP4" s="481"/>
      <c r="AQ4" s="481"/>
      <c r="AR4" s="481"/>
      <c r="AS4" s="481"/>
      <c r="AT4" s="481"/>
      <c r="AU4" s="481"/>
      <c r="AV4" s="481"/>
      <c r="AW4" s="481"/>
      <c r="AX4" s="653"/>
      <c r="AY4" s="457" t="s">
        <v>91</v>
      </c>
      <c r="AZ4" s="458"/>
      <c r="BA4" s="458"/>
      <c r="BB4" s="458"/>
      <c r="BC4" s="458"/>
      <c r="BD4" s="458"/>
      <c r="BE4" s="458"/>
      <c r="BF4" s="458"/>
      <c r="BG4" s="458"/>
      <c r="BH4" s="458"/>
      <c r="BI4" s="458"/>
      <c r="BJ4" s="458"/>
      <c r="BK4" s="458"/>
      <c r="BL4" s="458"/>
      <c r="BM4" s="459"/>
      <c r="BN4" s="460">
        <v>9775692</v>
      </c>
      <c r="BO4" s="461"/>
      <c r="BP4" s="461"/>
      <c r="BQ4" s="461"/>
      <c r="BR4" s="461"/>
      <c r="BS4" s="461"/>
      <c r="BT4" s="461"/>
      <c r="BU4" s="462"/>
      <c r="BV4" s="460">
        <v>9665006</v>
      </c>
      <c r="BW4" s="461"/>
      <c r="BX4" s="461"/>
      <c r="BY4" s="461"/>
      <c r="BZ4" s="461"/>
      <c r="CA4" s="461"/>
      <c r="CB4" s="461"/>
      <c r="CC4" s="462"/>
      <c r="CD4" s="638" t="s">
        <v>92</v>
      </c>
      <c r="CE4" s="639"/>
      <c r="CF4" s="639"/>
      <c r="CG4" s="639"/>
      <c r="CH4" s="639"/>
      <c r="CI4" s="639"/>
      <c r="CJ4" s="639"/>
      <c r="CK4" s="639"/>
      <c r="CL4" s="639"/>
      <c r="CM4" s="639"/>
      <c r="CN4" s="639"/>
      <c r="CO4" s="639"/>
      <c r="CP4" s="639"/>
      <c r="CQ4" s="639"/>
      <c r="CR4" s="639"/>
      <c r="CS4" s="640"/>
      <c r="CT4" s="641">
        <v>14.7</v>
      </c>
      <c r="CU4" s="642"/>
      <c r="CV4" s="642"/>
      <c r="CW4" s="642"/>
      <c r="CX4" s="642"/>
      <c r="CY4" s="642"/>
      <c r="CZ4" s="642"/>
      <c r="DA4" s="643"/>
      <c r="DB4" s="641">
        <v>13.3</v>
      </c>
      <c r="DC4" s="642"/>
      <c r="DD4" s="642"/>
      <c r="DE4" s="642"/>
      <c r="DF4" s="642"/>
      <c r="DG4" s="642"/>
      <c r="DH4" s="642"/>
      <c r="DI4" s="643"/>
      <c r="DJ4" s="185"/>
      <c r="DK4" s="185"/>
      <c r="DL4" s="185"/>
      <c r="DM4" s="185"/>
      <c r="DN4" s="185"/>
      <c r="DO4" s="185"/>
    </row>
    <row r="5" spans="1:119" ht="18.75" customHeight="1">
      <c r="A5" s="186"/>
      <c r="B5" s="648"/>
      <c r="C5" s="482"/>
      <c r="D5" s="482"/>
      <c r="E5" s="649"/>
      <c r="F5" s="649"/>
      <c r="G5" s="649"/>
      <c r="H5" s="649"/>
      <c r="I5" s="649"/>
      <c r="J5" s="649"/>
      <c r="K5" s="649"/>
      <c r="L5" s="649"/>
      <c r="M5" s="649"/>
      <c r="N5" s="649"/>
      <c r="O5" s="649"/>
      <c r="P5" s="649"/>
      <c r="Q5" s="649"/>
      <c r="R5" s="480"/>
      <c r="S5" s="480"/>
      <c r="T5" s="480"/>
      <c r="U5" s="480"/>
      <c r="V5" s="652"/>
      <c r="W5" s="571"/>
      <c r="X5" s="481"/>
      <c r="Y5" s="481"/>
      <c r="Z5" s="481"/>
      <c r="AA5" s="481"/>
      <c r="AB5" s="482"/>
      <c r="AC5" s="480"/>
      <c r="AD5" s="481"/>
      <c r="AE5" s="481"/>
      <c r="AF5" s="481"/>
      <c r="AG5" s="481"/>
      <c r="AH5" s="481"/>
      <c r="AI5" s="481"/>
      <c r="AJ5" s="481"/>
      <c r="AK5" s="481"/>
      <c r="AL5" s="653"/>
      <c r="AM5" s="534" t="s">
        <v>93</v>
      </c>
      <c r="AN5" s="439"/>
      <c r="AO5" s="439"/>
      <c r="AP5" s="439"/>
      <c r="AQ5" s="439"/>
      <c r="AR5" s="439"/>
      <c r="AS5" s="439"/>
      <c r="AT5" s="440"/>
      <c r="AU5" s="522" t="s">
        <v>94</v>
      </c>
      <c r="AV5" s="523"/>
      <c r="AW5" s="523"/>
      <c r="AX5" s="523"/>
      <c r="AY5" s="445" t="s">
        <v>95</v>
      </c>
      <c r="AZ5" s="446"/>
      <c r="BA5" s="446"/>
      <c r="BB5" s="446"/>
      <c r="BC5" s="446"/>
      <c r="BD5" s="446"/>
      <c r="BE5" s="446"/>
      <c r="BF5" s="446"/>
      <c r="BG5" s="446"/>
      <c r="BH5" s="446"/>
      <c r="BI5" s="446"/>
      <c r="BJ5" s="446"/>
      <c r="BK5" s="446"/>
      <c r="BL5" s="446"/>
      <c r="BM5" s="447"/>
      <c r="BN5" s="465">
        <v>8975358</v>
      </c>
      <c r="BO5" s="466"/>
      <c r="BP5" s="466"/>
      <c r="BQ5" s="466"/>
      <c r="BR5" s="466"/>
      <c r="BS5" s="466"/>
      <c r="BT5" s="466"/>
      <c r="BU5" s="467"/>
      <c r="BV5" s="465">
        <v>8809289</v>
      </c>
      <c r="BW5" s="466"/>
      <c r="BX5" s="466"/>
      <c r="BY5" s="466"/>
      <c r="BZ5" s="466"/>
      <c r="CA5" s="466"/>
      <c r="CB5" s="466"/>
      <c r="CC5" s="467"/>
      <c r="CD5" s="474" t="s">
        <v>96</v>
      </c>
      <c r="CE5" s="475"/>
      <c r="CF5" s="475"/>
      <c r="CG5" s="475"/>
      <c r="CH5" s="475"/>
      <c r="CI5" s="475"/>
      <c r="CJ5" s="475"/>
      <c r="CK5" s="475"/>
      <c r="CL5" s="475"/>
      <c r="CM5" s="475"/>
      <c r="CN5" s="475"/>
      <c r="CO5" s="475"/>
      <c r="CP5" s="475"/>
      <c r="CQ5" s="475"/>
      <c r="CR5" s="475"/>
      <c r="CS5" s="476"/>
      <c r="CT5" s="435">
        <v>89.2</v>
      </c>
      <c r="CU5" s="436"/>
      <c r="CV5" s="436"/>
      <c r="CW5" s="436"/>
      <c r="CX5" s="436"/>
      <c r="CY5" s="436"/>
      <c r="CZ5" s="436"/>
      <c r="DA5" s="437"/>
      <c r="DB5" s="435">
        <v>89.4</v>
      </c>
      <c r="DC5" s="436"/>
      <c r="DD5" s="436"/>
      <c r="DE5" s="436"/>
      <c r="DF5" s="436"/>
      <c r="DG5" s="436"/>
      <c r="DH5" s="436"/>
      <c r="DI5" s="437"/>
      <c r="DJ5" s="185"/>
      <c r="DK5" s="185"/>
      <c r="DL5" s="185"/>
      <c r="DM5" s="185"/>
      <c r="DN5" s="185"/>
      <c r="DO5" s="185"/>
    </row>
    <row r="6" spans="1:119" ht="18.75" customHeight="1">
      <c r="A6" s="186"/>
      <c r="B6" s="618" t="s">
        <v>97</v>
      </c>
      <c r="C6" s="479"/>
      <c r="D6" s="479"/>
      <c r="E6" s="619"/>
      <c r="F6" s="619"/>
      <c r="G6" s="619"/>
      <c r="H6" s="619"/>
      <c r="I6" s="619"/>
      <c r="J6" s="619"/>
      <c r="K6" s="619"/>
      <c r="L6" s="619" t="s">
        <v>98</v>
      </c>
      <c r="M6" s="619"/>
      <c r="N6" s="619"/>
      <c r="O6" s="619"/>
      <c r="P6" s="619"/>
      <c r="Q6" s="619"/>
      <c r="R6" s="503"/>
      <c r="S6" s="503"/>
      <c r="T6" s="503"/>
      <c r="U6" s="503"/>
      <c r="V6" s="625"/>
      <c r="W6" s="556" t="s">
        <v>99</v>
      </c>
      <c r="X6" s="478"/>
      <c r="Y6" s="478"/>
      <c r="Z6" s="478"/>
      <c r="AA6" s="478"/>
      <c r="AB6" s="479"/>
      <c r="AC6" s="630" t="s">
        <v>100</v>
      </c>
      <c r="AD6" s="631"/>
      <c r="AE6" s="631"/>
      <c r="AF6" s="631"/>
      <c r="AG6" s="631"/>
      <c r="AH6" s="631"/>
      <c r="AI6" s="631"/>
      <c r="AJ6" s="631"/>
      <c r="AK6" s="631"/>
      <c r="AL6" s="632"/>
      <c r="AM6" s="534" t="s">
        <v>101</v>
      </c>
      <c r="AN6" s="439"/>
      <c r="AO6" s="439"/>
      <c r="AP6" s="439"/>
      <c r="AQ6" s="439"/>
      <c r="AR6" s="439"/>
      <c r="AS6" s="439"/>
      <c r="AT6" s="440"/>
      <c r="AU6" s="522" t="s">
        <v>94</v>
      </c>
      <c r="AV6" s="523"/>
      <c r="AW6" s="523"/>
      <c r="AX6" s="523"/>
      <c r="AY6" s="445" t="s">
        <v>102</v>
      </c>
      <c r="AZ6" s="446"/>
      <c r="BA6" s="446"/>
      <c r="BB6" s="446"/>
      <c r="BC6" s="446"/>
      <c r="BD6" s="446"/>
      <c r="BE6" s="446"/>
      <c r="BF6" s="446"/>
      <c r="BG6" s="446"/>
      <c r="BH6" s="446"/>
      <c r="BI6" s="446"/>
      <c r="BJ6" s="446"/>
      <c r="BK6" s="446"/>
      <c r="BL6" s="446"/>
      <c r="BM6" s="447"/>
      <c r="BN6" s="465">
        <v>800334</v>
      </c>
      <c r="BO6" s="466"/>
      <c r="BP6" s="466"/>
      <c r="BQ6" s="466"/>
      <c r="BR6" s="466"/>
      <c r="BS6" s="466"/>
      <c r="BT6" s="466"/>
      <c r="BU6" s="467"/>
      <c r="BV6" s="465">
        <v>855717</v>
      </c>
      <c r="BW6" s="466"/>
      <c r="BX6" s="466"/>
      <c r="BY6" s="466"/>
      <c r="BZ6" s="466"/>
      <c r="CA6" s="466"/>
      <c r="CB6" s="466"/>
      <c r="CC6" s="467"/>
      <c r="CD6" s="474" t="s">
        <v>103</v>
      </c>
      <c r="CE6" s="475"/>
      <c r="CF6" s="475"/>
      <c r="CG6" s="475"/>
      <c r="CH6" s="475"/>
      <c r="CI6" s="475"/>
      <c r="CJ6" s="475"/>
      <c r="CK6" s="475"/>
      <c r="CL6" s="475"/>
      <c r="CM6" s="475"/>
      <c r="CN6" s="475"/>
      <c r="CO6" s="475"/>
      <c r="CP6" s="475"/>
      <c r="CQ6" s="475"/>
      <c r="CR6" s="475"/>
      <c r="CS6" s="476"/>
      <c r="CT6" s="615">
        <v>93.2</v>
      </c>
      <c r="CU6" s="616"/>
      <c r="CV6" s="616"/>
      <c r="CW6" s="616"/>
      <c r="CX6" s="616"/>
      <c r="CY6" s="616"/>
      <c r="CZ6" s="616"/>
      <c r="DA6" s="617"/>
      <c r="DB6" s="615">
        <v>93.4</v>
      </c>
      <c r="DC6" s="616"/>
      <c r="DD6" s="616"/>
      <c r="DE6" s="616"/>
      <c r="DF6" s="616"/>
      <c r="DG6" s="616"/>
      <c r="DH6" s="616"/>
      <c r="DI6" s="617"/>
      <c r="DJ6" s="185"/>
      <c r="DK6" s="185"/>
      <c r="DL6" s="185"/>
      <c r="DM6" s="185"/>
      <c r="DN6" s="185"/>
      <c r="DO6" s="185"/>
    </row>
    <row r="7" spans="1:119" ht="18.75" customHeight="1">
      <c r="A7" s="186"/>
      <c r="B7" s="620"/>
      <c r="C7" s="621"/>
      <c r="D7" s="621"/>
      <c r="E7" s="622"/>
      <c r="F7" s="622"/>
      <c r="G7" s="622"/>
      <c r="H7" s="622"/>
      <c r="I7" s="622"/>
      <c r="J7" s="622"/>
      <c r="K7" s="622"/>
      <c r="L7" s="622"/>
      <c r="M7" s="622"/>
      <c r="N7" s="622"/>
      <c r="O7" s="622"/>
      <c r="P7" s="622"/>
      <c r="Q7" s="622"/>
      <c r="R7" s="626"/>
      <c r="S7" s="626"/>
      <c r="T7" s="626"/>
      <c r="U7" s="626"/>
      <c r="V7" s="627"/>
      <c r="W7" s="613"/>
      <c r="X7" s="427"/>
      <c r="Y7" s="427"/>
      <c r="Z7" s="427"/>
      <c r="AA7" s="427"/>
      <c r="AB7" s="621"/>
      <c r="AC7" s="633"/>
      <c r="AD7" s="428"/>
      <c r="AE7" s="428"/>
      <c r="AF7" s="428"/>
      <c r="AG7" s="428"/>
      <c r="AH7" s="428"/>
      <c r="AI7" s="428"/>
      <c r="AJ7" s="428"/>
      <c r="AK7" s="428"/>
      <c r="AL7" s="634"/>
      <c r="AM7" s="534" t="s">
        <v>104</v>
      </c>
      <c r="AN7" s="439"/>
      <c r="AO7" s="439"/>
      <c r="AP7" s="439"/>
      <c r="AQ7" s="439"/>
      <c r="AR7" s="439"/>
      <c r="AS7" s="439"/>
      <c r="AT7" s="440"/>
      <c r="AU7" s="522" t="s">
        <v>105</v>
      </c>
      <c r="AV7" s="523"/>
      <c r="AW7" s="523"/>
      <c r="AX7" s="523"/>
      <c r="AY7" s="445" t="s">
        <v>106</v>
      </c>
      <c r="AZ7" s="446"/>
      <c r="BA7" s="446"/>
      <c r="BB7" s="446"/>
      <c r="BC7" s="446"/>
      <c r="BD7" s="446"/>
      <c r="BE7" s="446"/>
      <c r="BF7" s="446"/>
      <c r="BG7" s="446"/>
      <c r="BH7" s="446"/>
      <c r="BI7" s="446"/>
      <c r="BJ7" s="446"/>
      <c r="BK7" s="446"/>
      <c r="BL7" s="446"/>
      <c r="BM7" s="447"/>
      <c r="BN7" s="465">
        <v>101445</v>
      </c>
      <c r="BO7" s="466"/>
      <c r="BP7" s="466"/>
      <c r="BQ7" s="466"/>
      <c r="BR7" s="466"/>
      <c r="BS7" s="466"/>
      <c r="BT7" s="466"/>
      <c r="BU7" s="467"/>
      <c r="BV7" s="465">
        <v>223451</v>
      </c>
      <c r="BW7" s="466"/>
      <c r="BX7" s="466"/>
      <c r="BY7" s="466"/>
      <c r="BZ7" s="466"/>
      <c r="CA7" s="466"/>
      <c r="CB7" s="466"/>
      <c r="CC7" s="467"/>
      <c r="CD7" s="474" t="s">
        <v>107</v>
      </c>
      <c r="CE7" s="475"/>
      <c r="CF7" s="475"/>
      <c r="CG7" s="475"/>
      <c r="CH7" s="475"/>
      <c r="CI7" s="475"/>
      <c r="CJ7" s="475"/>
      <c r="CK7" s="475"/>
      <c r="CL7" s="475"/>
      <c r="CM7" s="475"/>
      <c r="CN7" s="475"/>
      <c r="CO7" s="475"/>
      <c r="CP7" s="475"/>
      <c r="CQ7" s="475"/>
      <c r="CR7" s="475"/>
      <c r="CS7" s="476"/>
      <c r="CT7" s="465">
        <v>4746366</v>
      </c>
      <c r="CU7" s="466"/>
      <c r="CV7" s="466"/>
      <c r="CW7" s="466"/>
      <c r="CX7" s="466"/>
      <c r="CY7" s="466"/>
      <c r="CZ7" s="466"/>
      <c r="DA7" s="467"/>
      <c r="DB7" s="465">
        <v>4770576</v>
      </c>
      <c r="DC7" s="466"/>
      <c r="DD7" s="466"/>
      <c r="DE7" s="466"/>
      <c r="DF7" s="466"/>
      <c r="DG7" s="466"/>
      <c r="DH7" s="466"/>
      <c r="DI7" s="467"/>
      <c r="DJ7" s="185"/>
      <c r="DK7" s="185"/>
      <c r="DL7" s="185"/>
      <c r="DM7" s="185"/>
      <c r="DN7" s="185"/>
      <c r="DO7" s="185"/>
    </row>
    <row r="8" spans="1:119" ht="18.75" customHeight="1" thickBot="1">
      <c r="A8" s="186"/>
      <c r="B8" s="623"/>
      <c r="C8" s="557"/>
      <c r="D8" s="557"/>
      <c r="E8" s="624"/>
      <c r="F8" s="624"/>
      <c r="G8" s="624"/>
      <c r="H8" s="624"/>
      <c r="I8" s="624"/>
      <c r="J8" s="624"/>
      <c r="K8" s="624"/>
      <c r="L8" s="624"/>
      <c r="M8" s="624"/>
      <c r="N8" s="624"/>
      <c r="O8" s="624"/>
      <c r="P8" s="624"/>
      <c r="Q8" s="624"/>
      <c r="R8" s="628"/>
      <c r="S8" s="628"/>
      <c r="T8" s="628"/>
      <c r="U8" s="628"/>
      <c r="V8" s="629"/>
      <c r="W8" s="546"/>
      <c r="X8" s="547"/>
      <c r="Y8" s="547"/>
      <c r="Z8" s="547"/>
      <c r="AA8" s="547"/>
      <c r="AB8" s="557"/>
      <c r="AC8" s="635"/>
      <c r="AD8" s="636"/>
      <c r="AE8" s="636"/>
      <c r="AF8" s="636"/>
      <c r="AG8" s="636"/>
      <c r="AH8" s="636"/>
      <c r="AI8" s="636"/>
      <c r="AJ8" s="636"/>
      <c r="AK8" s="636"/>
      <c r="AL8" s="637"/>
      <c r="AM8" s="534" t="s">
        <v>108</v>
      </c>
      <c r="AN8" s="439"/>
      <c r="AO8" s="439"/>
      <c r="AP8" s="439"/>
      <c r="AQ8" s="439"/>
      <c r="AR8" s="439"/>
      <c r="AS8" s="439"/>
      <c r="AT8" s="440"/>
      <c r="AU8" s="522" t="s">
        <v>94</v>
      </c>
      <c r="AV8" s="523"/>
      <c r="AW8" s="523"/>
      <c r="AX8" s="523"/>
      <c r="AY8" s="445" t="s">
        <v>109</v>
      </c>
      <c r="AZ8" s="446"/>
      <c r="BA8" s="446"/>
      <c r="BB8" s="446"/>
      <c r="BC8" s="446"/>
      <c r="BD8" s="446"/>
      <c r="BE8" s="446"/>
      <c r="BF8" s="446"/>
      <c r="BG8" s="446"/>
      <c r="BH8" s="446"/>
      <c r="BI8" s="446"/>
      <c r="BJ8" s="446"/>
      <c r="BK8" s="446"/>
      <c r="BL8" s="446"/>
      <c r="BM8" s="447"/>
      <c r="BN8" s="465">
        <v>698889</v>
      </c>
      <c r="BO8" s="466"/>
      <c r="BP8" s="466"/>
      <c r="BQ8" s="466"/>
      <c r="BR8" s="466"/>
      <c r="BS8" s="466"/>
      <c r="BT8" s="466"/>
      <c r="BU8" s="467"/>
      <c r="BV8" s="465">
        <v>632266</v>
      </c>
      <c r="BW8" s="466"/>
      <c r="BX8" s="466"/>
      <c r="BY8" s="466"/>
      <c r="BZ8" s="466"/>
      <c r="CA8" s="466"/>
      <c r="CB8" s="466"/>
      <c r="CC8" s="467"/>
      <c r="CD8" s="474" t="s">
        <v>110</v>
      </c>
      <c r="CE8" s="475"/>
      <c r="CF8" s="475"/>
      <c r="CG8" s="475"/>
      <c r="CH8" s="475"/>
      <c r="CI8" s="475"/>
      <c r="CJ8" s="475"/>
      <c r="CK8" s="475"/>
      <c r="CL8" s="475"/>
      <c r="CM8" s="475"/>
      <c r="CN8" s="475"/>
      <c r="CO8" s="475"/>
      <c r="CP8" s="475"/>
      <c r="CQ8" s="475"/>
      <c r="CR8" s="475"/>
      <c r="CS8" s="476"/>
      <c r="CT8" s="578">
        <v>0.28999999999999998</v>
      </c>
      <c r="CU8" s="579"/>
      <c r="CV8" s="579"/>
      <c r="CW8" s="579"/>
      <c r="CX8" s="579"/>
      <c r="CY8" s="579"/>
      <c r="CZ8" s="579"/>
      <c r="DA8" s="580"/>
      <c r="DB8" s="578">
        <v>0.28000000000000003</v>
      </c>
      <c r="DC8" s="579"/>
      <c r="DD8" s="579"/>
      <c r="DE8" s="579"/>
      <c r="DF8" s="579"/>
      <c r="DG8" s="579"/>
      <c r="DH8" s="579"/>
      <c r="DI8" s="580"/>
      <c r="DJ8" s="185"/>
      <c r="DK8" s="185"/>
      <c r="DL8" s="185"/>
      <c r="DM8" s="185"/>
      <c r="DN8" s="185"/>
      <c r="DO8" s="185"/>
    </row>
    <row r="9" spans="1:119" ht="18.75" customHeight="1" thickBot="1">
      <c r="A9" s="186"/>
      <c r="B9" s="604" t="s">
        <v>111</v>
      </c>
      <c r="C9" s="605"/>
      <c r="D9" s="605"/>
      <c r="E9" s="605"/>
      <c r="F9" s="605"/>
      <c r="G9" s="605"/>
      <c r="H9" s="605"/>
      <c r="I9" s="605"/>
      <c r="J9" s="605"/>
      <c r="K9" s="528"/>
      <c r="L9" s="606" t="s">
        <v>112</v>
      </c>
      <c r="M9" s="607"/>
      <c r="N9" s="607"/>
      <c r="O9" s="607"/>
      <c r="P9" s="607"/>
      <c r="Q9" s="608"/>
      <c r="R9" s="609">
        <v>14175</v>
      </c>
      <c r="S9" s="610"/>
      <c r="T9" s="610"/>
      <c r="U9" s="610"/>
      <c r="V9" s="611"/>
      <c r="W9" s="544" t="s">
        <v>113</v>
      </c>
      <c r="X9" s="545"/>
      <c r="Y9" s="545"/>
      <c r="Z9" s="545"/>
      <c r="AA9" s="545"/>
      <c r="AB9" s="545"/>
      <c r="AC9" s="545"/>
      <c r="AD9" s="545"/>
      <c r="AE9" s="545"/>
      <c r="AF9" s="545"/>
      <c r="AG9" s="545"/>
      <c r="AH9" s="545"/>
      <c r="AI9" s="545"/>
      <c r="AJ9" s="545"/>
      <c r="AK9" s="545"/>
      <c r="AL9" s="612"/>
      <c r="AM9" s="534" t="s">
        <v>114</v>
      </c>
      <c r="AN9" s="439"/>
      <c r="AO9" s="439"/>
      <c r="AP9" s="439"/>
      <c r="AQ9" s="439"/>
      <c r="AR9" s="439"/>
      <c r="AS9" s="439"/>
      <c r="AT9" s="440"/>
      <c r="AU9" s="522" t="s">
        <v>94</v>
      </c>
      <c r="AV9" s="523"/>
      <c r="AW9" s="523"/>
      <c r="AX9" s="523"/>
      <c r="AY9" s="445" t="s">
        <v>115</v>
      </c>
      <c r="AZ9" s="446"/>
      <c r="BA9" s="446"/>
      <c r="BB9" s="446"/>
      <c r="BC9" s="446"/>
      <c r="BD9" s="446"/>
      <c r="BE9" s="446"/>
      <c r="BF9" s="446"/>
      <c r="BG9" s="446"/>
      <c r="BH9" s="446"/>
      <c r="BI9" s="446"/>
      <c r="BJ9" s="446"/>
      <c r="BK9" s="446"/>
      <c r="BL9" s="446"/>
      <c r="BM9" s="447"/>
      <c r="BN9" s="465">
        <v>66623</v>
      </c>
      <c r="BO9" s="466"/>
      <c r="BP9" s="466"/>
      <c r="BQ9" s="466"/>
      <c r="BR9" s="466"/>
      <c r="BS9" s="466"/>
      <c r="BT9" s="466"/>
      <c r="BU9" s="467"/>
      <c r="BV9" s="465">
        <v>116872</v>
      </c>
      <c r="BW9" s="466"/>
      <c r="BX9" s="466"/>
      <c r="BY9" s="466"/>
      <c r="BZ9" s="466"/>
      <c r="CA9" s="466"/>
      <c r="CB9" s="466"/>
      <c r="CC9" s="467"/>
      <c r="CD9" s="474" t="s">
        <v>116</v>
      </c>
      <c r="CE9" s="475"/>
      <c r="CF9" s="475"/>
      <c r="CG9" s="475"/>
      <c r="CH9" s="475"/>
      <c r="CI9" s="475"/>
      <c r="CJ9" s="475"/>
      <c r="CK9" s="475"/>
      <c r="CL9" s="475"/>
      <c r="CM9" s="475"/>
      <c r="CN9" s="475"/>
      <c r="CO9" s="475"/>
      <c r="CP9" s="475"/>
      <c r="CQ9" s="475"/>
      <c r="CR9" s="475"/>
      <c r="CS9" s="476"/>
      <c r="CT9" s="435">
        <v>14.6</v>
      </c>
      <c r="CU9" s="436"/>
      <c r="CV9" s="436"/>
      <c r="CW9" s="436"/>
      <c r="CX9" s="436"/>
      <c r="CY9" s="436"/>
      <c r="CZ9" s="436"/>
      <c r="DA9" s="437"/>
      <c r="DB9" s="435">
        <v>14.7</v>
      </c>
      <c r="DC9" s="436"/>
      <c r="DD9" s="436"/>
      <c r="DE9" s="436"/>
      <c r="DF9" s="436"/>
      <c r="DG9" s="436"/>
      <c r="DH9" s="436"/>
      <c r="DI9" s="437"/>
      <c r="DJ9" s="185"/>
      <c r="DK9" s="185"/>
      <c r="DL9" s="185"/>
      <c r="DM9" s="185"/>
      <c r="DN9" s="185"/>
      <c r="DO9" s="185"/>
    </row>
    <row r="10" spans="1:119" ht="18.75" customHeight="1" thickBot="1">
      <c r="A10" s="186"/>
      <c r="B10" s="604"/>
      <c r="C10" s="605"/>
      <c r="D10" s="605"/>
      <c r="E10" s="605"/>
      <c r="F10" s="605"/>
      <c r="G10" s="605"/>
      <c r="H10" s="605"/>
      <c r="I10" s="605"/>
      <c r="J10" s="605"/>
      <c r="K10" s="528"/>
      <c r="L10" s="438" t="s">
        <v>117</v>
      </c>
      <c r="M10" s="439"/>
      <c r="N10" s="439"/>
      <c r="O10" s="439"/>
      <c r="P10" s="439"/>
      <c r="Q10" s="440"/>
      <c r="R10" s="441">
        <v>15314</v>
      </c>
      <c r="S10" s="442"/>
      <c r="T10" s="442"/>
      <c r="U10" s="442"/>
      <c r="V10" s="444"/>
      <c r="W10" s="613"/>
      <c r="X10" s="427"/>
      <c r="Y10" s="427"/>
      <c r="Z10" s="427"/>
      <c r="AA10" s="427"/>
      <c r="AB10" s="427"/>
      <c r="AC10" s="427"/>
      <c r="AD10" s="427"/>
      <c r="AE10" s="427"/>
      <c r="AF10" s="427"/>
      <c r="AG10" s="427"/>
      <c r="AH10" s="427"/>
      <c r="AI10" s="427"/>
      <c r="AJ10" s="427"/>
      <c r="AK10" s="427"/>
      <c r="AL10" s="614"/>
      <c r="AM10" s="534" t="s">
        <v>118</v>
      </c>
      <c r="AN10" s="439"/>
      <c r="AO10" s="439"/>
      <c r="AP10" s="439"/>
      <c r="AQ10" s="439"/>
      <c r="AR10" s="439"/>
      <c r="AS10" s="439"/>
      <c r="AT10" s="440"/>
      <c r="AU10" s="522" t="s">
        <v>119</v>
      </c>
      <c r="AV10" s="523"/>
      <c r="AW10" s="523"/>
      <c r="AX10" s="523"/>
      <c r="AY10" s="445" t="s">
        <v>120</v>
      </c>
      <c r="AZ10" s="446"/>
      <c r="BA10" s="446"/>
      <c r="BB10" s="446"/>
      <c r="BC10" s="446"/>
      <c r="BD10" s="446"/>
      <c r="BE10" s="446"/>
      <c r="BF10" s="446"/>
      <c r="BG10" s="446"/>
      <c r="BH10" s="446"/>
      <c r="BI10" s="446"/>
      <c r="BJ10" s="446"/>
      <c r="BK10" s="446"/>
      <c r="BL10" s="446"/>
      <c r="BM10" s="447"/>
      <c r="BN10" s="465">
        <v>539</v>
      </c>
      <c r="BO10" s="466"/>
      <c r="BP10" s="466"/>
      <c r="BQ10" s="466"/>
      <c r="BR10" s="466"/>
      <c r="BS10" s="466"/>
      <c r="BT10" s="466"/>
      <c r="BU10" s="467"/>
      <c r="BV10" s="465">
        <v>50368</v>
      </c>
      <c r="BW10" s="466"/>
      <c r="BX10" s="466"/>
      <c r="BY10" s="466"/>
      <c r="BZ10" s="466"/>
      <c r="CA10" s="466"/>
      <c r="CB10" s="466"/>
      <c r="CC10" s="467"/>
      <c r="CD10" s="190" t="s">
        <v>121</v>
      </c>
      <c r="CE10" s="191"/>
      <c r="CF10" s="191"/>
      <c r="CG10" s="191"/>
      <c r="CH10" s="191"/>
      <c r="CI10" s="191"/>
      <c r="CJ10" s="191"/>
      <c r="CK10" s="191"/>
      <c r="CL10" s="191"/>
      <c r="CM10" s="191"/>
      <c r="CN10" s="191"/>
      <c r="CO10" s="191"/>
      <c r="CP10" s="191"/>
      <c r="CQ10" s="191"/>
      <c r="CR10" s="191"/>
      <c r="CS10" s="192"/>
      <c r="CT10" s="193"/>
      <c r="CU10" s="194"/>
      <c r="CV10" s="194"/>
      <c r="CW10" s="194"/>
      <c r="CX10" s="194"/>
      <c r="CY10" s="194"/>
      <c r="CZ10" s="194"/>
      <c r="DA10" s="195"/>
      <c r="DB10" s="193"/>
      <c r="DC10" s="194"/>
      <c r="DD10" s="194"/>
      <c r="DE10" s="194"/>
      <c r="DF10" s="194"/>
      <c r="DG10" s="194"/>
      <c r="DH10" s="194"/>
      <c r="DI10" s="195"/>
      <c r="DJ10" s="185"/>
      <c r="DK10" s="185"/>
      <c r="DL10" s="185"/>
      <c r="DM10" s="185"/>
      <c r="DN10" s="185"/>
      <c r="DO10" s="185"/>
    </row>
    <row r="11" spans="1:119" ht="18.75" customHeight="1" thickBot="1">
      <c r="A11" s="186"/>
      <c r="B11" s="604"/>
      <c r="C11" s="605"/>
      <c r="D11" s="605"/>
      <c r="E11" s="605"/>
      <c r="F11" s="605"/>
      <c r="G11" s="605"/>
      <c r="H11" s="605"/>
      <c r="I11" s="605"/>
      <c r="J11" s="605"/>
      <c r="K11" s="528"/>
      <c r="L11" s="511" t="s">
        <v>122</v>
      </c>
      <c r="M11" s="512"/>
      <c r="N11" s="512"/>
      <c r="O11" s="512"/>
      <c r="P11" s="512"/>
      <c r="Q11" s="513"/>
      <c r="R11" s="601" t="s">
        <v>123</v>
      </c>
      <c r="S11" s="602"/>
      <c r="T11" s="602"/>
      <c r="U11" s="602"/>
      <c r="V11" s="603"/>
      <c r="W11" s="613"/>
      <c r="X11" s="427"/>
      <c r="Y11" s="427"/>
      <c r="Z11" s="427"/>
      <c r="AA11" s="427"/>
      <c r="AB11" s="427"/>
      <c r="AC11" s="427"/>
      <c r="AD11" s="427"/>
      <c r="AE11" s="427"/>
      <c r="AF11" s="427"/>
      <c r="AG11" s="427"/>
      <c r="AH11" s="427"/>
      <c r="AI11" s="427"/>
      <c r="AJ11" s="427"/>
      <c r="AK11" s="427"/>
      <c r="AL11" s="614"/>
      <c r="AM11" s="534" t="s">
        <v>124</v>
      </c>
      <c r="AN11" s="439"/>
      <c r="AO11" s="439"/>
      <c r="AP11" s="439"/>
      <c r="AQ11" s="439"/>
      <c r="AR11" s="439"/>
      <c r="AS11" s="439"/>
      <c r="AT11" s="440"/>
      <c r="AU11" s="522" t="s">
        <v>119</v>
      </c>
      <c r="AV11" s="523"/>
      <c r="AW11" s="523"/>
      <c r="AX11" s="523"/>
      <c r="AY11" s="445" t="s">
        <v>125</v>
      </c>
      <c r="AZ11" s="446"/>
      <c r="BA11" s="446"/>
      <c r="BB11" s="446"/>
      <c r="BC11" s="446"/>
      <c r="BD11" s="446"/>
      <c r="BE11" s="446"/>
      <c r="BF11" s="446"/>
      <c r="BG11" s="446"/>
      <c r="BH11" s="446"/>
      <c r="BI11" s="446"/>
      <c r="BJ11" s="446"/>
      <c r="BK11" s="446"/>
      <c r="BL11" s="446"/>
      <c r="BM11" s="447"/>
      <c r="BN11" s="465">
        <v>0</v>
      </c>
      <c r="BO11" s="466"/>
      <c r="BP11" s="466"/>
      <c r="BQ11" s="466"/>
      <c r="BR11" s="466"/>
      <c r="BS11" s="466"/>
      <c r="BT11" s="466"/>
      <c r="BU11" s="467"/>
      <c r="BV11" s="465">
        <v>0</v>
      </c>
      <c r="BW11" s="466"/>
      <c r="BX11" s="466"/>
      <c r="BY11" s="466"/>
      <c r="BZ11" s="466"/>
      <c r="CA11" s="466"/>
      <c r="CB11" s="466"/>
      <c r="CC11" s="467"/>
      <c r="CD11" s="474" t="s">
        <v>126</v>
      </c>
      <c r="CE11" s="475"/>
      <c r="CF11" s="475"/>
      <c r="CG11" s="475"/>
      <c r="CH11" s="475"/>
      <c r="CI11" s="475"/>
      <c r="CJ11" s="475"/>
      <c r="CK11" s="475"/>
      <c r="CL11" s="475"/>
      <c r="CM11" s="475"/>
      <c r="CN11" s="475"/>
      <c r="CO11" s="475"/>
      <c r="CP11" s="475"/>
      <c r="CQ11" s="475"/>
      <c r="CR11" s="475"/>
      <c r="CS11" s="476"/>
      <c r="CT11" s="578" t="s">
        <v>127</v>
      </c>
      <c r="CU11" s="579"/>
      <c r="CV11" s="579"/>
      <c r="CW11" s="579"/>
      <c r="CX11" s="579"/>
      <c r="CY11" s="579"/>
      <c r="CZ11" s="579"/>
      <c r="DA11" s="580"/>
      <c r="DB11" s="578" t="s">
        <v>127</v>
      </c>
      <c r="DC11" s="579"/>
      <c r="DD11" s="579"/>
      <c r="DE11" s="579"/>
      <c r="DF11" s="579"/>
      <c r="DG11" s="579"/>
      <c r="DH11" s="579"/>
      <c r="DI11" s="580"/>
      <c r="DJ11" s="185"/>
      <c r="DK11" s="185"/>
      <c r="DL11" s="185"/>
      <c r="DM11" s="185"/>
      <c r="DN11" s="185"/>
      <c r="DO11" s="185"/>
    </row>
    <row r="12" spans="1:119" ht="18.75" customHeight="1">
      <c r="A12" s="186"/>
      <c r="B12" s="581" t="s">
        <v>128</v>
      </c>
      <c r="C12" s="582"/>
      <c r="D12" s="582"/>
      <c r="E12" s="582"/>
      <c r="F12" s="582"/>
      <c r="G12" s="582"/>
      <c r="H12" s="582"/>
      <c r="I12" s="582"/>
      <c r="J12" s="582"/>
      <c r="K12" s="583"/>
      <c r="L12" s="590" t="s">
        <v>129</v>
      </c>
      <c r="M12" s="591"/>
      <c r="N12" s="591"/>
      <c r="O12" s="591"/>
      <c r="P12" s="591"/>
      <c r="Q12" s="592"/>
      <c r="R12" s="593">
        <v>13786</v>
      </c>
      <c r="S12" s="594"/>
      <c r="T12" s="594"/>
      <c r="U12" s="594"/>
      <c r="V12" s="595"/>
      <c r="W12" s="596" t="s">
        <v>1</v>
      </c>
      <c r="X12" s="523"/>
      <c r="Y12" s="523"/>
      <c r="Z12" s="523"/>
      <c r="AA12" s="523"/>
      <c r="AB12" s="597"/>
      <c r="AC12" s="522" t="s">
        <v>130</v>
      </c>
      <c r="AD12" s="523"/>
      <c r="AE12" s="523"/>
      <c r="AF12" s="523"/>
      <c r="AG12" s="597"/>
      <c r="AH12" s="522" t="s">
        <v>131</v>
      </c>
      <c r="AI12" s="523"/>
      <c r="AJ12" s="523"/>
      <c r="AK12" s="523"/>
      <c r="AL12" s="598"/>
      <c r="AM12" s="534" t="s">
        <v>132</v>
      </c>
      <c r="AN12" s="439"/>
      <c r="AO12" s="439"/>
      <c r="AP12" s="439"/>
      <c r="AQ12" s="439"/>
      <c r="AR12" s="439"/>
      <c r="AS12" s="439"/>
      <c r="AT12" s="440"/>
      <c r="AU12" s="522" t="s">
        <v>94</v>
      </c>
      <c r="AV12" s="523"/>
      <c r="AW12" s="523"/>
      <c r="AX12" s="523"/>
      <c r="AY12" s="445" t="s">
        <v>133</v>
      </c>
      <c r="AZ12" s="446"/>
      <c r="BA12" s="446"/>
      <c r="BB12" s="446"/>
      <c r="BC12" s="446"/>
      <c r="BD12" s="446"/>
      <c r="BE12" s="446"/>
      <c r="BF12" s="446"/>
      <c r="BG12" s="446"/>
      <c r="BH12" s="446"/>
      <c r="BI12" s="446"/>
      <c r="BJ12" s="446"/>
      <c r="BK12" s="446"/>
      <c r="BL12" s="446"/>
      <c r="BM12" s="447"/>
      <c r="BN12" s="465">
        <v>97000</v>
      </c>
      <c r="BO12" s="466"/>
      <c r="BP12" s="466"/>
      <c r="BQ12" s="466"/>
      <c r="BR12" s="466"/>
      <c r="BS12" s="466"/>
      <c r="BT12" s="466"/>
      <c r="BU12" s="467"/>
      <c r="BV12" s="465">
        <v>92000</v>
      </c>
      <c r="BW12" s="466"/>
      <c r="BX12" s="466"/>
      <c r="BY12" s="466"/>
      <c r="BZ12" s="466"/>
      <c r="CA12" s="466"/>
      <c r="CB12" s="466"/>
      <c r="CC12" s="467"/>
      <c r="CD12" s="474" t="s">
        <v>134</v>
      </c>
      <c r="CE12" s="475"/>
      <c r="CF12" s="475"/>
      <c r="CG12" s="475"/>
      <c r="CH12" s="475"/>
      <c r="CI12" s="475"/>
      <c r="CJ12" s="475"/>
      <c r="CK12" s="475"/>
      <c r="CL12" s="475"/>
      <c r="CM12" s="475"/>
      <c r="CN12" s="475"/>
      <c r="CO12" s="475"/>
      <c r="CP12" s="475"/>
      <c r="CQ12" s="475"/>
      <c r="CR12" s="475"/>
      <c r="CS12" s="476"/>
      <c r="CT12" s="578" t="s">
        <v>135</v>
      </c>
      <c r="CU12" s="579"/>
      <c r="CV12" s="579"/>
      <c r="CW12" s="579"/>
      <c r="CX12" s="579"/>
      <c r="CY12" s="579"/>
      <c r="CZ12" s="579"/>
      <c r="DA12" s="580"/>
      <c r="DB12" s="578" t="s">
        <v>136</v>
      </c>
      <c r="DC12" s="579"/>
      <c r="DD12" s="579"/>
      <c r="DE12" s="579"/>
      <c r="DF12" s="579"/>
      <c r="DG12" s="579"/>
      <c r="DH12" s="579"/>
      <c r="DI12" s="580"/>
      <c r="DJ12" s="185"/>
      <c r="DK12" s="185"/>
      <c r="DL12" s="185"/>
      <c r="DM12" s="185"/>
      <c r="DN12" s="185"/>
      <c r="DO12" s="185"/>
    </row>
    <row r="13" spans="1:119" ht="18.75" customHeight="1">
      <c r="A13" s="186"/>
      <c r="B13" s="584"/>
      <c r="C13" s="585"/>
      <c r="D13" s="585"/>
      <c r="E13" s="585"/>
      <c r="F13" s="585"/>
      <c r="G13" s="585"/>
      <c r="H13" s="585"/>
      <c r="I13" s="585"/>
      <c r="J13" s="585"/>
      <c r="K13" s="586"/>
      <c r="L13" s="196"/>
      <c r="M13" s="565" t="s">
        <v>137</v>
      </c>
      <c r="N13" s="566"/>
      <c r="O13" s="566"/>
      <c r="P13" s="566"/>
      <c r="Q13" s="567"/>
      <c r="R13" s="568">
        <v>13670</v>
      </c>
      <c r="S13" s="569"/>
      <c r="T13" s="569"/>
      <c r="U13" s="569"/>
      <c r="V13" s="570"/>
      <c r="W13" s="556" t="s">
        <v>138</v>
      </c>
      <c r="X13" s="478"/>
      <c r="Y13" s="478"/>
      <c r="Z13" s="478"/>
      <c r="AA13" s="478"/>
      <c r="AB13" s="479"/>
      <c r="AC13" s="441">
        <v>734</v>
      </c>
      <c r="AD13" s="442"/>
      <c r="AE13" s="442"/>
      <c r="AF13" s="442"/>
      <c r="AG13" s="443"/>
      <c r="AH13" s="441">
        <v>767</v>
      </c>
      <c r="AI13" s="442"/>
      <c r="AJ13" s="442"/>
      <c r="AK13" s="442"/>
      <c r="AL13" s="444"/>
      <c r="AM13" s="534" t="s">
        <v>139</v>
      </c>
      <c r="AN13" s="439"/>
      <c r="AO13" s="439"/>
      <c r="AP13" s="439"/>
      <c r="AQ13" s="439"/>
      <c r="AR13" s="439"/>
      <c r="AS13" s="439"/>
      <c r="AT13" s="440"/>
      <c r="AU13" s="522" t="s">
        <v>140</v>
      </c>
      <c r="AV13" s="523"/>
      <c r="AW13" s="523"/>
      <c r="AX13" s="523"/>
      <c r="AY13" s="445" t="s">
        <v>141</v>
      </c>
      <c r="AZ13" s="446"/>
      <c r="BA13" s="446"/>
      <c r="BB13" s="446"/>
      <c r="BC13" s="446"/>
      <c r="BD13" s="446"/>
      <c r="BE13" s="446"/>
      <c r="BF13" s="446"/>
      <c r="BG13" s="446"/>
      <c r="BH13" s="446"/>
      <c r="BI13" s="446"/>
      <c r="BJ13" s="446"/>
      <c r="BK13" s="446"/>
      <c r="BL13" s="446"/>
      <c r="BM13" s="447"/>
      <c r="BN13" s="465">
        <v>-29838</v>
      </c>
      <c r="BO13" s="466"/>
      <c r="BP13" s="466"/>
      <c r="BQ13" s="466"/>
      <c r="BR13" s="466"/>
      <c r="BS13" s="466"/>
      <c r="BT13" s="466"/>
      <c r="BU13" s="467"/>
      <c r="BV13" s="465">
        <v>75240</v>
      </c>
      <c r="BW13" s="466"/>
      <c r="BX13" s="466"/>
      <c r="BY13" s="466"/>
      <c r="BZ13" s="466"/>
      <c r="CA13" s="466"/>
      <c r="CB13" s="466"/>
      <c r="CC13" s="467"/>
      <c r="CD13" s="474" t="s">
        <v>142</v>
      </c>
      <c r="CE13" s="475"/>
      <c r="CF13" s="475"/>
      <c r="CG13" s="475"/>
      <c r="CH13" s="475"/>
      <c r="CI13" s="475"/>
      <c r="CJ13" s="475"/>
      <c r="CK13" s="475"/>
      <c r="CL13" s="475"/>
      <c r="CM13" s="475"/>
      <c r="CN13" s="475"/>
      <c r="CO13" s="475"/>
      <c r="CP13" s="475"/>
      <c r="CQ13" s="475"/>
      <c r="CR13" s="475"/>
      <c r="CS13" s="476"/>
      <c r="CT13" s="435">
        <v>8.1999999999999993</v>
      </c>
      <c r="CU13" s="436"/>
      <c r="CV13" s="436"/>
      <c r="CW13" s="436"/>
      <c r="CX13" s="436"/>
      <c r="CY13" s="436"/>
      <c r="CZ13" s="436"/>
      <c r="DA13" s="437"/>
      <c r="DB13" s="435">
        <v>7.5</v>
      </c>
      <c r="DC13" s="436"/>
      <c r="DD13" s="436"/>
      <c r="DE13" s="436"/>
      <c r="DF13" s="436"/>
      <c r="DG13" s="436"/>
      <c r="DH13" s="436"/>
      <c r="DI13" s="437"/>
      <c r="DJ13" s="185"/>
      <c r="DK13" s="185"/>
      <c r="DL13" s="185"/>
      <c r="DM13" s="185"/>
      <c r="DN13" s="185"/>
      <c r="DO13" s="185"/>
    </row>
    <row r="14" spans="1:119" ht="18.75" customHeight="1" thickBot="1">
      <c r="A14" s="186"/>
      <c r="B14" s="584"/>
      <c r="C14" s="585"/>
      <c r="D14" s="585"/>
      <c r="E14" s="585"/>
      <c r="F14" s="585"/>
      <c r="G14" s="585"/>
      <c r="H14" s="585"/>
      <c r="I14" s="585"/>
      <c r="J14" s="585"/>
      <c r="K14" s="586"/>
      <c r="L14" s="558" t="s">
        <v>143</v>
      </c>
      <c r="M14" s="599"/>
      <c r="N14" s="599"/>
      <c r="O14" s="599"/>
      <c r="P14" s="599"/>
      <c r="Q14" s="600"/>
      <c r="R14" s="568">
        <v>14061</v>
      </c>
      <c r="S14" s="569"/>
      <c r="T14" s="569"/>
      <c r="U14" s="569"/>
      <c r="V14" s="570"/>
      <c r="W14" s="571"/>
      <c r="X14" s="481"/>
      <c r="Y14" s="481"/>
      <c r="Z14" s="481"/>
      <c r="AA14" s="481"/>
      <c r="AB14" s="482"/>
      <c r="AC14" s="561">
        <v>10.4</v>
      </c>
      <c r="AD14" s="562"/>
      <c r="AE14" s="562"/>
      <c r="AF14" s="562"/>
      <c r="AG14" s="563"/>
      <c r="AH14" s="561">
        <v>10.5</v>
      </c>
      <c r="AI14" s="562"/>
      <c r="AJ14" s="562"/>
      <c r="AK14" s="562"/>
      <c r="AL14" s="564"/>
      <c r="AM14" s="534"/>
      <c r="AN14" s="439"/>
      <c r="AO14" s="439"/>
      <c r="AP14" s="439"/>
      <c r="AQ14" s="439"/>
      <c r="AR14" s="439"/>
      <c r="AS14" s="439"/>
      <c r="AT14" s="440"/>
      <c r="AU14" s="522"/>
      <c r="AV14" s="523"/>
      <c r="AW14" s="523"/>
      <c r="AX14" s="523"/>
      <c r="AY14" s="445"/>
      <c r="AZ14" s="446"/>
      <c r="BA14" s="446"/>
      <c r="BB14" s="446"/>
      <c r="BC14" s="446"/>
      <c r="BD14" s="446"/>
      <c r="BE14" s="446"/>
      <c r="BF14" s="446"/>
      <c r="BG14" s="446"/>
      <c r="BH14" s="446"/>
      <c r="BI14" s="446"/>
      <c r="BJ14" s="446"/>
      <c r="BK14" s="446"/>
      <c r="BL14" s="446"/>
      <c r="BM14" s="447"/>
      <c r="BN14" s="465"/>
      <c r="BO14" s="466"/>
      <c r="BP14" s="466"/>
      <c r="BQ14" s="466"/>
      <c r="BR14" s="466"/>
      <c r="BS14" s="466"/>
      <c r="BT14" s="466"/>
      <c r="BU14" s="467"/>
      <c r="BV14" s="465"/>
      <c r="BW14" s="466"/>
      <c r="BX14" s="466"/>
      <c r="BY14" s="466"/>
      <c r="BZ14" s="466"/>
      <c r="CA14" s="466"/>
      <c r="CB14" s="466"/>
      <c r="CC14" s="467"/>
      <c r="CD14" s="471" t="s">
        <v>144</v>
      </c>
      <c r="CE14" s="472"/>
      <c r="CF14" s="472"/>
      <c r="CG14" s="472"/>
      <c r="CH14" s="472"/>
      <c r="CI14" s="472"/>
      <c r="CJ14" s="472"/>
      <c r="CK14" s="472"/>
      <c r="CL14" s="472"/>
      <c r="CM14" s="472"/>
      <c r="CN14" s="472"/>
      <c r="CO14" s="472"/>
      <c r="CP14" s="472"/>
      <c r="CQ14" s="472"/>
      <c r="CR14" s="472"/>
      <c r="CS14" s="473"/>
      <c r="CT14" s="572">
        <v>51.9</v>
      </c>
      <c r="CU14" s="573"/>
      <c r="CV14" s="573"/>
      <c r="CW14" s="573"/>
      <c r="CX14" s="573"/>
      <c r="CY14" s="573"/>
      <c r="CZ14" s="573"/>
      <c r="DA14" s="574"/>
      <c r="DB14" s="572">
        <v>39.299999999999997</v>
      </c>
      <c r="DC14" s="573"/>
      <c r="DD14" s="573"/>
      <c r="DE14" s="573"/>
      <c r="DF14" s="573"/>
      <c r="DG14" s="573"/>
      <c r="DH14" s="573"/>
      <c r="DI14" s="574"/>
      <c r="DJ14" s="185"/>
      <c r="DK14" s="185"/>
      <c r="DL14" s="185"/>
      <c r="DM14" s="185"/>
      <c r="DN14" s="185"/>
      <c r="DO14" s="185"/>
    </row>
    <row r="15" spans="1:119" ht="18.75" customHeight="1">
      <c r="A15" s="186"/>
      <c r="B15" s="584"/>
      <c r="C15" s="585"/>
      <c r="D15" s="585"/>
      <c r="E15" s="585"/>
      <c r="F15" s="585"/>
      <c r="G15" s="585"/>
      <c r="H15" s="585"/>
      <c r="I15" s="585"/>
      <c r="J15" s="585"/>
      <c r="K15" s="586"/>
      <c r="L15" s="196"/>
      <c r="M15" s="565" t="s">
        <v>145</v>
      </c>
      <c r="N15" s="566"/>
      <c r="O15" s="566"/>
      <c r="P15" s="566"/>
      <c r="Q15" s="567"/>
      <c r="R15" s="568">
        <v>13949</v>
      </c>
      <c r="S15" s="569"/>
      <c r="T15" s="569"/>
      <c r="U15" s="569"/>
      <c r="V15" s="570"/>
      <c r="W15" s="556" t="s">
        <v>146</v>
      </c>
      <c r="X15" s="478"/>
      <c r="Y15" s="478"/>
      <c r="Z15" s="478"/>
      <c r="AA15" s="478"/>
      <c r="AB15" s="479"/>
      <c r="AC15" s="441">
        <v>2752</v>
      </c>
      <c r="AD15" s="442"/>
      <c r="AE15" s="442"/>
      <c r="AF15" s="442"/>
      <c r="AG15" s="443"/>
      <c r="AH15" s="441">
        <v>2908</v>
      </c>
      <c r="AI15" s="442"/>
      <c r="AJ15" s="442"/>
      <c r="AK15" s="442"/>
      <c r="AL15" s="444"/>
      <c r="AM15" s="534"/>
      <c r="AN15" s="439"/>
      <c r="AO15" s="439"/>
      <c r="AP15" s="439"/>
      <c r="AQ15" s="439"/>
      <c r="AR15" s="439"/>
      <c r="AS15" s="439"/>
      <c r="AT15" s="440"/>
      <c r="AU15" s="522"/>
      <c r="AV15" s="523"/>
      <c r="AW15" s="523"/>
      <c r="AX15" s="523"/>
      <c r="AY15" s="457" t="s">
        <v>147</v>
      </c>
      <c r="AZ15" s="458"/>
      <c r="BA15" s="458"/>
      <c r="BB15" s="458"/>
      <c r="BC15" s="458"/>
      <c r="BD15" s="458"/>
      <c r="BE15" s="458"/>
      <c r="BF15" s="458"/>
      <c r="BG15" s="458"/>
      <c r="BH15" s="458"/>
      <c r="BI15" s="458"/>
      <c r="BJ15" s="458"/>
      <c r="BK15" s="458"/>
      <c r="BL15" s="458"/>
      <c r="BM15" s="459"/>
      <c r="BN15" s="460">
        <v>1245675</v>
      </c>
      <c r="BO15" s="461"/>
      <c r="BP15" s="461"/>
      <c r="BQ15" s="461"/>
      <c r="BR15" s="461"/>
      <c r="BS15" s="461"/>
      <c r="BT15" s="461"/>
      <c r="BU15" s="462"/>
      <c r="BV15" s="460">
        <v>1228576</v>
      </c>
      <c r="BW15" s="461"/>
      <c r="BX15" s="461"/>
      <c r="BY15" s="461"/>
      <c r="BZ15" s="461"/>
      <c r="CA15" s="461"/>
      <c r="CB15" s="461"/>
      <c r="CC15" s="462"/>
      <c r="CD15" s="575" t="s">
        <v>148</v>
      </c>
      <c r="CE15" s="576"/>
      <c r="CF15" s="576"/>
      <c r="CG15" s="576"/>
      <c r="CH15" s="576"/>
      <c r="CI15" s="576"/>
      <c r="CJ15" s="576"/>
      <c r="CK15" s="576"/>
      <c r="CL15" s="576"/>
      <c r="CM15" s="576"/>
      <c r="CN15" s="576"/>
      <c r="CO15" s="576"/>
      <c r="CP15" s="576"/>
      <c r="CQ15" s="576"/>
      <c r="CR15" s="576"/>
      <c r="CS15" s="577"/>
      <c r="CT15" s="197"/>
      <c r="CU15" s="198"/>
      <c r="CV15" s="198"/>
      <c r="CW15" s="198"/>
      <c r="CX15" s="198"/>
      <c r="CY15" s="198"/>
      <c r="CZ15" s="198"/>
      <c r="DA15" s="199"/>
      <c r="DB15" s="197"/>
      <c r="DC15" s="198"/>
      <c r="DD15" s="198"/>
      <c r="DE15" s="198"/>
      <c r="DF15" s="198"/>
      <c r="DG15" s="198"/>
      <c r="DH15" s="198"/>
      <c r="DI15" s="199"/>
      <c r="DJ15" s="185"/>
      <c r="DK15" s="185"/>
      <c r="DL15" s="185"/>
      <c r="DM15" s="185"/>
      <c r="DN15" s="185"/>
      <c r="DO15" s="185"/>
    </row>
    <row r="16" spans="1:119" ht="18.75" customHeight="1">
      <c r="A16" s="186"/>
      <c r="B16" s="584"/>
      <c r="C16" s="585"/>
      <c r="D16" s="585"/>
      <c r="E16" s="585"/>
      <c r="F16" s="585"/>
      <c r="G16" s="585"/>
      <c r="H16" s="585"/>
      <c r="I16" s="585"/>
      <c r="J16" s="585"/>
      <c r="K16" s="586"/>
      <c r="L16" s="558" t="s">
        <v>149</v>
      </c>
      <c r="M16" s="559"/>
      <c r="N16" s="559"/>
      <c r="O16" s="559"/>
      <c r="P16" s="559"/>
      <c r="Q16" s="560"/>
      <c r="R16" s="553" t="s">
        <v>150</v>
      </c>
      <c r="S16" s="554"/>
      <c r="T16" s="554"/>
      <c r="U16" s="554"/>
      <c r="V16" s="555"/>
      <c r="W16" s="571"/>
      <c r="X16" s="481"/>
      <c r="Y16" s="481"/>
      <c r="Z16" s="481"/>
      <c r="AA16" s="481"/>
      <c r="AB16" s="482"/>
      <c r="AC16" s="561">
        <v>38.9</v>
      </c>
      <c r="AD16" s="562"/>
      <c r="AE16" s="562"/>
      <c r="AF16" s="562"/>
      <c r="AG16" s="563"/>
      <c r="AH16" s="561">
        <v>39.799999999999997</v>
      </c>
      <c r="AI16" s="562"/>
      <c r="AJ16" s="562"/>
      <c r="AK16" s="562"/>
      <c r="AL16" s="564"/>
      <c r="AM16" s="534"/>
      <c r="AN16" s="439"/>
      <c r="AO16" s="439"/>
      <c r="AP16" s="439"/>
      <c r="AQ16" s="439"/>
      <c r="AR16" s="439"/>
      <c r="AS16" s="439"/>
      <c r="AT16" s="440"/>
      <c r="AU16" s="522"/>
      <c r="AV16" s="523"/>
      <c r="AW16" s="523"/>
      <c r="AX16" s="523"/>
      <c r="AY16" s="445" t="s">
        <v>151</v>
      </c>
      <c r="AZ16" s="446"/>
      <c r="BA16" s="446"/>
      <c r="BB16" s="446"/>
      <c r="BC16" s="446"/>
      <c r="BD16" s="446"/>
      <c r="BE16" s="446"/>
      <c r="BF16" s="446"/>
      <c r="BG16" s="446"/>
      <c r="BH16" s="446"/>
      <c r="BI16" s="446"/>
      <c r="BJ16" s="446"/>
      <c r="BK16" s="446"/>
      <c r="BL16" s="446"/>
      <c r="BM16" s="447"/>
      <c r="BN16" s="465">
        <v>4237434</v>
      </c>
      <c r="BO16" s="466"/>
      <c r="BP16" s="466"/>
      <c r="BQ16" s="466"/>
      <c r="BR16" s="466"/>
      <c r="BS16" s="466"/>
      <c r="BT16" s="466"/>
      <c r="BU16" s="467"/>
      <c r="BV16" s="465">
        <v>4263597</v>
      </c>
      <c r="BW16" s="466"/>
      <c r="BX16" s="466"/>
      <c r="BY16" s="466"/>
      <c r="BZ16" s="466"/>
      <c r="CA16" s="466"/>
      <c r="CB16" s="466"/>
      <c r="CC16" s="467"/>
      <c r="CD16" s="200"/>
      <c r="CE16" s="463"/>
      <c r="CF16" s="463"/>
      <c r="CG16" s="463"/>
      <c r="CH16" s="463"/>
      <c r="CI16" s="463"/>
      <c r="CJ16" s="463"/>
      <c r="CK16" s="463"/>
      <c r="CL16" s="463"/>
      <c r="CM16" s="463"/>
      <c r="CN16" s="463"/>
      <c r="CO16" s="463"/>
      <c r="CP16" s="463"/>
      <c r="CQ16" s="463"/>
      <c r="CR16" s="463"/>
      <c r="CS16" s="464"/>
      <c r="CT16" s="435"/>
      <c r="CU16" s="436"/>
      <c r="CV16" s="436"/>
      <c r="CW16" s="436"/>
      <c r="CX16" s="436"/>
      <c r="CY16" s="436"/>
      <c r="CZ16" s="436"/>
      <c r="DA16" s="437"/>
      <c r="DB16" s="435"/>
      <c r="DC16" s="436"/>
      <c r="DD16" s="436"/>
      <c r="DE16" s="436"/>
      <c r="DF16" s="436"/>
      <c r="DG16" s="436"/>
      <c r="DH16" s="436"/>
      <c r="DI16" s="437"/>
      <c r="DJ16" s="185"/>
      <c r="DK16" s="185"/>
      <c r="DL16" s="185"/>
      <c r="DM16" s="185"/>
      <c r="DN16" s="185"/>
      <c r="DO16" s="185"/>
    </row>
    <row r="17" spans="1:119" ht="18.75" customHeight="1" thickBot="1">
      <c r="A17" s="186"/>
      <c r="B17" s="587"/>
      <c r="C17" s="588"/>
      <c r="D17" s="588"/>
      <c r="E17" s="588"/>
      <c r="F17" s="588"/>
      <c r="G17" s="588"/>
      <c r="H17" s="588"/>
      <c r="I17" s="588"/>
      <c r="J17" s="588"/>
      <c r="K17" s="589"/>
      <c r="L17" s="201"/>
      <c r="M17" s="550" t="s">
        <v>152</v>
      </c>
      <c r="N17" s="551"/>
      <c r="O17" s="551"/>
      <c r="P17" s="551"/>
      <c r="Q17" s="552"/>
      <c r="R17" s="553" t="s">
        <v>153</v>
      </c>
      <c r="S17" s="554"/>
      <c r="T17" s="554"/>
      <c r="U17" s="554"/>
      <c r="V17" s="555"/>
      <c r="W17" s="556" t="s">
        <v>154</v>
      </c>
      <c r="X17" s="478"/>
      <c r="Y17" s="478"/>
      <c r="Z17" s="478"/>
      <c r="AA17" s="478"/>
      <c r="AB17" s="479"/>
      <c r="AC17" s="441">
        <v>3596</v>
      </c>
      <c r="AD17" s="442"/>
      <c r="AE17" s="442"/>
      <c r="AF17" s="442"/>
      <c r="AG17" s="443"/>
      <c r="AH17" s="441">
        <v>3633</v>
      </c>
      <c r="AI17" s="442"/>
      <c r="AJ17" s="442"/>
      <c r="AK17" s="442"/>
      <c r="AL17" s="444"/>
      <c r="AM17" s="534"/>
      <c r="AN17" s="439"/>
      <c r="AO17" s="439"/>
      <c r="AP17" s="439"/>
      <c r="AQ17" s="439"/>
      <c r="AR17" s="439"/>
      <c r="AS17" s="439"/>
      <c r="AT17" s="440"/>
      <c r="AU17" s="522"/>
      <c r="AV17" s="523"/>
      <c r="AW17" s="523"/>
      <c r="AX17" s="523"/>
      <c r="AY17" s="445" t="s">
        <v>155</v>
      </c>
      <c r="AZ17" s="446"/>
      <c r="BA17" s="446"/>
      <c r="BB17" s="446"/>
      <c r="BC17" s="446"/>
      <c r="BD17" s="446"/>
      <c r="BE17" s="446"/>
      <c r="BF17" s="446"/>
      <c r="BG17" s="446"/>
      <c r="BH17" s="446"/>
      <c r="BI17" s="446"/>
      <c r="BJ17" s="446"/>
      <c r="BK17" s="446"/>
      <c r="BL17" s="446"/>
      <c r="BM17" s="447"/>
      <c r="BN17" s="465">
        <v>1549850</v>
      </c>
      <c r="BO17" s="466"/>
      <c r="BP17" s="466"/>
      <c r="BQ17" s="466"/>
      <c r="BR17" s="466"/>
      <c r="BS17" s="466"/>
      <c r="BT17" s="466"/>
      <c r="BU17" s="467"/>
      <c r="BV17" s="465">
        <v>1531819</v>
      </c>
      <c r="BW17" s="466"/>
      <c r="BX17" s="466"/>
      <c r="BY17" s="466"/>
      <c r="BZ17" s="466"/>
      <c r="CA17" s="466"/>
      <c r="CB17" s="466"/>
      <c r="CC17" s="467"/>
      <c r="CD17" s="200"/>
      <c r="CE17" s="463"/>
      <c r="CF17" s="463"/>
      <c r="CG17" s="463"/>
      <c r="CH17" s="463"/>
      <c r="CI17" s="463"/>
      <c r="CJ17" s="463"/>
      <c r="CK17" s="463"/>
      <c r="CL17" s="463"/>
      <c r="CM17" s="463"/>
      <c r="CN17" s="463"/>
      <c r="CO17" s="463"/>
      <c r="CP17" s="463"/>
      <c r="CQ17" s="463"/>
      <c r="CR17" s="463"/>
      <c r="CS17" s="464"/>
      <c r="CT17" s="435"/>
      <c r="CU17" s="436"/>
      <c r="CV17" s="436"/>
      <c r="CW17" s="436"/>
      <c r="CX17" s="436"/>
      <c r="CY17" s="436"/>
      <c r="CZ17" s="436"/>
      <c r="DA17" s="437"/>
      <c r="DB17" s="435"/>
      <c r="DC17" s="436"/>
      <c r="DD17" s="436"/>
      <c r="DE17" s="436"/>
      <c r="DF17" s="436"/>
      <c r="DG17" s="436"/>
      <c r="DH17" s="436"/>
      <c r="DI17" s="437"/>
      <c r="DJ17" s="185"/>
      <c r="DK17" s="185"/>
      <c r="DL17" s="185"/>
      <c r="DM17" s="185"/>
      <c r="DN17" s="185"/>
      <c r="DO17" s="185"/>
    </row>
    <row r="18" spans="1:119" ht="18.75" customHeight="1" thickBot="1">
      <c r="A18" s="186"/>
      <c r="B18" s="527" t="s">
        <v>156</v>
      </c>
      <c r="C18" s="528"/>
      <c r="D18" s="528"/>
      <c r="E18" s="529"/>
      <c r="F18" s="529"/>
      <c r="G18" s="529"/>
      <c r="H18" s="529"/>
      <c r="I18" s="529"/>
      <c r="J18" s="529"/>
      <c r="K18" s="529"/>
      <c r="L18" s="530">
        <v>157.71</v>
      </c>
      <c r="M18" s="530"/>
      <c r="N18" s="530"/>
      <c r="O18" s="530"/>
      <c r="P18" s="530"/>
      <c r="Q18" s="530"/>
      <c r="R18" s="531"/>
      <c r="S18" s="531"/>
      <c r="T18" s="531"/>
      <c r="U18" s="531"/>
      <c r="V18" s="532"/>
      <c r="W18" s="546"/>
      <c r="X18" s="547"/>
      <c r="Y18" s="547"/>
      <c r="Z18" s="547"/>
      <c r="AA18" s="547"/>
      <c r="AB18" s="557"/>
      <c r="AC18" s="429">
        <v>50.8</v>
      </c>
      <c r="AD18" s="430"/>
      <c r="AE18" s="430"/>
      <c r="AF18" s="430"/>
      <c r="AG18" s="533"/>
      <c r="AH18" s="429">
        <v>49.7</v>
      </c>
      <c r="AI18" s="430"/>
      <c r="AJ18" s="430"/>
      <c r="AK18" s="430"/>
      <c r="AL18" s="431"/>
      <c r="AM18" s="534"/>
      <c r="AN18" s="439"/>
      <c r="AO18" s="439"/>
      <c r="AP18" s="439"/>
      <c r="AQ18" s="439"/>
      <c r="AR18" s="439"/>
      <c r="AS18" s="439"/>
      <c r="AT18" s="440"/>
      <c r="AU18" s="522"/>
      <c r="AV18" s="523"/>
      <c r="AW18" s="523"/>
      <c r="AX18" s="523"/>
      <c r="AY18" s="445" t="s">
        <v>157</v>
      </c>
      <c r="AZ18" s="446"/>
      <c r="BA18" s="446"/>
      <c r="BB18" s="446"/>
      <c r="BC18" s="446"/>
      <c r="BD18" s="446"/>
      <c r="BE18" s="446"/>
      <c r="BF18" s="446"/>
      <c r="BG18" s="446"/>
      <c r="BH18" s="446"/>
      <c r="BI18" s="446"/>
      <c r="BJ18" s="446"/>
      <c r="BK18" s="446"/>
      <c r="BL18" s="446"/>
      <c r="BM18" s="447"/>
      <c r="BN18" s="465">
        <v>4273931</v>
      </c>
      <c r="BO18" s="466"/>
      <c r="BP18" s="466"/>
      <c r="BQ18" s="466"/>
      <c r="BR18" s="466"/>
      <c r="BS18" s="466"/>
      <c r="BT18" s="466"/>
      <c r="BU18" s="467"/>
      <c r="BV18" s="465">
        <v>4300995</v>
      </c>
      <c r="BW18" s="466"/>
      <c r="BX18" s="466"/>
      <c r="BY18" s="466"/>
      <c r="BZ18" s="466"/>
      <c r="CA18" s="466"/>
      <c r="CB18" s="466"/>
      <c r="CC18" s="467"/>
      <c r="CD18" s="200"/>
      <c r="CE18" s="463"/>
      <c r="CF18" s="463"/>
      <c r="CG18" s="463"/>
      <c r="CH18" s="463"/>
      <c r="CI18" s="463"/>
      <c r="CJ18" s="463"/>
      <c r="CK18" s="463"/>
      <c r="CL18" s="463"/>
      <c r="CM18" s="463"/>
      <c r="CN18" s="463"/>
      <c r="CO18" s="463"/>
      <c r="CP18" s="463"/>
      <c r="CQ18" s="463"/>
      <c r="CR18" s="463"/>
      <c r="CS18" s="464"/>
      <c r="CT18" s="435"/>
      <c r="CU18" s="436"/>
      <c r="CV18" s="436"/>
      <c r="CW18" s="436"/>
      <c r="CX18" s="436"/>
      <c r="CY18" s="436"/>
      <c r="CZ18" s="436"/>
      <c r="DA18" s="437"/>
      <c r="DB18" s="435"/>
      <c r="DC18" s="436"/>
      <c r="DD18" s="436"/>
      <c r="DE18" s="436"/>
      <c r="DF18" s="436"/>
      <c r="DG18" s="436"/>
      <c r="DH18" s="436"/>
      <c r="DI18" s="437"/>
      <c r="DJ18" s="185"/>
      <c r="DK18" s="185"/>
      <c r="DL18" s="185"/>
      <c r="DM18" s="185"/>
      <c r="DN18" s="185"/>
      <c r="DO18" s="185"/>
    </row>
    <row r="19" spans="1:119" ht="18.75" customHeight="1" thickBot="1">
      <c r="A19" s="186"/>
      <c r="B19" s="527" t="s">
        <v>158</v>
      </c>
      <c r="C19" s="528"/>
      <c r="D19" s="528"/>
      <c r="E19" s="529"/>
      <c r="F19" s="529"/>
      <c r="G19" s="529"/>
      <c r="H19" s="529"/>
      <c r="I19" s="529"/>
      <c r="J19" s="529"/>
      <c r="K19" s="529"/>
      <c r="L19" s="535">
        <v>90</v>
      </c>
      <c r="M19" s="535"/>
      <c r="N19" s="535"/>
      <c r="O19" s="535"/>
      <c r="P19" s="535"/>
      <c r="Q19" s="535"/>
      <c r="R19" s="536"/>
      <c r="S19" s="536"/>
      <c r="T19" s="536"/>
      <c r="U19" s="536"/>
      <c r="V19" s="537"/>
      <c r="W19" s="544"/>
      <c r="X19" s="545"/>
      <c r="Y19" s="545"/>
      <c r="Z19" s="545"/>
      <c r="AA19" s="545"/>
      <c r="AB19" s="545"/>
      <c r="AC19" s="548"/>
      <c r="AD19" s="548"/>
      <c r="AE19" s="548"/>
      <c r="AF19" s="548"/>
      <c r="AG19" s="548"/>
      <c r="AH19" s="548"/>
      <c r="AI19" s="548"/>
      <c r="AJ19" s="548"/>
      <c r="AK19" s="548"/>
      <c r="AL19" s="549"/>
      <c r="AM19" s="534"/>
      <c r="AN19" s="439"/>
      <c r="AO19" s="439"/>
      <c r="AP19" s="439"/>
      <c r="AQ19" s="439"/>
      <c r="AR19" s="439"/>
      <c r="AS19" s="439"/>
      <c r="AT19" s="440"/>
      <c r="AU19" s="522"/>
      <c r="AV19" s="523"/>
      <c r="AW19" s="523"/>
      <c r="AX19" s="523"/>
      <c r="AY19" s="445" t="s">
        <v>159</v>
      </c>
      <c r="AZ19" s="446"/>
      <c r="BA19" s="446"/>
      <c r="BB19" s="446"/>
      <c r="BC19" s="446"/>
      <c r="BD19" s="446"/>
      <c r="BE19" s="446"/>
      <c r="BF19" s="446"/>
      <c r="BG19" s="446"/>
      <c r="BH19" s="446"/>
      <c r="BI19" s="446"/>
      <c r="BJ19" s="446"/>
      <c r="BK19" s="446"/>
      <c r="BL19" s="446"/>
      <c r="BM19" s="447"/>
      <c r="BN19" s="465">
        <v>6067660</v>
      </c>
      <c r="BO19" s="466"/>
      <c r="BP19" s="466"/>
      <c r="BQ19" s="466"/>
      <c r="BR19" s="466"/>
      <c r="BS19" s="466"/>
      <c r="BT19" s="466"/>
      <c r="BU19" s="467"/>
      <c r="BV19" s="465">
        <v>5999557</v>
      </c>
      <c r="BW19" s="466"/>
      <c r="BX19" s="466"/>
      <c r="BY19" s="466"/>
      <c r="BZ19" s="466"/>
      <c r="CA19" s="466"/>
      <c r="CB19" s="466"/>
      <c r="CC19" s="467"/>
      <c r="CD19" s="200"/>
      <c r="CE19" s="463"/>
      <c r="CF19" s="463"/>
      <c r="CG19" s="463"/>
      <c r="CH19" s="463"/>
      <c r="CI19" s="463"/>
      <c r="CJ19" s="463"/>
      <c r="CK19" s="463"/>
      <c r="CL19" s="463"/>
      <c r="CM19" s="463"/>
      <c r="CN19" s="463"/>
      <c r="CO19" s="463"/>
      <c r="CP19" s="463"/>
      <c r="CQ19" s="463"/>
      <c r="CR19" s="463"/>
      <c r="CS19" s="464"/>
      <c r="CT19" s="435"/>
      <c r="CU19" s="436"/>
      <c r="CV19" s="436"/>
      <c r="CW19" s="436"/>
      <c r="CX19" s="436"/>
      <c r="CY19" s="436"/>
      <c r="CZ19" s="436"/>
      <c r="DA19" s="437"/>
      <c r="DB19" s="435"/>
      <c r="DC19" s="436"/>
      <c r="DD19" s="436"/>
      <c r="DE19" s="436"/>
      <c r="DF19" s="436"/>
      <c r="DG19" s="436"/>
      <c r="DH19" s="436"/>
      <c r="DI19" s="437"/>
      <c r="DJ19" s="185"/>
      <c r="DK19" s="185"/>
      <c r="DL19" s="185"/>
      <c r="DM19" s="185"/>
      <c r="DN19" s="185"/>
      <c r="DO19" s="185"/>
    </row>
    <row r="20" spans="1:119" ht="18.75" customHeight="1" thickBot="1">
      <c r="A20" s="186"/>
      <c r="B20" s="527" t="s">
        <v>160</v>
      </c>
      <c r="C20" s="528"/>
      <c r="D20" s="528"/>
      <c r="E20" s="529"/>
      <c r="F20" s="529"/>
      <c r="G20" s="529"/>
      <c r="H20" s="529"/>
      <c r="I20" s="529"/>
      <c r="J20" s="529"/>
      <c r="K20" s="529"/>
      <c r="L20" s="535">
        <v>4405</v>
      </c>
      <c r="M20" s="535"/>
      <c r="N20" s="535"/>
      <c r="O20" s="535"/>
      <c r="P20" s="535"/>
      <c r="Q20" s="535"/>
      <c r="R20" s="536"/>
      <c r="S20" s="536"/>
      <c r="T20" s="536"/>
      <c r="U20" s="536"/>
      <c r="V20" s="537"/>
      <c r="W20" s="546"/>
      <c r="X20" s="547"/>
      <c r="Y20" s="547"/>
      <c r="Z20" s="547"/>
      <c r="AA20" s="547"/>
      <c r="AB20" s="547"/>
      <c r="AC20" s="538"/>
      <c r="AD20" s="538"/>
      <c r="AE20" s="538"/>
      <c r="AF20" s="538"/>
      <c r="AG20" s="538"/>
      <c r="AH20" s="538"/>
      <c r="AI20" s="538"/>
      <c r="AJ20" s="538"/>
      <c r="AK20" s="538"/>
      <c r="AL20" s="539"/>
      <c r="AM20" s="540"/>
      <c r="AN20" s="512"/>
      <c r="AO20" s="512"/>
      <c r="AP20" s="512"/>
      <c r="AQ20" s="512"/>
      <c r="AR20" s="512"/>
      <c r="AS20" s="512"/>
      <c r="AT20" s="513"/>
      <c r="AU20" s="541"/>
      <c r="AV20" s="542"/>
      <c r="AW20" s="542"/>
      <c r="AX20" s="543"/>
      <c r="AY20" s="445"/>
      <c r="AZ20" s="446"/>
      <c r="BA20" s="446"/>
      <c r="BB20" s="446"/>
      <c r="BC20" s="446"/>
      <c r="BD20" s="446"/>
      <c r="BE20" s="446"/>
      <c r="BF20" s="446"/>
      <c r="BG20" s="446"/>
      <c r="BH20" s="446"/>
      <c r="BI20" s="446"/>
      <c r="BJ20" s="446"/>
      <c r="BK20" s="446"/>
      <c r="BL20" s="446"/>
      <c r="BM20" s="447"/>
      <c r="BN20" s="465"/>
      <c r="BO20" s="466"/>
      <c r="BP20" s="466"/>
      <c r="BQ20" s="466"/>
      <c r="BR20" s="466"/>
      <c r="BS20" s="466"/>
      <c r="BT20" s="466"/>
      <c r="BU20" s="467"/>
      <c r="BV20" s="465"/>
      <c r="BW20" s="466"/>
      <c r="BX20" s="466"/>
      <c r="BY20" s="466"/>
      <c r="BZ20" s="466"/>
      <c r="CA20" s="466"/>
      <c r="CB20" s="466"/>
      <c r="CC20" s="467"/>
      <c r="CD20" s="200"/>
      <c r="CE20" s="463"/>
      <c r="CF20" s="463"/>
      <c r="CG20" s="463"/>
      <c r="CH20" s="463"/>
      <c r="CI20" s="463"/>
      <c r="CJ20" s="463"/>
      <c r="CK20" s="463"/>
      <c r="CL20" s="463"/>
      <c r="CM20" s="463"/>
      <c r="CN20" s="463"/>
      <c r="CO20" s="463"/>
      <c r="CP20" s="463"/>
      <c r="CQ20" s="463"/>
      <c r="CR20" s="463"/>
      <c r="CS20" s="464"/>
      <c r="CT20" s="435"/>
      <c r="CU20" s="436"/>
      <c r="CV20" s="436"/>
      <c r="CW20" s="436"/>
      <c r="CX20" s="436"/>
      <c r="CY20" s="436"/>
      <c r="CZ20" s="436"/>
      <c r="DA20" s="437"/>
      <c r="DB20" s="435"/>
      <c r="DC20" s="436"/>
      <c r="DD20" s="436"/>
      <c r="DE20" s="436"/>
      <c r="DF20" s="436"/>
      <c r="DG20" s="436"/>
      <c r="DH20" s="436"/>
      <c r="DI20" s="437"/>
      <c r="DJ20" s="185"/>
      <c r="DK20" s="185"/>
      <c r="DL20" s="185"/>
      <c r="DM20" s="185"/>
      <c r="DN20" s="185"/>
      <c r="DO20" s="185"/>
    </row>
    <row r="21" spans="1:119" ht="18.75" customHeight="1">
      <c r="A21" s="186"/>
      <c r="B21" s="524" t="s">
        <v>161</v>
      </c>
      <c r="C21" s="525"/>
      <c r="D21" s="525"/>
      <c r="E21" s="525"/>
      <c r="F21" s="525"/>
      <c r="G21" s="525"/>
      <c r="H21" s="525"/>
      <c r="I21" s="525"/>
      <c r="J21" s="525"/>
      <c r="K21" s="525"/>
      <c r="L21" s="525"/>
      <c r="M21" s="525"/>
      <c r="N21" s="525"/>
      <c r="O21" s="525"/>
      <c r="P21" s="525"/>
      <c r="Q21" s="525"/>
      <c r="R21" s="525"/>
      <c r="S21" s="525"/>
      <c r="T21" s="525"/>
      <c r="U21" s="525"/>
      <c r="V21" s="525"/>
      <c r="W21" s="525"/>
      <c r="X21" s="525"/>
      <c r="Y21" s="525"/>
      <c r="Z21" s="525"/>
      <c r="AA21" s="525"/>
      <c r="AB21" s="525"/>
      <c r="AC21" s="525"/>
      <c r="AD21" s="525"/>
      <c r="AE21" s="525"/>
      <c r="AF21" s="525"/>
      <c r="AG21" s="525"/>
      <c r="AH21" s="525"/>
      <c r="AI21" s="525"/>
      <c r="AJ21" s="525"/>
      <c r="AK21" s="525"/>
      <c r="AL21" s="525"/>
      <c r="AM21" s="525"/>
      <c r="AN21" s="525"/>
      <c r="AO21" s="525"/>
      <c r="AP21" s="525"/>
      <c r="AQ21" s="525"/>
      <c r="AR21" s="525"/>
      <c r="AS21" s="525"/>
      <c r="AT21" s="525"/>
      <c r="AU21" s="525"/>
      <c r="AV21" s="525"/>
      <c r="AW21" s="525"/>
      <c r="AX21" s="526"/>
      <c r="AY21" s="445"/>
      <c r="AZ21" s="446"/>
      <c r="BA21" s="446"/>
      <c r="BB21" s="446"/>
      <c r="BC21" s="446"/>
      <c r="BD21" s="446"/>
      <c r="BE21" s="446"/>
      <c r="BF21" s="446"/>
      <c r="BG21" s="446"/>
      <c r="BH21" s="446"/>
      <c r="BI21" s="446"/>
      <c r="BJ21" s="446"/>
      <c r="BK21" s="446"/>
      <c r="BL21" s="446"/>
      <c r="BM21" s="447"/>
      <c r="BN21" s="465"/>
      <c r="BO21" s="466"/>
      <c r="BP21" s="466"/>
      <c r="BQ21" s="466"/>
      <c r="BR21" s="466"/>
      <c r="BS21" s="466"/>
      <c r="BT21" s="466"/>
      <c r="BU21" s="467"/>
      <c r="BV21" s="465"/>
      <c r="BW21" s="466"/>
      <c r="BX21" s="466"/>
      <c r="BY21" s="466"/>
      <c r="BZ21" s="466"/>
      <c r="CA21" s="466"/>
      <c r="CB21" s="466"/>
      <c r="CC21" s="467"/>
      <c r="CD21" s="200"/>
      <c r="CE21" s="463"/>
      <c r="CF21" s="463"/>
      <c r="CG21" s="463"/>
      <c r="CH21" s="463"/>
      <c r="CI21" s="463"/>
      <c r="CJ21" s="463"/>
      <c r="CK21" s="463"/>
      <c r="CL21" s="463"/>
      <c r="CM21" s="463"/>
      <c r="CN21" s="463"/>
      <c r="CO21" s="463"/>
      <c r="CP21" s="463"/>
      <c r="CQ21" s="463"/>
      <c r="CR21" s="463"/>
      <c r="CS21" s="464"/>
      <c r="CT21" s="435"/>
      <c r="CU21" s="436"/>
      <c r="CV21" s="436"/>
      <c r="CW21" s="436"/>
      <c r="CX21" s="436"/>
      <c r="CY21" s="436"/>
      <c r="CZ21" s="436"/>
      <c r="DA21" s="437"/>
      <c r="DB21" s="435"/>
      <c r="DC21" s="436"/>
      <c r="DD21" s="436"/>
      <c r="DE21" s="436"/>
      <c r="DF21" s="436"/>
      <c r="DG21" s="436"/>
      <c r="DH21" s="436"/>
      <c r="DI21" s="437"/>
      <c r="DJ21" s="185"/>
      <c r="DK21" s="185"/>
      <c r="DL21" s="185"/>
      <c r="DM21" s="185"/>
      <c r="DN21" s="185"/>
      <c r="DO21" s="185"/>
    </row>
    <row r="22" spans="1:119" ht="18.75" customHeight="1" thickBot="1">
      <c r="A22" s="186"/>
      <c r="B22" s="494" t="s">
        <v>162</v>
      </c>
      <c r="C22" s="495"/>
      <c r="D22" s="496"/>
      <c r="E22" s="503" t="s">
        <v>1</v>
      </c>
      <c r="F22" s="478"/>
      <c r="G22" s="478"/>
      <c r="H22" s="478"/>
      <c r="I22" s="478"/>
      <c r="J22" s="478"/>
      <c r="K22" s="479"/>
      <c r="L22" s="503" t="s">
        <v>163</v>
      </c>
      <c r="M22" s="478"/>
      <c r="N22" s="478"/>
      <c r="O22" s="478"/>
      <c r="P22" s="479"/>
      <c r="Q22" s="488" t="s">
        <v>164</v>
      </c>
      <c r="R22" s="489"/>
      <c r="S22" s="489"/>
      <c r="T22" s="489"/>
      <c r="U22" s="489"/>
      <c r="V22" s="504"/>
      <c r="W22" s="506" t="s">
        <v>165</v>
      </c>
      <c r="X22" s="495"/>
      <c r="Y22" s="496"/>
      <c r="Z22" s="503" t="s">
        <v>1</v>
      </c>
      <c r="AA22" s="478"/>
      <c r="AB22" s="478"/>
      <c r="AC22" s="478"/>
      <c r="AD22" s="478"/>
      <c r="AE22" s="478"/>
      <c r="AF22" s="478"/>
      <c r="AG22" s="479"/>
      <c r="AH22" s="477" t="s">
        <v>166</v>
      </c>
      <c r="AI22" s="478"/>
      <c r="AJ22" s="478"/>
      <c r="AK22" s="478"/>
      <c r="AL22" s="479"/>
      <c r="AM22" s="477" t="s">
        <v>167</v>
      </c>
      <c r="AN22" s="483"/>
      <c r="AO22" s="483"/>
      <c r="AP22" s="483"/>
      <c r="AQ22" s="483"/>
      <c r="AR22" s="484"/>
      <c r="AS22" s="488" t="s">
        <v>164</v>
      </c>
      <c r="AT22" s="489"/>
      <c r="AU22" s="489"/>
      <c r="AV22" s="489"/>
      <c r="AW22" s="489"/>
      <c r="AX22" s="490"/>
      <c r="AY22" s="432"/>
      <c r="AZ22" s="433"/>
      <c r="BA22" s="433"/>
      <c r="BB22" s="433"/>
      <c r="BC22" s="433"/>
      <c r="BD22" s="433"/>
      <c r="BE22" s="433"/>
      <c r="BF22" s="433"/>
      <c r="BG22" s="433"/>
      <c r="BH22" s="433"/>
      <c r="BI22" s="433"/>
      <c r="BJ22" s="433"/>
      <c r="BK22" s="433"/>
      <c r="BL22" s="433"/>
      <c r="BM22" s="434"/>
      <c r="BN22" s="468"/>
      <c r="BO22" s="469"/>
      <c r="BP22" s="469"/>
      <c r="BQ22" s="469"/>
      <c r="BR22" s="469"/>
      <c r="BS22" s="469"/>
      <c r="BT22" s="469"/>
      <c r="BU22" s="470"/>
      <c r="BV22" s="468"/>
      <c r="BW22" s="469"/>
      <c r="BX22" s="469"/>
      <c r="BY22" s="469"/>
      <c r="BZ22" s="469"/>
      <c r="CA22" s="469"/>
      <c r="CB22" s="469"/>
      <c r="CC22" s="470"/>
      <c r="CD22" s="200"/>
      <c r="CE22" s="463"/>
      <c r="CF22" s="463"/>
      <c r="CG22" s="463"/>
      <c r="CH22" s="463"/>
      <c r="CI22" s="463"/>
      <c r="CJ22" s="463"/>
      <c r="CK22" s="463"/>
      <c r="CL22" s="463"/>
      <c r="CM22" s="463"/>
      <c r="CN22" s="463"/>
      <c r="CO22" s="463"/>
      <c r="CP22" s="463"/>
      <c r="CQ22" s="463"/>
      <c r="CR22" s="463"/>
      <c r="CS22" s="464"/>
      <c r="CT22" s="435"/>
      <c r="CU22" s="436"/>
      <c r="CV22" s="436"/>
      <c r="CW22" s="436"/>
      <c r="CX22" s="436"/>
      <c r="CY22" s="436"/>
      <c r="CZ22" s="436"/>
      <c r="DA22" s="437"/>
      <c r="DB22" s="435"/>
      <c r="DC22" s="436"/>
      <c r="DD22" s="436"/>
      <c r="DE22" s="436"/>
      <c r="DF22" s="436"/>
      <c r="DG22" s="436"/>
      <c r="DH22" s="436"/>
      <c r="DI22" s="437"/>
      <c r="DJ22" s="185"/>
      <c r="DK22" s="185"/>
      <c r="DL22" s="185"/>
      <c r="DM22" s="185"/>
      <c r="DN22" s="185"/>
      <c r="DO22" s="185"/>
    </row>
    <row r="23" spans="1:119" ht="18.75" customHeight="1">
      <c r="A23" s="186"/>
      <c r="B23" s="497"/>
      <c r="C23" s="498"/>
      <c r="D23" s="499"/>
      <c r="E23" s="480"/>
      <c r="F23" s="481"/>
      <c r="G23" s="481"/>
      <c r="H23" s="481"/>
      <c r="I23" s="481"/>
      <c r="J23" s="481"/>
      <c r="K23" s="482"/>
      <c r="L23" s="480"/>
      <c r="M23" s="481"/>
      <c r="N23" s="481"/>
      <c r="O23" s="481"/>
      <c r="P23" s="482"/>
      <c r="Q23" s="491"/>
      <c r="R23" s="492"/>
      <c r="S23" s="492"/>
      <c r="T23" s="492"/>
      <c r="U23" s="492"/>
      <c r="V23" s="505"/>
      <c r="W23" s="507"/>
      <c r="X23" s="498"/>
      <c r="Y23" s="499"/>
      <c r="Z23" s="480"/>
      <c r="AA23" s="481"/>
      <c r="AB23" s="481"/>
      <c r="AC23" s="481"/>
      <c r="AD23" s="481"/>
      <c r="AE23" s="481"/>
      <c r="AF23" s="481"/>
      <c r="AG23" s="482"/>
      <c r="AH23" s="480"/>
      <c r="AI23" s="481"/>
      <c r="AJ23" s="481"/>
      <c r="AK23" s="481"/>
      <c r="AL23" s="482"/>
      <c r="AM23" s="485"/>
      <c r="AN23" s="486"/>
      <c r="AO23" s="486"/>
      <c r="AP23" s="486"/>
      <c r="AQ23" s="486"/>
      <c r="AR23" s="487"/>
      <c r="AS23" s="491"/>
      <c r="AT23" s="492"/>
      <c r="AU23" s="492"/>
      <c r="AV23" s="492"/>
      <c r="AW23" s="492"/>
      <c r="AX23" s="493"/>
      <c r="AY23" s="457" t="s">
        <v>168</v>
      </c>
      <c r="AZ23" s="458"/>
      <c r="BA23" s="458"/>
      <c r="BB23" s="458"/>
      <c r="BC23" s="458"/>
      <c r="BD23" s="458"/>
      <c r="BE23" s="458"/>
      <c r="BF23" s="458"/>
      <c r="BG23" s="458"/>
      <c r="BH23" s="458"/>
      <c r="BI23" s="458"/>
      <c r="BJ23" s="458"/>
      <c r="BK23" s="458"/>
      <c r="BL23" s="458"/>
      <c r="BM23" s="459"/>
      <c r="BN23" s="465">
        <v>10796663</v>
      </c>
      <c r="BO23" s="466"/>
      <c r="BP23" s="466"/>
      <c r="BQ23" s="466"/>
      <c r="BR23" s="466"/>
      <c r="BS23" s="466"/>
      <c r="BT23" s="466"/>
      <c r="BU23" s="467"/>
      <c r="BV23" s="465">
        <v>10059764</v>
      </c>
      <c r="BW23" s="466"/>
      <c r="BX23" s="466"/>
      <c r="BY23" s="466"/>
      <c r="BZ23" s="466"/>
      <c r="CA23" s="466"/>
      <c r="CB23" s="466"/>
      <c r="CC23" s="467"/>
      <c r="CD23" s="200"/>
      <c r="CE23" s="463"/>
      <c r="CF23" s="463"/>
      <c r="CG23" s="463"/>
      <c r="CH23" s="463"/>
      <c r="CI23" s="463"/>
      <c r="CJ23" s="463"/>
      <c r="CK23" s="463"/>
      <c r="CL23" s="463"/>
      <c r="CM23" s="463"/>
      <c r="CN23" s="463"/>
      <c r="CO23" s="463"/>
      <c r="CP23" s="463"/>
      <c r="CQ23" s="463"/>
      <c r="CR23" s="463"/>
      <c r="CS23" s="464"/>
      <c r="CT23" s="435"/>
      <c r="CU23" s="436"/>
      <c r="CV23" s="436"/>
      <c r="CW23" s="436"/>
      <c r="CX23" s="436"/>
      <c r="CY23" s="436"/>
      <c r="CZ23" s="436"/>
      <c r="DA23" s="437"/>
      <c r="DB23" s="435"/>
      <c r="DC23" s="436"/>
      <c r="DD23" s="436"/>
      <c r="DE23" s="436"/>
      <c r="DF23" s="436"/>
      <c r="DG23" s="436"/>
      <c r="DH23" s="436"/>
      <c r="DI23" s="437"/>
      <c r="DJ23" s="185"/>
      <c r="DK23" s="185"/>
      <c r="DL23" s="185"/>
      <c r="DM23" s="185"/>
      <c r="DN23" s="185"/>
      <c r="DO23" s="185"/>
    </row>
    <row r="24" spans="1:119" ht="18.75" customHeight="1" thickBot="1">
      <c r="A24" s="186"/>
      <c r="B24" s="497"/>
      <c r="C24" s="498"/>
      <c r="D24" s="499"/>
      <c r="E24" s="438" t="s">
        <v>169</v>
      </c>
      <c r="F24" s="439"/>
      <c r="G24" s="439"/>
      <c r="H24" s="439"/>
      <c r="I24" s="439"/>
      <c r="J24" s="439"/>
      <c r="K24" s="440"/>
      <c r="L24" s="441">
        <v>1</v>
      </c>
      <c r="M24" s="442"/>
      <c r="N24" s="442"/>
      <c r="O24" s="442"/>
      <c r="P24" s="443"/>
      <c r="Q24" s="441">
        <v>8100</v>
      </c>
      <c r="R24" s="442"/>
      <c r="S24" s="442"/>
      <c r="T24" s="442"/>
      <c r="U24" s="442"/>
      <c r="V24" s="443"/>
      <c r="W24" s="507"/>
      <c r="X24" s="498"/>
      <c r="Y24" s="499"/>
      <c r="Z24" s="438" t="s">
        <v>170</v>
      </c>
      <c r="AA24" s="439"/>
      <c r="AB24" s="439"/>
      <c r="AC24" s="439"/>
      <c r="AD24" s="439"/>
      <c r="AE24" s="439"/>
      <c r="AF24" s="439"/>
      <c r="AG24" s="440"/>
      <c r="AH24" s="441">
        <v>112</v>
      </c>
      <c r="AI24" s="442"/>
      <c r="AJ24" s="442"/>
      <c r="AK24" s="442"/>
      <c r="AL24" s="443"/>
      <c r="AM24" s="441">
        <v>348320</v>
      </c>
      <c r="AN24" s="442"/>
      <c r="AO24" s="442"/>
      <c r="AP24" s="442"/>
      <c r="AQ24" s="442"/>
      <c r="AR24" s="443"/>
      <c r="AS24" s="441">
        <v>3110</v>
      </c>
      <c r="AT24" s="442"/>
      <c r="AU24" s="442"/>
      <c r="AV24" s="442"/>
      <c r="AW24" s="442"/>
      <c r="AX24" s="444"/>
      <c r="AY24" s="432" t="s">
        <v>171</v>
      </c>
      <c r="AZ24" s="433"/>
      <c r="BA24" s="433"/>
      <c r="BB24" s="433"/>
      <c r="BC24" s="433"/>
      <c r="BD24" s="433"/>
      <c r="BE24" s="433"/>
      <c r="BF24" s="433"/>
      <c r="BG24" s="433"/>
      <c r="BH24" s="433"/>
      <c r="BI24" s="433"/>
      <c r="BJ24" s="433"/>
      <c r="BK24" s="433"/>
      <c r="BL24" s="433"/>
      <c r="BM24" s="434"/>
      <c r="BN24" s="465">
        <v>9612919</v>
      </c>
      <c r="BO24" s="466"/>
      <c r="BP24" s="466"/>
      <c r="BQ24" s="466"/>
      <c r="BR24" s="466"/>
      <c r="BS24" s="466"/>
      <c r="BT24" s="466"/>
      <c r="BU24" s="467"/>
      <c r="BV24" s="465">
        <v>9214013</v>
      </c>
      <c r="BW24" s="466"/>
      <c r="BX24" s="466"/>
      <c r="BY24" s="466"/>
      <c r="BZ24" s="466"/>
      <c r="CA24" s="466"/>
      <c r="CB24" s="466"/>
      <c r="CC24" s="467"/>
      <c r="CD24" s="200"/>
      <c r="CE24" s="463"/>
      <c r="CF24" s="463"/>
      <c r="CG24" s="463"/>
      <c r="CH24" s="463"/>
      <c r="CI24" s="463"/>
      <c r="CJ24" s="463"/>
      <c r="CK24" s="463"/>
      <c r="CL24" s="463"/>
      <c r="CM24" s="463"/>
      <c r="CN24" s="463"/>
      <c r="CO24" s="463"/>
      <c r="CP24" s="463"/>
      <c r="CQ24" s="463"/>
      <c r="CR24" s="463"/>
      <c r="CS24" s="464"/>
      <c r="CT24" s="435"/>
      <c r="CU24" s="436"/>
      <c r="CV24" s="436"/>
      <c r="CW24" s="436"/>
      <c r="CX24" s="436"/>
      <c r="CY24" s="436"/>
      <c r="CZ24" s="436"/>
      <c r="DA24" s="437"/>
      <c r="DB24" s="435"/>
      <c r="DC24" s="436"/>
      <c r="DD24" s="436"/>
      <c r="DE24" s="436"/>
      <c r="DF24" s="436"/>
      <c r="DG24" s="436"/>
      <c r="DH24" s="436"/>
      <c r="DI24" s="437"/>
      <c r="DJ24" s="185"/>
      <c r="DK24" s="185"/>
      <c r="DL24" s="185"/>
      <c r="DM24" s="185"/>
      <c r="DN24" s="185"/>
      <c r="DO24" s="185"/>
    </row>
    <row r="25" spans="1:119" s="185" customFormat="1" ht="18.75" customHeight="1">
      <c r="A25" s="186"/>
      <c r="B25" s="497"/>
      <c r="C25" s="498"/>
      <c r="D25" s="499"/>
      <c r="E25" s="438" t="s">
        <v>172</v>
      </c>
      <c r="F25" s="439"/>
      <c r="G25" s="439"/>
      <c r="H25" s="439"/>
      <c r="I25" s="439"/>
      <c r="J25" s="439"/>
      <c r="K25" s="440"/>
      <c r="L25" s="441">
        <v>1</v>
      </c>
      <c r="M25" s="442"/>
      <c r="N25" s="442"/>
      <c r="O25" s="442"/>
      <c r="P25" s="443"/>
      <c r="Q25" s="441">
        <v>6300</v>
      </c>
      <c r="R25" s="442"/>
      <c r="S25" s="442"/>
      <c r="T25" s="442"/>
      <c r="U25" s="442"/>
      <c r="V25" s="443"/>
      <c r="W25" s="507"/>
      <c r="X25" s="498"/>
      <c r="Y25" s="499"/>
      <c r="Z25" s="438" t="s">
        <v>173</v>
      </c>
      <c r="AA25" s="439"/>
      <c r="AB25" s="439"/>
      <c r="AC25" s="439"/>
      <c r="AD25" s="439"/>
      <c r="AE25" s="439"/>
      <c r="AF25" s="439"/>
      <c r="AG25" s="440"/>
      <c r="AH25" s="441" t="s">
        <v>174</v>
      </c>
      <c r="AI25" s="442"/>
      <c r="AJ25" s="442"/>
      <c r="AK25" s="442"/>
      <c r="AL25" s="443"/>
      <c r="AM25" s="441" t="s">
        <v>175</v>
      </c>
      <c r="AN25" s="442"/>
      <c r="AO25" s="442"/>
      <c r="AP25" s="442"/>
      <c r="AQ25" s="442"/>
      <c r="AR25" s="443"/>
      <c r="AS25" s="441" t="s">
        <v>175</v>
      </c>
      <c r="AT25" s="442"/>
      <c r="AU25" s="442"/>
      <c r="AV25" s="442"/>
      <c r="AW25" s="442"/>
      <c r="AX25" s="444"/>
      <c r="AY25" s="457" t="s">
        <v>176</v>
      </c>
      <c r="AZ25" s="458"/>
      <c r="BA25" s="458"/>
      <c r="BB25" s="458"/>
      <c r="BC25" s="458"/>
      <c r="BD25" s="458"/>
      <c r="BE25" s="458"/>
      <c r="BF25" s="458"/>
      <c r="BG25" s="458"/>
      <c r="BH25" s="458"/>
      <c r="BI25" s="458"/>
      <c r="BJ25" s="458"/>
      <c r="BK25" s="458"/>
      <c r="BL25" s="458"/>
      <c r="BM25" s="459"/>
      <c r="BN25" s="460">
        <v>1454179</v>
      </c>
      <c r="BO25" s="461"/>
      <c r="BP25" s="461"/>
      <c r="BQ25" s="461"/>
      <c r="BR25" s="461"/>
      <c r="BS25" s="461"/>
      <c r="BT25" s="461"/>
      <c r="BU25" s="462"/>
      <c r="BV25" s="460">
        <v>1683004</v>
      </c>
      <c r="BW25" s="461"/>
      <c r="BX25" s="461"/>
      <c r="BY25" s="461"/>
      <c r="BZ25" s="461"/>
      <c r="CA25" s="461"/>
      <c r="CB25" s="461"/>
      <c r="CC25" s="462"/>
      <c r="CD25" s="200"/>
      <c r="CE25" s="463"/>
      <c r="CF25" s="463"/>
      <c r="CG25" s="463"/>
      <c r="CH25" s="463"/>
      <c r="CI25" s="463"/>
      <c r="CJ25" s="463"/>
      <c r="CK25" s="463"/>
      <c r="CL25" s="463"/>
      <c r="CM25" s="463"/>
      <c r="CN25" s="463"/>
      <c r="CO25" s="463"/>
      <c r="CP25" s="463"/>
      <c r="CQ25" s="463"/>
      <c r="CR25" s="463"/>
      <c r="CS25" s="464"/>
      <c r="CT25" s="435"/>
      <c r="CU25" s="436"/>
      <c r="CV25" s="436"/>
      <c r="CW25" s="436"/>
      <c r="CX25" s="436"/>
      <c r="CY25" s="436"/>
      <c r="CZ25" s="436"/>
      <c r="DA25" s="437"/>
      <c r="DB25" s="435"/>
      <c r="DC25" s="436"/>
      <c r="DD25" s="436"/>
      <c r="DE25" s="436"/>
      <c r="DF25" s="436"/>
      <c r="DG25" s="436"/>
      <c r="DH25" s="436"/>
      <c r="DI25" s="437"/>
    </row>
    <row r="26" spans="1:119" s="185" customFormat="1" ht="18.75" customHeight="1">
      <c r="A26" s="186"/>
      <c r="B26" s="497"/>
      <c r="C26" s="498"/>
      <c r="D26" s="499"/>
      <c r="E26" s="438" t="s">
        <v>177</v>
      </c>
      <c r="F26" s="439"/>
      <c r="G26" s="439"/>
      <c r="H26" s="439"/>
      <c r="I26" s="439"/>
      <c r="J26" s="439"/>
      <c r="K26" s="440"/>
      <c r="L26" s="441">
        <v>1</v>
      </c>
      <c r="M26" s="442"/>
      <c r="N26" s="442"/>
      <c r="O26" s="442"/>
      <c r="P26" s="443"/>
      <c r="Q26" s="441">
        <v>5600</v>
      </c>
      <c r="R26" s="442"/>
      <c r="S26" s="442"/>
      <c r="T26" s="442"/>
      <c r="U26" s="442"/>
      <c r="V26" s="443"/>
      <c r="W26" s="507"/>
      <c r="X26" s="498"/>
      <c r="Y26" s="499"/>
      <c r="Z26" s="438" t="s">
        <v>178</v>
      </c>
      <c r="AA26" s="520"/>
      <c r="AB26" s="520"/>
      <c r="AC26" s="520"/>
      <c r="AD26" s="520"/>
      <c r="AE26" s="520"/>
      <c r="AF26" s="520"/>
      <c r="AG26" s="521"/>
      <c r="AH26" s="441">
        <v>2</v>
      </c>
      <c r="AI26" s="442"/>
      <c r="AJ26" s="442"/>
      <c r="AK26" s="442"/>
      <c r="AL26" s="443"/>
      <c r="AM26" s="441" t="s">
        <v>179</v>
      </c>
      <c r="AN26" s="442"/>
      <c r="AO26" s="442"/>
      <c r="AP26" s="442"/>
      <c r="AQ26" s="442"/>
      <c r="AR26" s="443"/>
      <c r="AS26" s="441" t="s">
        <v>179</v>
      </c>
      <c r="AT26" s="442"/>
      <c r="AU26" s="442"/>
      <c r="AV26" s="442"/>
      <c r="AW26" s="442"/>
      <c r="AX26" s="444"/>
      <c r="AY26" s="474" t="s">
        <v>180</v>
      </c>
      <c r="AZ26" s="475"/>
      <c r="BA26" s="475"/>
      <c r="BB26" s="475"/>
      <c r="BC26" s="475"/>
      <c r="BD26" s="475"/>
      <c r="BE26" s="475"/>
      <c r="BF26" s="475"/>
      <c r="BG26" s="475"/>
      <c r="BH26" s="475"/>
      <c r="BI26" s="475"/>
      <c r="BJ26" s="475"/>
      <c r="BK26" s="475"/>
      <c r="BL26" s="475"/>
      <c r="BM26" s="476"/>
      <c r="BN26" s="465" t="s">
        <v>175</v>
      </c>
      <c r="BO26" s="466"/>
      <c r="BP26" s="466"/>
      <c r="BQ26" s="466"/>
      <c r="BR26" s="466"/>
      <c r="BS26" s="466"/>
      <c r="BT26" s="466"/>
      <c r="BU26" s="467"/>
      <c r="BV26" s="465" t="s">
        <v>175</v>
      </c>
      <c r="BW26" s="466"/>
      <c r="BX26" s="466"/>
      <c r="BY26" s="466"/>
      <c r="BZ26" s="466"/>
      <c r="CA26" s="466"/>
      <c r="CB26" s="466"/>
      <c r="CC26" s="467"/>
      <c r="CD26" s="200"/>
      <c r="CE26" s="463"/>
      <c r="CF26" s="463"/>
      <c r="CG26" s="463"/>
      <c r="CH26" s="463"/>
      <c r="CI26" s="463"/>
      <c r="CJ26" s="463"/>
      <c r="CK26" s="463"/>
      <c r="CL26" s="463"/>
      <c r="CM26" s="463"/>
      <c r="CN26" s="463"/>
      <c r="CO26" s="463"/>
      <c r="CP26" s="463"/>
      <c r="CQ26" s="463"/>
      <c r="CR26" s="463"/>
      <c r="CS26" s="464"/>
      <c r="CT26" s="435"/>
      <c r="CU26" s="436"/>
      <c r="CV26" s="436"/>
      <c r="CW26" s="436"/>
      <c r="CX26" s="436"/>
      <c r="CY26" s="436"/>
      <c r="CZ26" s="436"/>
      <c r="DA26" s="437"/>
      <c r="DB26" s="435"/>
      <c r="DC26" s="436"/>
      <c r="DD26" s="436"/>
      <c r="DE26" s="436"/>
      <c r="DF26" s="436"/>
      <c r="DG26" s="436"/>
      <c r="DH26" s="436"/>
      <c r="DI26" s="437"/>
    </row>
    <row r="27" spans="1:119" ht="18.75" customHeight="1" thickBot="1">
      <c r="A27" s="186"/>
      <c r="B27" s="497"/>
      <c r="C27" s="498"/>
      <c r="D27" s="499"/>
      <c r="E27" s="438" t="s">
        <v>181</v>
      </c>
      <c r="F27" s="439"/>
      <c r="G27" s="439"/>
      <c r="H27" s="439"/>
      <c r="I27" s="439"/>
      <c r="J27" s="439"/>
      <c r="K27" s="440"/>
      <c r="L27" s="441">
        <v>1</v>
      </c>
      <c r="M27" s="442"/>
      <c r="N27" s="442"/>
      <c r="O27" s="442"/>
      <c r="P27" s="443"/>
      <c r="Q27" s="441">
        <v>3100</v>
      </c>
      <c r="R27" s="442"/>
      <c r="S27" s="442"/>
      <c r="T27" s="442"/>
      <c r="U27" s="442"/>
      <c r="V27" s="443"/>
      <c r="W27" s="507"/>
      <c r="X27" s="498"/>
      <c r="Y27" s="499"/>
      <c r="Z27" s="438" t="s">
        <v>182</v>
      </c>
      <c r="AA27" s="439"/>
      <c r="AB27" s="439"/>
      <c r="AC27" s="439"/>
      <c r="AD27" s="439"/>
      <c r="AE27" s="439"/>
      <c r="AF27" s="439"/>
      <c r="AG27" s="440"/>
      <c r="AH27" s="441">
        <v>1</v>
      </c>
      <c r="AI27" s="442"/>
      <c r="AJ27" s="442"/>
      <c r="AK27" s="442"/>
      <c r="AL27" s="443"/>
      <c r="AM27" s="441" t="s">
        <v>179</v>
      </c>
      <c r="AN27" s="442"/>
      <c r="AO27" s="442"/>
      <c r="AP27" s="442"/>
      <c r="AQ27" s="442"/>
      <c r="AR27" s="443"/>
      <c r="AS27" s="441" t="s">
        <v>183</v>
      </c>
      <c r="AT27" s="442"/>
      <c r="AU27" s="442"/>
      <c r="AV27" s="442"/>
      <c r="AW27" s="442"/>
      <c r="AX27" s="444"/>
      <c r="AY27" s="471" t="s">
        <v>184</v>
      </c>
      <c r="AZ27" s="472"/>
      <c r="BA27" s="472"/>
      <c r="BB27" s="472"/>
      <c r="BC27" s="472"/>
      <c r="BD27" s="472"/>
      <c r="BE27" s="472"/>
      <c r="BF27" s="472"/>
      <c r="BG27" s="472"/>
      <c r="BH27" s="472"/>
      <c r="BI27" s="472"/>
      <c r="BJ27" s="472"/>
      <c r="BK27" s="472"/>
      <c r="BL27" s="472"/>
      <c r="BM27" s="473"/>
      <c r="BN27" s="468">
        <v>280807</v>
      </c>
      <c r="BO27" s="469"/>
      <c r="BP27" s="469"/>
      <c r="BQ27" s="469"/>
      <c r="BR27" s="469"/>
      <c r="BS27" s="469"/>
      <c r="BT27" s="469"/>
      <c r="BU27" s="470"/>
      <c r="BV27" s="468">
        <v>280668</v>
      </c>
      <c r="BW27" s="469"/>
      <c r="BX27" s="469"/>
      <c r="BY27" s="469"/>
      <c r="BZ27" s="469"/>
      <c r="CA27" s="469"/>
      <c r="CB27" s="469"/>
      <c r="CC27" s="470"/>
      <c r="CD27" s="202"/>
      <c r="CE27" s="463"/>
      <c r="CF27" s="463"/>
      <c r="CG27" s="463"/>
      <c r="CH27" s="463"/>
      <c r="CI27" s="463"/>
      <c r="CJ27" s="463"/>
      <c r="CK27" s="463"/>
      <c r="CL27" s="463"/>
      <c r="CM27" s="463"/>
      <c r="CN27" s="463"/>
      <c r="CO27" s="463"/>
      <c r="CP27" s="463"/>
      <c r="CQ27" s="463"/>
      <c r="CR27" s="463"/>
      <c r="CS27" s="464"/>
      <c r="CT27" s="435"/>
      <c r="CU27" s="436"/>
      <c r="CV27" s="436"/>
      <c r="CW27" s="436"/>
      <c r="CX27" s="436"/>
      <c r="CY27" s="436"/>
      <c r="CZ27" s="436"/>
      <c r="DA27" s="437"/>
      <c r="DB27" s="435"/>
      <c r="DC27" s="436"/>
      <c r="DD27" s="436"/>
      <c r="DE27" s="436"/>
      <c r="DF27" s="436"/>
      <c r="DG27" s="436"/>
      <c r="DH27" s="436"/>
      <c r="DI27" s="437"/>
      <c r="DJ27" s="185"/>
      <c r="DK27" s="185"/>
      <c r="DL27" s="185"/>
      <c r="DM27" s="185"/>
      <c r="DN27" s="185"/>
      <c r="DO27" s="185"/>
    </row>
    <row r="28" spans="1:119" ht="18.75" customHeight="1">
      <c r="A28" s="186"/>
      <c r="B28" s="497"/>
      <c r="C28" s="498"/>
      <c r="D28" s="499"/>
      <c r="E28" s="438" t="s">
        <v>185</v>
      </c>
      <c r="F28" s="439"/>
      <c r="G28" s="439"/>
      <c r="H28" s="439"/>
      <c r="I28" s="439"/>
      <c r="J28" s="439"/>
      <c r="K28" s="440"/>
      <c r="L28" s="441">
        <v>1</v>
      </c>
      <c r="M28" s="442"/>
      <c r="N28" s="442"/>
      <c r="O28" s="442"/>
      <c r="P28" s="443"/>
      <c r="Q28" s="441">
        <v>2500</v>
      </c>
      <c r="R28" s="442"/>
      <c r="S28" s="442"/>
      <c r="T28" s="442"/>
      <c r="U28" s="442"/>
      <c r="V28" s="443"/>
      <c r="W28" s="507"/>
      <c r="X28" s="498"/>
      <c r="Y28" s="499"/>
      <c r="Z28" s="438" t="s">
        <v>186</v>
      </c>
      <c r="AA28" s="439"/>
      <c r="AB28" s="439"/>
      <c r="AC28" s="439"/>
      <c r="AD28" s="439"/>
      <c r="AE28" s="439"/>
      <c r="AF28" s="439"/>
      <c r="AG28" s="440"/>
      <c r="AH28" s="441" t="s">
        <v>135</v>
      </c>
      <c r="AI28" s="442"/>
      <c r="AJ28" s="442"/>
      <c r="AK28" s="442"/>
      <c r="AL28" s="443"/>
      <c r="AM28" s="441" t="s">
        <v>174</v>
      </c>
      <c r="AN28" s="442"/>
      <c r="AO28" s="442"/>
      <c r="AP28" s="442"/>
      <c r="AQ28" s="442"/>
      <c r="AR28" s="443"/>
      <c r="AS28" s="441" t="s">
        <v>175</v>
      </c>
      <c r="AT28" s="442"/>
      <c r="AU28" s="442"/>
      <c r="AV28" s="442"/>
      <c r="AW28" s="442"/>
      <c r="AX28" s="444"/>
      <c r="AY28" s="448" t="s">
        <v>187</v>
      </c>
      <c r="AZ28" s="449"/>
      <c r="BA28" s="449"/>
      <c r="BB28" s="450"/>
      <c r="BC28" s="457" t="s">
        <v>48</v>
      </c>
      <c r="BD28" s="458"/>
      <c r="BE28" s="458"/>
      <c r="BF28" s="458"/>
      <c r="BG28" s="458"/>
      <c r="BH28" s="458"/>
      <c r="BI28" s="458"/>
      <c r="BJ28" s="458"/>
      <c r="BK28" s="458"/>
      <c r="BL28" s="458"/>
      <c r="BM28" s="459"/>
      <c r="BN28" s="460">
        <v>905422</v>
      </c>
      <c r="BO28" s="461"/>
      <c r="BP28" s="461"/>
      <c r="BQ28" s="461"/>
      <c r="BR28" s="461"/>
      <c r="BS28" s="461"/>
      <c r="BT28" s="461"/>
      <c r="BU28" s="462"/>
      <c r="BV28" s="460">
        <v>1001883</v>
      </c>
      <c r="BW28" s="461"/>
      <c r="BX28" s="461"/>
      <c r="BY28" s="461"/>
      <c r="BZ28" s="461"/>
      <c r="CA28" s="461"/>
      <c r="CB28" s="461"/>
      <c r="CC28" s="462"/>
      <c r="CD28" s="200"/>
      <c r="CE28" s="463"/>
      <c r="CF28" s="463"/>
      <c r="CG28" s="463"/>
      <c r="CH28" s="463"/>
      <c r="CI28" s="463"/>
      <c r="CJ28" s="463"/>
      <c r="CK28" s="463"/>
      <c r="CL28" s="463"/>
      <c r="CM28" s="463"/>
      <c r="CN28" s="463"/>
      <c r="CO28" s="463"/>
      <c r="CP28" s="463"/>
      <c r="CQ28" s="463"/>
      <c r="CR28" s="463"/>
      <c r="CS28" s="464"/>
      <c r="CT28" s="435"/>
      <c r="CU28" s="436"/>
      <c r="CV28" s="436"/>
      <c r="CW28" s="436"/>
      <c r="CX28" s="436"/>
      <c r="CY28" s="436"/>
      <c r="CZ28" s="436"/>
      <c r="DA28" s="437"/>
      <c r="DB28" s="435"/>
      <c r="DC28" s="436"/>
      <c r="DD28" s="436"/>
      <c r="DE28" s="436"/>
      <c r="DF28" s="436"/>
      <c r="DG28" s="436"/>
      <c r="DH28" s="436"/>
      <c r="DI28" s="437"/>
      <c r="DJ28" s="185"/>
      <c r="DK28" s="185"/>
      <c r="DL28" s="185"/>
      <c r="DM28" s="185"/>
      <c r="DN28" s="185"/>
      <c r="DO28" s="185"/>
    </row>
    <row r="29" spans="1:119" ht="18.75" customHeight="1">
      <c r="A29" s="186"/>
      <c r="B29" s="497"/>
      <c r="C29" s="498"/>
      <c r="D29" s="499"/>
      <c r="E29" s="438" t="s">
        <v>188</v>
      </c>
      <c r="F29" s="439"/>
      <c r="G29" s="439"/>
      <c r="H29" s="439"/>
      <c r="I29" s="439"/>
      <c r="J29" s="439"/>
      <c r="K29" s="440"/>
      <c r="L29" s="441">
        <v>12</v>
      </c>
      <c r="M29" s="442"/>
      <c r="N29" s="442"/>
      <c r="O29" s="442"/>
      <c r="P29" s="443"/>
      <c r="Q29" s="441">
        <v>2350</v>
      </c>
      <c r="R29" s="442"/>
      <c r="S29" s="442"/>
      <c r="T29" s="442"/>
      <c r="U29" s="442"/>
      <c r="V29" s="443"/>
      <c r="W29" s="508"/>
      <c r="X29" s="509"/>
      <c r="Y29" s="510"/>
      <c r="Z29" s="438" t="s">
        <v>189</v>
      </c>
      <c r="AA29" s="439"/>
      <c r="AB29" s="439"/>
      <c r="AC29" s="439"/>
      <c r="AD29" s="439"/>
      <c r="AE29" s="439"/>
      <c r="AF29" s="439"/>
      <c r="AG29" s="440"/>
      <c r="AH29" s="441">
        <v>113</v>
      </c>
      <c r="AI29" s="442"/>
      <c r="AJ29" s="442"/>
      <c r="AK29" s="442"/>
      <c r="AL29" s="443"/>
      <c r="AM29" s="441">
        <v>351984</v>
      </c>
      <c r="AN29" s="442"/>
      <c r="AO29" s="442"/>
      <c r="AP29" s="442"/>
      <c r="AQ29" s="442"/>
      <c r="AR29" s="443"/>
      <c r="AS29" s="441">
        <v>3115</v>
      </c>
      <c r="AT29" s="442"/>
      <c r="AU29" s="442"/>
      <c r="AV29" s="442"/>
      <c r="AW29" s="442"/>
      <c r="AX29" s="444"/>
      <c r="AY29" s="451"/>
      <c r="AZ29" s="452"/>
      <c r="BA29" s="452"/>
      <c r="BB29" s="453"/>
      <c r="BC29" s="445" t="s">
        <v>190</v>
      </c>
      <c r="BD29" s="446"/>
      <c r="BE29" s="446"/>
      <c r="BF29" s="446"/>
      <c r="BG29" s="446"/>
      <c r="BH29" s="446"/>
      <c r="BI29" s="446"/>
      <c r="BJ29" s="446"/>
      <c r="BK29" s="446"/>
      <c r="BL29" s="446"/>
      <c r="BM29" s="447"/>
      <c r="BN29" s="465">
        <v>406479</v>
      </c>
      <c r="BO29" s="466"/>
      <c r="BP29" s="466"/>
      <c r="BQ29" s="466"/>
      <c r="BR29" s="466"/>
      <c r="BS29" s="466"/>
      <c r="BT29" s="466"/>
      <c r="BU29" s="467"/>
      <c r="BV29" s="465">
        <v>306149</v>
      </c>
      <c r="BW29" s="466"/>
      <c r="BX29" s="466"/>
      <c r="BY29" s="466"/>
      <c r="BZ29" s="466"/>
      <c r="CA29" s="466"/>
      <c r="CB29" s="466"/>
      <c r="CC29" s="467"/>
      <c r="CD29" s="202"/>
      <c r="CE29" s="463"/>
      <c r="CF29" s="463"/>
      <c r="CG29" s="463"/>
      <c r="CH29" s="463"/>
      <c r="CI29" s="463"/>
      <c r="CJ29" s="463"/>
      <c r="CK29" s="463"/>
      <c r="CL29" s="463"/>
      <c r="CM29" s="463"/>
      <c r="CN29" s="463"/>
      <c r="CO29" s="463"/>
      <c r="CP29" s="463"/>
      <c r="CQ29" s="463"/>
      <c r="CR29" s="463"/>
      <c r="CS29" s="464"/>
      <c r="CT29" s="435"/>
      <c r="CU29" s="436"/>
      <c r="CV29" s="436"/>
      <c r="CW29" s="436"/>
      <c r="CX29" s="436"/>
      <c r="CY29" s="436"/>
      <c r="CZ29" s="436"/>
      <c r="DA29" s="437"/>
      <c r="DB29" s="435"/>
      <c r="DC29" s="436"/>
      <c r="DD29" s="436"/>
      <c r="DE29" s="436"/>
      <c r="DF29" s="436"/>
      <c r="DG29" s="436"/>
      <c r="DH29" s="436"/>
      <c r="DI29" s="437"/>
      <c r="DJ29" s="185"/>
      <c r="DK29" s="185"/>
      <c r="DL29" s="185"/>
      <c r="DM29" s="185"/>
      <c r="DN29" s="185"/>
      <c r="DO29" s="185"/>
    </row>
    <row r="30" spans="1:119" ht="18.75" customHeight="1" thickBot="1">
      <c r="A30" s="186"/>
      <c r="B30" s="500"/>
      <c r="C30" s="501"/>
      <c r="D30" s="502"/>
      <c r="E30" s="511"/>
      <c r="F30" s="512"/>
      <c r="G30" s="512"/>
      <c r="H30" s="512"/>
      <c r="I30" s="512"/>
      <c r="J30" s="512"/>
      <c r="K30" s="513"/>
      <c r="L30" s="514"/>
      <c r="M30" s="515"/>
      <c r="N30" s="515"/>
      <c r="O30" s="515"/>
      <c r="P30" s="516"/>
      <c r="Q30" s="514"/>
      <c r="R30" s="515"/>
      <c r="S30" s="515"/>
      <c r="T30" s="515"/>
      <c r="U30" s="515"/>
      <c r="V30" s="516"/>
      <c r="W30" s="517" t="s">
        <v>191</v>
      </c>
      <c r="X30" s="518"/>
      <c r="Y30" s="518"/>
      <c r="Z30" s="518"/>
      <c r="AA30" s="518"/>
      <c r="AB30" s="518"/>
      <c r="AC30" s="518"/>
      <c r="AD30" s="518"/>
      <c r="AE30" s="518"/>
      <c r="AF30" s="518"/>
      <c r="AG30" s="519"/>
      <c r="AH30" s="429">
        <v>97.3</v>
      </c>
      <c r="AI30" s="430"/>
      <c r="AJ30" s="430"/>
      <c r="AK30" s="430"/>
      <c r="AL30" s="430"/>
      <c r="AM30" s="430"/>
      <c r="AN30" s="430"/>
      <c r="AO30" s="430"/>
      <c r="AP30" s="430"/>
      <c r="AQ30" s="430"/>
      <c r="AR30" s="430"/>
      <c r="AS30" s="430"/>
      <c r="AT30" s="430"/>
      <c r="AU30" s="430"/>
      <c r="AV30" s="430"/>
      <c r="AW30" s="430"/>
      <c r="AX30" s="431"/>
      <c r="AY30" s="454"/>
      <c r="AZ30" s="455"/>
      <c r="BA30" s="455"/>
      <c r="BB30" s="456"/>
      <c r="BC30" s="432" t="s">
        <v>50</v>
      </c>
      <c r="BD30" s="433"/>
      <c r="BE30" s="433"/>
      <c r="BF30" s="433"/>
      <c r="BG30" s="433"/>
      <c r="BH30" s="433"/>
      <c r="BI30" s="433"/>
      <c r="BJ30" s="433"/>
      <c r="BK30" s="433"/>
      <c r="BL30" s="433"/>
      <c r="BM30" s="434"/>
      <c r="BN30" s="468">
        <v>1186888</v>
      </c>
      <c r="BO30" s="469"/>
      <c r="BP30" s="469"/>
      <c r="BQ30" s="469"/>
      <c r="BR30" s="469"/>
      <c r="BS30" s="469"/>
      <c r="BT30" s="469"/>
      <c r="BU30" s="470"/>
      <c r="BV30" s="468">
        <v>1354295</v>
      </c>
      <c r="BW30" s="469"/>
      <c r="BX30" s="469"/>
      <c r="BY30" s="469"/>
      <c r="BZ30" s="469"/>
      <c r="CA30" s="469"/>
      <c r="CB30" s="469"/>
      <c r="CC30" s="470"/>
      <c r="CD30" s="203"/>
      <c r="CE30" s="204"/>
      <c r="CF30" s="204"/>
      <c r="CG30" s="204"/>
      <c r="CH30" s="204"/>
      <c r="CI30" s="204"/>
      <c r="CJ30" s="204"/>
      <c r="CK30" s="204"/>
      <c r="CL30" s="204"/>
      <c r="CM30" s="204"/>
      <c r="CN30" s="204"/>
      <c r="CO30" s="204"/>
      <c r="CP30" s="204"/>
      <c r="CQ30" s="204"/>
      <c r="CR30" s="204"/>
      <c r="CS30" s="205"/>
      <c r="CT30" s="206"/>
      <c r="CU30" s="207"/>
      <c r="CV30" s="207"/>
      <c r="CW30" s="207"/>
      <c r="CX30" s="207"/>
      <c r="CY30" s="207"/>
      <c r="CZ30" s="207"/>
      <c r="DA30" s="208"/>
      <c r="DB30" s="206"/>
      <c r="DC30" s="207"/>
      <c r="DD30" s="207"/>
      <c r="DE30" s="207"/>
      <c r="DF30" s="207"/>
      <c r="DG30" s="207"/>
      <c r="DH30" s="207"/>
      <c r="DI30" s="208"/>
      <c r="DJ30" s="185"/>
      <c r="DK30" s="185"/>
      <c r="DL30" s="185"/>
      <c r="DM30" s="185"/>
      <c r="DN30" s="185"/>
      <c r="DO30" s="185"/>
    </row>
    <row r="31" spans="1:119" ht="13.5" customHeight="1">
      <c r="A31" s="186"/>
      <c r="B31" s="209"/>
      <c r="C31" s="210"/>
      <c r="D31" s="210"/>
      <c r="E31" s="210"/>
      <c r="F31" s="210"/>
      <c r="G31" s="210"/>
      <c r="H31" s="210"/>
      <c r="I31" s="210"/>
      <c r="J31" s="210"/>
      <c r="K31" s="210"/>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210"/>
      <c r="BB31" s="210"/>
      <c r="BC31" s="210"/>
      <c r="BD31" s="210"/>
      <c r="BE31" s="210"/>
      <c r="BF31" s="210"/>
      <c r="BG31" s="210"/>
      <c r="BH31" s="210"/>
      <c r="BI31" s="210"/>
      <c r="BJ31" s="210"/>
      <c r="BK31" s="210"/>
      <c r="BL31" s="210"/>
      <c r="BM31" s="210"/>
      <c r="BN31" s="210"/>
      <c r="BO31" s="210"/>
      <c r="BP31" s="210"/>
      <c r="BQ31" s="210"/>
      <c r="BR31" s="210"/>
      <c r="BS31" s="210"/>
      <c r="BT31" s="210"/>
      <c r="BU31" s="210"/>
      <c r="BV31" s="210"/>
      <c r="BW31" s="210"/>
      <c r="BX31" s="210"/>
      <c r="BY31" s="210"/>
      <c r="BZ31" s="210"/>
      <c r="CA31" s="210"/>
      <c r="CB31" s="210"/>
      <c r="CC31" s="210"/>
      <c r="CD31" s="210"/>
      <c r="CE31" s="210"/>
      <c r="CF31" s="210"/>
      <c r="CG31" s="210"/>
      <c r="CH31" s="210"/>
      <c r="CI31" s="210"/>
      <c r="CJ31" s="210"/>
      <c r="CK31" s="210"/>
      <c r="CL31" s="210"/>
      <c r="CM31" s="210"/>
      <c r="CN31" s="210"/>
      <c r="CO31" s="210"/>
      <c r="CP31" s="210"/>
      <c r="CQ31" s="210"/>
      <c r="CR31" s="210"/>
      <c r="CS31" s="210"/>
      <c r="CT31" s="210"/>
      <c r="CU31" s="210"/>
      <c r="CV31" s="210"/>
      <c r="CW31" s="210"/>
      <c r="CX31" s="210"/>
      <c r="CY31" s="210"/>
      <c r="CZ31" s="210"/>
      <c r="DA31" s="210"/>
      <c r="DB31" s="210"/>
      <c r="DC31" s="210"/>
      <c r="DD31" s="210"/>
      <c r="DE31" s="210"/>
      <c r="DF31" s="210"/>
      <c r="DG31" s="210"/>
      <c r="DH31" s="210"/>
      <c r="DI31" s="211"/>
      <c r="DJ31" s="185"/>
      <c r="DK31" s="185"/>
      <c r="DL31" s="185"/>
      <c r="DM31" s="185"/>
      <c r="DN31" s="185"/>
      <c r="DO31" s="185"/>
    </row>
    <row r="32" spans="1:119" ht="13.5" customHeight="1">
      <c r="A32" s="186"/>
      <c r="B32" s="212"/>
      <c r="C32" s="213" t="s">
        <v>192</v>
      </c>
      <c r="D32" s="213"/>
      <c r="E32" s="213"/>
      <c r="F32" s="210"/>
      <c r="G32" s="210"/>
      <c r="H32" s="210"/>
      <c r="I32" s="210"/>
      <c r="J32" s="210"/>
      <c r="K32" s="210"/>
      <c r="L32" s="210"/>
      <c r="M32" s="210"/>
      <c r="N32" s="210"/>
      <c r="O32" s="210"/>
      <c r="P32" s="210"/>
      <c r="Q32" s="210"/>
      <c r="R32" s="210"/>
      <c r="S32" s="210"/>
      <c r="T32" s="210"/>
      <c r="U32" s="210" t="s">
        <v>193</v>
      </c>
      <c r="V32" s="210"/>
      <c r="W32" s="210"/>
      <c r="X32" s="210"/>
      <c r="Y32" s="210"/>
      <c r="Z32" s="210"/>
      <c r="AA32" s="210"/>
      <c r="AB32" s="210"/>
      <c r="AC32" s="210"/>
      <c r="AD32" s="210"/>
      <c r="AE32" s="210"/>
      <c r="AF32" s="210"/>
      <c r="AG32" s="210"/>
      <c r="AH32" s="210"/>
      <c r="AI32" s="210"/>
      <c r="AJ32" s="210"/>
      <c r="AK32" s="210"/>
      <c r="AL32" s="210"/>
      <c r="AM32" s="214" t="s">
        <v>194</v>
      </c>
      <c r="AN32" s="210"/>
      <c r="AO32" s="210"/>
      <c r="AP32" s="210"/>
      <c r="AQ32" s="210"/>
      <c r="AR32" s="210"/>
      <c r="AS32" s="214"/>
      <c r="AT32" s="214"/>
      <c r="AU32" s="214"/>
      <c r="AV32" s="214"/>
      <c r="AW32" s="214"/>
      <c r="AX32" s="214"/>
      <c r="AY32" s="214"/>
      <c r="AZ32" s="214"/>
      <c r="BA32" s="214"/>
      <c r="BB32" s="210"/>
      <c r="BC32" s="214"/>
      <c r="BD32" s="210"/>
      <c r="BE32" s="214" t="s">
        <v>195</v>
      </c>
      <c r="BF32" s="210"/>
      <c r="BG32" s="210"/>
      <c r="BH32" s="210"/>
      <c r="BI32" s="210"/>
      <c r="BJ32" s="214"/>
      <c r="BK32" s="214"/>
      <c r="BL32" s="214"/>
      <c r="BM32" s="214"/>
      <c r="BN32" s="214"/>
      <c r="BO32" s="214"/>
      <c r="BP32" s="214"/>
      <c r="BQ32" s="214"/>
      <c r="BR32" s="210"/>
      <c r="BS32" s="210"/>
      <c r="BT32" s="210"/>
      <c r="BU32" s="210"/>
      <c r="BV32" s="210"/>
      <c r="BW32" s="210" t="s">
        <v>196</v>
      </c>
      <c r="BX32" s="210"/>
      <c r="BY32" s="210"/>
      <c r="BZ32" s="210"/>
      <c r="CA32" s="210"/>
      <c r="CB32" s="214"/>
      <c r="CC32" s="214"/>
      <c r="CD32" s="214"/>
      <c r="CE32" s="214"/>
      <c r="CF32" s="214"/>
      <c r="CG32" s="214"/>
      <c r="CH32" s="214"/>
      <c r="CI32" s="214"/>
      <c r="CJ32" s="214"/>
      <c r="CK32" s="214"/>
      <c r="CL32" s="214"/>
      <c r="CM32" s="214"/>
      <c r="CN32" s="214"/>
      <c r="CO32" s="214" t="s">
        <v>197</v>
      </c>
      <c r="CP32" s="214"/>
      <c r="CQ32" s="214"/>
      <c r="CR32" s="214"/>
      <c r="CS32" s="214"/>
      <c r="CT32" s="214"/>
      <c r="CU32" s="214"/>
      <c r="CV32" s="214"/>
      <c r="CW32" s="214"/>
      <c r="CX32" s="214"/>
      <c r="CY32" s="214"/>
      <c r="CZ32" s="214"/>
      <c r="DA32" s="214"/>
      <c r="DB32" s="214"/>
      <c r="DC32" s="214"/>
      <c r="DD32" s="214"/>
      <c r="DE32" s="214"/>
      <c r="DF32" s="214"/>
      <c r="DG32" s="214"/>
      <c r="DH32" s="214"/>
      <c r="DI32" s="211"/>
      <c r="DJ32" s="185"/>
      <c r="DK32" s="185"/>
      <c r="DL32" s="185"/>
      <c r="DM32" s="185"/>
      <c r="DN32" s="185"/>
      <c r="DO32" s="185"/>
    </row>
    <row r="33" spans="1:119" ht="13.5" customHeight="1">
      <c r="A33" s="186"/>
      <c r="B33" s="212"/>
      <c r="C33" s="428" t="s">
        <v>198</v>
      </c>
      <c r="D33" s="428"/>
      <c r="E33" s="427" t="s">
        <v>199</v>
      </c>
      <c r="F33" s="427"/>
      <c r="G33" s="427"/>
      <c r="H33" s="427"/>
      <c r="I33" s="427"/>
      <c r="J33" s="427"/>
      <c r="K33" s="427"/>
      <c r="L33" s="427"/>
      <c r="M33" s="427"/>
      <c r="N33" s="427"/>
      <c r="O33" s="427"/>
      <c r="P33" s="427"/>
      <c r="Q33" s="427"/>
      <c r="R33" s="427"/>
      <c r="S33" s="427"/>
      <c r="T33" s="215"/>
      <c r="U33" s="428" t="s">
        <v>200</v>
      </c>
      <c r="V33" s="428"/>
      <c r="W33" s="427" t="s">
        <v>201</v>
      </c>
      <c r="X33" s="427"/>
      <c r="Y33" s="427"/>
      <c r="Z33" s="427"/>
      <c r="AA33" s="427"/>
      <c r="AB33" s="427"/>
      <c r="AC33" s="427"/>
      <c r="AD33" s="427"/>
      <c r="AE33" s="427"/>
      <c r="AF33" s="427"/>
      <c r="AG33" s="427"/>
      <c r="AH33" s="427"/>
      <c r="AI33" s="427"/>
      <c r="AJ33" s="427"/>
      <c r="AK33" s="427"/>
      <c r="AL33" s="215"/>
      <c r="AM33" s="428" t="s">
        <v>198</v>
      </c>
      <c r="AN33" s="428"/>
      <c r="AO33" s="427" t="s">
        <v>202</v>
      </c>
      <c r="AP33" s="427"/>
      <c r="AQ33" s="427"/>
      <c r="AR33" s="427"/>
      <c r="AS33" s="427"/>
      <c r="AT33" s="427"/>
      <c r="AU33" s="427"/>
      <c r="AV33" s="427"/>
      <c r="AW33" s="427"/>
      <c r="AX33" s="427"/>
      <c r="AY33" s="427"/>
      <c r="AZ33" s="427"/>
      <c r="BA33" s="427"/>
      <c r="BB33" s="427"/>
      <c r="BC33" s="427"/>
      <c r="BD33" s="216"/>
      <c r="BE33" s="427" t="s">
        <v>203</v>
      </c>
      <c r="BF33" s="427"/>
      <c r="BG33" s="427" t="s">
        <v>204</v>
      </c>
      <c r="BH33" s="427"/>
      <c r="BI33" s="427"/>
      <c r="BJ33" s="427"/>
      <c r="BK33" s="427"/>
      <c r="BL33" s="427"/>
      <c r="BM33" s="427"/>
      <c r="BN33" s="427"/>
      <c r="BO33" s="427"/>
      <c r="BP33" s="427"/>
      <c r="BQ33" s="427"/>
      <c r="BR33" s="427"/>
      <c r="BS33" s="427"/>
      <c r="BT33" s="427"/>
      <c r="BU33" s="427"/>
      <c r="BV33" s="216"/>
      <c r="BW33" s="428" t="s">
        <v>203</v>
      </c>
      <c r="BX33" s="428"/>
      <c r="BY33" s="427" t="s">
        <v>205</v>
      </c>
      <c r="BZ33" s="427"/>
      <c r="CA33" s="427"/>
      <c r="CB33" s="427"/>
      <c r="CC33" s="427"/>
      <c r="CD33" s="427"/>
      <c r="CE33" s="427"/>
      <c r="CF33" s="427"/>
      <c r="CG33" s="427"/>
      <c r="CH33" s="427"/>
      <c r="CI33" s="427"/>
      <c r="CJ33" s="427"/>
      <c r="CK33" s="427"/>
      <c r="CL33" s="427"/>
      <c r="CM33" s="427"/>
      <c r="CN33" s="215"/>
      <c r="CO33" s="428" t="s">
        <v>206</v>
      </c>
      <c r="CP33" s="428"/>
      <c r="CQ33" s="427" t="s">
        <v>207</v>
      </c>
      <c r="CR33" s="427"/>
      <c r="CS33" s="427"/>
      <c r="CT33" s="427"/>
      <c r="CU33" s="427"/>
      <c r="CV33" s="427"/>
      <c r="CW33" s="427"/>
      <c r="CX33" s="427"/>
      <c r="CY33" s="427"/>
      <c r="CZ33" s="427"/>
      <c r="DA33" s="427"/>
      <c r="DB33" s="427"/>
      <c r="DC33" s="427"/>
      <c r="DD33" s="427"/>
      <c r="DE33" s="427"/>
      <c r="DF33" s="215"/>
      <c r="DG33" s="426" t="s">
        <v>208</v>
      </c>
      <c r="DH33" s="426"/>
      <c r="DI33" s="217"/>
      <c r="DJ33" s="185"/>
      <c r="DK33" s="185"/>
      <c r="DL33" s="185"/>
      <c r="DM33" s="185"/>
      <c r="DN33" s="185"/>
      <c r="DO33" s="185"/>
    </row>
    <row r="34" spans="1:119" ht="32.25" customHeight="1">
      <c r="A34" s="186"/>
      <c r="B34" s="212"/>
      <c r="C34" s="424">
        <f>IF(E34="","",1)</f>
        <v>1</v>
      </c>
      <c r="D34" s="424"/>
      <c r="E34" s="423" t="str">
        <f>IF('各会計、関係団体の財政状況及び健全化判断比率'!B7="","",'各会計、関係団体の財政状況及び健全化判断比率'!B7)</f>
        <v>一般会計</v>
      </c>
      <c r="F34" s="423"/>
      <c r="G34" s="423"/>
      <c r="H34" s="423"/>
      <c r="I34" s="423"/>
      <c r="J34" s="423"/>
      <c r="K34" s="423"/>
      <c r="L34" s="423"/>
      <c r="M34" s="423"/>
      <c r="N34" s="423"/>
      <c r="O34" s="423"/>
      <c r="P34" s="423"/>
      <c r="Q34" s="423"/>
      <c r="R34" s="423"/>
      <c r="S34" s="423"/>
      <c r="T34" s="213"/>
      <c r="U34" s="424">
        <f>IF(W34="","",MAX(C34:D43)+1)</f>
        <v>2</v>
      </c>
      <c r="V34" s="424"/>
      <c r="W34" s="423" t="str">
        <f>IF('各会計、関係団体の財政状況及び健全化判断比率'!B28="","",'各会計、関係団体の財政状況及び健全化判断比率'!B28)</f>
        <v>国民健康保険特別会計</v>
      </c>
      <c r="X34" s="423"/>
      <c r="Y34" s="423"/>
      <c r="Z34" s="423"/>
      <c r="AA34" s="423"/>
      <c r="AB34" s="423"/>
      <c r="AC34" s="423"/>
      <c r="AD34" s="423"/>
      <c r="AE34" s="423"/>
      <c r="AF34" s="423"/>
      <c r="AG34" s="423"/>
      <c r="AH34" s="423"/>
      <c r="AI34" s="423"/>
      <c r="AJ34" s="423"/>
      <c r="AK34" s="423"/>
      <c r="AL34" s="213"/>
      <c r="AM34" s="424">
        <f>IF(AO34="","",MAX(C34:D43,U34:V43)+1)</f>
        <v>5</v>
      </c>
      <c r="AN34" s="424"/>
      <c r="AO34" s="423" t="str">
        <f>IF('各会計、関係団体の財政状況及び健全化判断比率'!B31="","",'各会計、関係団体の財政状況及び健全化判断比率'!B31)</f>
        <v>水道事業会計</v>
      </c>
      <c r="AP34" s="423"/>
      <c r="AQ34" s="423"/>
      <c r="AR34" s="423"/>
      <c r="AS34" s="423"/>
      <c r="AT34" s="423"/>
      <c r="AU34" s="423"/>
      <c r="AV34" s="423"/>
      <c r="AW34" s="423"/>
      <c r="AX34" s="423"/>
      <c r="AY34" s="423"/>
      <c r="AZ34" s="423"/>
      <c r="BA34" s="423"/>
      <c r="BB34" s="423"/>
      <c r="BC34" s="423"/>
      <c r="BD34" s="213"/>
      <c r="BE34" s="424">
        <f>IF(BG34="","",MAX(C34:D43,U34:V43,AM34:AN43)+1)</f>
        <v>8</v>
      </c>
      <c r="BF34" s="424"/>
      <c r="BG34" s="423" t="str">
        <f>IF('各会計、関係団体の財政状況及び健全化判断比率'!B34="","",'各会計、関係団体の財政状況及び健全化判断比率'!B34)</f>
        <v>下水道特別会計</v>
      </c>
      <c r="BH34" s="423"/>
      <c r="BI34" s="423"/>
      <c r="BJ34" s="423"/>
      <c r="BK34" s="423"/>
      <c r="BL34" s="423"/>
      <c r="BM34" s="423"/>
      <c r="BN34" s="423"/>
      <c r="BO34" s="423"/>
      <c r="BP34" s="423"/>
      <c r="BQ34" s="423"/>
      <c r="BR34" s="423"/>
      <c r="BS34" s="423"/>
      <c r="BT34" s="423"/>
      <c r="BU34" s="423"/>
      <c r="BV34" s="213"/>
      <c r="BW34" s="424">
        <f>IF(BY34="","",MAX(C34:D43,U34:V43,AM34:AN43,BE34:BF43)+1)</f>
        <v>10</v>
      </c>
      <c r="BX34" s="424"/>
      <c r="BY34" s="423" t="str">
        <f>IF('各会計、関係団体の財政状況及び健全化判断比率'!B68="","",'各会計、関係団体の財政状況及び健全化判断比率'!B68)</f>
        <v>山形県消防補償等組合</v>
      </c>
      <c r="BZ34" s="423"/>
      <c r="CA34" s="423"/>
      <c r="CB34" s="423"/>
      <c r="CC34" s="423"/>
      <c r="CD34" s="423"/>
      <c r="CE34" s="423"/>
      <c r="CF34" s="423"/>
      <c r="CG34" s="423"/>
      <c r="CH34" s="423"/>
      <c r="CI34" s="423"/>
      <c r="CJ34" s="423"/>
      <c r="CK34" s="423"/>
      <c r="CL34" s="423"/>
      <c r="CM34" s="423"/>
      <c r="CN34" s="213"/>
      <c r="CO34" s="424">
        <f>IF(CQ34="","",MAX(C34:D43,U34:V43,AM34:AN43,BE34:BF43,BW34:BX43)+1)</f>
        <v>18</v>
      </c>
      <c r="CP34" s="424"/>
      <c r="CQ34" s="423" t="str">
        <f>IF('各会計、関係団体の財政状況及び健全化判断比率'!BS7="","",'各会計、関係団体の財政状況及び健全化判断比率'!BS7)</f>
        <v>白鷹町アルカディア財団</v>
      </c>
      <c r="CR34" s="423"/>
      <c r="CS34" s="423"/>
      <c r="CT34" s="423"/>
      <c r="CU34" s="423"/>
      <c r="CV34" s="423"/>
      <c r="CW34" s="423"/>
      <c r="CX34" s="423"/>
      <c r="CY34" s="423"/>
      <c r="CZ34" s="423"/>
      <c r="DA34" s="423"/>
      <c r="DB34" s="423"/>
      <c r="DC34" s="423"/>
      <c r="DD34" s="423"/>
      <c r="DE34" s="423"/>
      <c r="DF34" s="210"/>
      <c r="DG34" s="425" t="str">
        <f>IF('各会計、関係団体の財政状況及び健全化判断比率'!BR7="","",'各会計、関係団体の財政状況及び健全化判断比率'!BR7)</f>
        <v/>
      </c>
      <c r="DH34" s="425"/>
      <c r="DI34" s="217"/>
      <c r="DJ34" s="185"/>
      <c r="DK34" s="185"/>
      <c r="DL34" s="185"/>
      <c r="DM34" s="185"/>
      <c r="DN34" s="185"/>
      <c r="DO34" s="185"/>
    </row>
    <row r="35" spans="1:119" ht="32.25" customHeight="1">
      <c r="A35" s="186"/>
      <c r="B35" s="212"/>
      <c r="C35" s="424" t="str">
        <f>IF(E35="","",C34+1)</f>
        <v/>
      </c>
      <c r="D35" s="424"/>
      <c r="E35" s="423" t="str">
        <f>IF('各会計、関係団体の財政状況及び健全化判断比率'!B8="","",'各会計、関係団体の財政状況及び健全化判断比率'!B8)</f>
        <v/>
      </c>
      <c r="F35" s="423"/>
      <c r="G35" s="423"/>
      <c r="H35" s="423"/>
      <c r="I35" s="423"/>
      <c r="J35" s="423"/>
      <c r="K35" s="423"/>
      <c r="L35" s="423"/>
      <c r="M35" s="423"/>
      <c r="N35" s="423"/>
      <c r="O35" s="423"/>
      <c r="P35" s="423"/>
      <c r="Q35" s="423"/>
      <c r="R35" s="423"/>
      <c r="S35" s="423"/>
      <c r="T35" s="213"/>
      <c r="U35" s="424">
        <f>IF(W35="","",U34+1)</f>
        <v>3</v>
      </c>
      <c r="V35" s="424"/>
      <c r="W35" s="423" t="str">
        <f>IF('各会計、関係団体の財政状況及び健全化判断比率'!B29="","",'各会計、関係団体の財政状況及び健全化判断比率'!B29)</f>
        <v>介護保険特別会計</v>
      </c>
      <c r="X35" s="423"/>
      <c r="Y35" s="423"/>
      <c r="Z35" s="423"/>
      <c r="AA35" s="423"/>
      <c r="AB35" s="423"/>
      <c r="AC35" s="423"/>
      <c r="AD35" s="423"/>
      <c r="AE35" s="423"/>
      <c r="AF35" s="423"/>
      <c r="AG35" s="423"/>
      <c r="AH35" s="423"/>
      <c r="AI35" s="423"/>
      <c r="AJ35" s="423"/>
      <c r="AK35" s="423"/>
      <c r="AL35" s="213"/>
      <c r="AM35" s="424">
        <f t="shared" ref="AM35:AM43" si="0">IF(AO35="","",AM34+1)</f>
        <v>6</v>
      </c>
      <c r="AN35" s="424"/>
      <c r="AO35" s="423" t="str">
        <f>IF('各会計、関係団体の財政状況及び健全化判断比率'!B32="","",'各会計、関係団体の財政状況及び健全化判断比率'!B32)</f>
        <v>病院事業会計</v>
      </c>
      <c r="AP35" s="423"/>
      <c r="AQ35" s="423"/>
      <c r="AR35" s="423"/>
      <c r="AS35" s="423"/>
      <c r="AT35" s="423"/>
      <c r="AU35" s="423"/>
      <c r="AV35" s="423"/>
      <c r="AW35" s="423"/>
      <c r="AX35" s="423"/>
      <c r="AY35" s="423"/>
      <c r="AZ35" s="423"/>
      <c r="BA35" s="423"/>
      <c r="BB35" s="423"/>
      <c r="BC35" s="423"/>
      <c r="BD35" s="213"/>
      <c r="BE35" s="424">
        <f t="shared" ref="BE35:BE43" si="1">IF(BG35="","",BE34+1)</f>
        <v>9</v>
      </c>
      <c r="BF35" s="424"/>
      <c r="BG35" s="423" t="str">
        <f>IF('各会計、関係団体の財政状況及び健全化判断比率'!B35="","",'各会計、関係団体の財政状況及び健全化判断比率'!B35)</f>
        <v>農業集落排水特別会計</v>
      </c>
      <c r="BH35" s="423"/>
      <c r="BI35" s="423"/>
      <c r="BJ35" s="423"/>
      <c r="BK35" s="423"/>
      <c r="BL35" s="423"/>
      <c r="BM35" s="423"/>
      <c r="BN35" s="423"/>
      <c r="BO35" s="423"/>
      <c r="BP35" s="423"/>
      <c r="BQ35" s="423"/>
      <c r="BR35" s="423"/>
      <c r="BS35" s="423"/>
      <c r="BT35" s="423"/>
      <c r="BU35" s="423"/>
      <c r="BV35" s="213"/>
      <c r="BW35" s="424">
        <f t="shared" ref="BW35:BW43" si="2">IF(BY35="","",BW34+1)</f>
        <v>11</v>
      </c>
      <c r="BX35" s="424"/>
      <c r="BY35" s="423" t="str">
        <f>IF('各会計、関係団体の財政状況及び健全化判断比率'!B69="","",'各会計、関係団体の財政状況及び健全化判断比率'!B69)</f>
        <v>山形県自治会館管理組合</v>
      </c>
      <c r="BZ35" s="423"/>
      <c r="CA35" s="423"/>
      <c r="CB35" s="423"/>
      <c r="CC35" s="423"/>
      <c r="CD35" s="423"/>
      <c r="CE35" s="423"/>
      <c r="CF35" s="423"/>
      <c r="CG35" s="423"/>
      <c r="CH35" s="423"/>
      <c r="CI35" s="423"/>
      <c r="CJ35" s="423"/>
      <c r="CK35" s="423"/>
      <c r="CL35" s="423"/>
      <c r="CM35" s="423"/>
      <c r="CN35" s="213"/>
      <c r="CO35" s="424">
        <f t="shared" ref="CO35:CO43" si="3">IF(CQ35="","",CO34+1)</f>
        <v>19</v>
      </c>
      <c r="CP35" s="424"/>
      <c r="CQ35" s="423" t="str">
        <f>IF('各会計、関係団体の財政状況及び健全化判断比率'!BS8="","",'各会計、関係団体の財政状況及び健全化判断比率'!BS8)</f>
        <v>ケイエスしらたか</v>
      </c>
      <c r="CR35" s="423"/>
      <c r="CS35" s="423"/>
      <c r="CT35" s="423"/>
      <c r="CU35" s="423"/>
      <c r="CV35" s="423"/>
      <c r="CW35" s="423"/>
      <c r="CX35" s="423"/>
      <c r="CY35" s="423"/>
      <c r="CZ35" s="423"/>
      <c r="DA35" s="423"/>
      <c r="DB35" s="423"/>
      <c r="DC35" s="423"/>
      <c r="DD35" s="423"/>
      <c r="DE35" s="423"/>
      <c r="DF35" s="210"/>
      <c r="DG35" s="425" t="str">
        <f>IF('各会計、関係団体の財政状況及び健全化判断比率'!BR8="","",'各会計、関係団体の財政状況及び健全化判断比率'!BR8)</f>
        <v/>
      </c>
      <c r="DH35" s="425"/>
      <c r="DI35" s="217"/>
      <c r="DJ35" s="185"/>
      <c r="DK35" s="185"/>
      <c r="DL35" s="185"/>
      <c r="DM35" s="185"/>
      <c r="DN35" s="185"/>
      <c r="DO35" s="185"/>
    </row>
    <row r="36" spans="1:119" ht="32.25" customHeight="1">
      <c r="A36" s="186"/>
      <c r="B36" s="212"/>
      <c r="C36" s="424" t="str">
        <f>IF(E36="","",C35+1)</f>
        <v/>
      </c>
      <c r="D36" s="424"/>
      <c r="E36" s="423" t="str">
        <f>IF('各会計、関係団体の財政状況及び健全化判断比率'!B9="","",'各会計、関係団体の財政状況及び健全化判断比率'!B9)</f>
        <v/>
      </c>
      <c r="F36" s="423"/>
      <c r="G36" s="423"/>
      <c r="H36" s="423"/>
      <c r="I36" s="423"/>
      <c r="J36" s="423"/>
      <c r="K36" s="423"/>
      <c r="L36" s="423"/>
      <c r="M36" s="423"/>
      <c r="N36" s="423"/>
      <c r="O36" s="423"/>
      <c r="P36" s="423"/>
      <c r="Q36" s="423"/>
      <c r="R36" s="423"/>
      <c r="S36" s="423"/>
      <c r="T36" s="213"/>
      <c r="U36" s="424">
        <f t="shared" ref="U36:U43" si="4">IF(W36="","",U35+1)</f>
        <v>4</v>
      </c>
      <c r="V36" s="424"/>
      <c r="W36" s="423" t="str">
        <f>IF('各会計、関係団体の財政状況及び健全化判断比率'!B30="","",'各会計、関係団体の財政状況及び健全化判断比率'!B30)</f>
        <v>後期高齢者医療特別会計</v>
      </c>
      <c r="X36" s="423"/>
      <c r="Y36" s="423"/>
      <c r="Z36" s="423"/>
      <c r="AA36" s="423"/>
      <c r="AB36" s="423"/>
      <c r="AC36" s="423"/>
      <c r="AD36" s="423"/>
      <c r="AE36" s="423"/>
      <c r="AF36" s="423"/>
      <c r="AG36" s="423"/>
      <c r="AH36" s="423"/>
      <c r="AI36" s="423"/>
      <c r="AJ36" s="423"/>
      <c r="AK36" s="423"/>
      <c r="AL36" s="213"/>
      <c r="AM36" s="424">
        <f t="shared" si="0"/>
        <v>7</v>
      </c>
      <c r="AN36" s="424"/>
      <c r="AO36" s="423" t="str">
        <f>IF('各会計、関係団体の財政状況及び健全化判断比率'!B33="","",'各会計、関係団体の財政状況及び健全化判断比率'!B33)</f>
        <v>訪問看護ステーション事業会計</v>
      </c>
      <c r="AP36" s="423"/>
      <c r="AQ36" s="423"/>
      <c r="AR36" s="423"/>
      <c r="AS36" s="423"/>
      <c r="AT36" s="423"/>
      <c r="AU36" s="423"/>
      <c r="AV36" s="423"/>
      <c r="AW36" s="423"/>
      <c r="AX36" s="423"/>
      <c r="AY36" s="423"/>
      <c r="AZ36" s="423"/>
      <c r="BA36" s="423"/>
      <c r="BB36" s="423"/>
      <c r="BC36" s="423"/>
      <c r="BD36" s="213"/>
      <c r="BE36" s="424" t="str">
        <f t="shared" si="1"/>
        <v/>
      </c>
      <c r="BF36" s="424"/>
      <c r="BG36" s="423"/>
      <c r="BH36" s="423"/>
      <c r="BI36" s="423"/>
      <c r="BJ36" s="423"/>
      <c r="BK36" s="423"/>
      <c r="BL36" s="423"/>
      <c r="BM36" s="423"/>
      <c r="BN36" s="423"/>
      <c r="BO36" s="423"/>
      <c r="BP36" s="423"/>
      <c r="BQ36" s="423"/>
      <c r="BR36" s="423"/>
      <c r="BS36" s="423"/>
      <c r="BT36" s="423"/>
      <c r="BU36" s="423"/>
      <c r="BV36" s="213"/>
      <c r="BW36" s="424">
        <f t="shared" si="2"/>
        <v>12</v>
      </c>
      <c r="BX36" s="424"/>
      <c r="BY36" s="423" t="str">
        <f>IF('各会計、関係団体の財政状況及び健全化判断比率'!B70="","",'各会計、関係団体の財政状況及び健全化判断比率'!B70)</f>
        <v>山形県市町村職員退職手当組合</v>
      </c>
      <c r="BZ36" s="423"/>
      <c r="CA36" s="423"/>
      <c r="CB36" s="423"/>
      <c r="CC36" s="423"/>
      <c r="CD36" s="423"/>
      <c r="CE36" s="423"/>
      <c r="CF36" s="423"/>
      <c r="CG36" s="423"/>
      <c r="CH36" s="423"/>
      <c r="CI36" s="423"/>
      <c r="CJ36" s="423"/>
      <c r="CK36" s="423"/>
      <c r="CL36" s="423"/>
      <c r="CM36" s="423"/>
      <c r="CN36" s="213"/>
      <c r="CO36" s="424">
        <f t="shared" si="3"/>
        <v>20</v>
      </c>
      <c r="CP36" s="424"/>
      <c r="CQ36" s="423" t="str">
        <f>IF('各会計、関係団体の財政状況及び健全化判断比率'!BS9="","",'各会計、関係団体の財政状況及び健全化判断比率'!BS9)</f>
        <v>山形鉄道</v>
      </c>
      <c r="CR36" s="423"/>
      <c r="CS36" s="423"/>
      <c r="CT36" s="423"/>
      <c r="CU36" s="423"/>
      <c r="CV36" s="423"/>
      <c r="CW36" s="423"/>
      <c r="CX36" s="423"/>
      <c r="CY36" s="423"/>
      <c r="CZ36" s="423"/>
      <c r="DA36" s="423"/>
      <c r="DB36" s="423"/>
      <c r="DC36" s="423"/>
      <c r="DD36" s="423"/>
      <c r="DE36" s="423"/>
      <c r="DF36" s="210"/>
      <c r="DG36" s="425" t="str">
        <f>IF('各会計、関係団体の財政状況及び健全化判断比率'!BR9="","",'各会計、関係団体の財政状況及び健全化判断比率'!BR9)</f>
        <v/>
      </c>
      <c r="DH36" s="425"/>
      <c r="DI36" s="217"/>
      <c r="DJ36" s="185"/>
      <c r="DK36" s="185"/>
      <c r="DL36" s="185"/>
      <c r="DM36" s="185"/>
      <c r="DN36" s="185"/>
      <c r="DO36" s="185"/>
    </row>
    <row r="37" spans="1:119" ht="32.25" customHeight="1">
      <c r="A37" s="186"/>
      <c r="B37" s="212"/>
      <c r="C37" s="424" t="str">
        <f>IF(E37="","",C36+1)</f>
        <v/>
      </c>
      <c r="D37" s="424"/>
      <c r="E37" s="423" t="str">
        <f>IF('各会計、関係団体の財政状況及び健全化判断比率'!B10="","",'各会計、関係団体の財政状況及び健全化判断比率'!B10)</f>
        <v/>
      </c>
      <c r="F37" s="423"/>
      <c r="G37" s="423"/>
      <c r="H37" s="423"/>
      <c r="I37" s="423"/>
      <c r="J37" s="423"/>
      <c r="K37" s="423"/>
      <c r="L37" s="423"/>
      <c r="M37" s="423"/>
      <c r="N37" s="423"/>
      <c r="O37" s="423"/>
      <c r="P37" s="423"/>
      <c r="Q37" s="423"/>
      <c r="R37" s="423"/>
      <c r="S37" s="423"/>
      <c r="T37" s="213"/>
      <c r="U37" s="424" t="str">
        <f t="shared" si="4"/>
        <v/>
      </c>
      <c r="V37" s="424"/>
      <c r="W37" s="423"/>
      <c r="X37" s="423"/>
      <c r="Y37" s="423"/>
      <c r="Z37" s="423"/>
      <c r="AA37" s="423"/>
      <c r="AB37" s="423"/>
      <c r="AC37" s="423"/>
      <c r="AD37" s="423"/>
      <c r="AE37" s="423"/>
      <c r="AF37" s="423"/>
      <c r="AG37" s="423"/>
      <c r="AH37" s="423"/>
      <c r="AI37" s="423"/>
      <c r="AJ37" s="423"/>
      <c r="AK37" s="423"/>
      <c r="AL37" s="213"/>
      <c r="AM37" s="424" t="str">
        <f t="shared" si="0"/>
        <v/>
      </c>
      <c r="AN37" s="424"/>
      <c r="AO37" s="423"/>
      <c r="AP37" s="423"/>
      <c r="AQ37" s="423"/>
      <c r="AR37" s="423"/>
      <c r="AS37" s="423"/>
      <c r="AT37" s="423"/>
      <c r="AU37" s="423"/>
      <c r="AV37" s="423"/>
      <c r="AW37" s="423"/>
      <c r="AX37" s="423"/>
      <c r="AY37" s="423"/>
      <c r="AZ37" s="423"/>
      <c r="BA37" s="423"/>
      <c r="BB37" s="423"/>
      <c r="BC37" s="423"/>
      <c r="BD37" s="213"/>
      <c r="BE37" s="424" t="str">
        <f t="shared" si="1"/>
        <v/>
      </c>
      <c r="BF37" s="424"/>
      <c r="BG37" s="423"/>
      <c r="BH37" s="423"/>
      <c r="BI37" s="423"/>
      <c r="BJ37" s="423"/>
      <c r="BK37" s="423"/>
      <c r="BL37" s="423"/>
      <c r="BM37" s="423"/>
      <c r="BN37" s="423"/>
      <c r="BO37" s="423"/>
      <c r="BP37" s="423"/>
      <c r="BQ37" s="423"/>
      <c r="BR37" s="423"/>
      <c r="BS37" s="423"/>
      <c r="BT37" s="423"/>
      <c r="BU37" s="423"/>
      <c r="BV37" s="213"/>
      <c r="BW37" s="424">
        <f t="shared" si="2"/>
        <v>13</v>
      </c>
      <c r="BX37" s="424"/>
      <c r="BY37" s="423" t="str">
        <f>IF('各会計、関係団体の財政状況及び健全化判断比率'!B71="","",'各会計、関係団体の財政状況及び健全化判断比率'!B71)</f>
        <v>山形県市町村交通災害共済組合</v>
      </c>
      <c r="BZ37" s="423"/>
      <c r="CA37" s="423"/>
      <c r="CB37" s="423"/>
      <c r="CC37" s="423"/>
      <c r="CD37" s="423"/>
      <c r="CE37" s="423"/>
      <c r="CF37" s="423"/>
      <c r="CG37" s="423"/>
      <c r="CH37" s="423"/>
      <c r="CI37" s="423"/>
      <c r="CJ37" s="423"/>
      <c r="CK37" s="423"/>
      <c r="CL37" s="423"/>
      <c r="CM37" s="423"/>
      <c r="CN37" s="213"/>
      <c r="CO37" s="424" t="str">
        <f t="shared" si="3"/>
        <v/>
      </c>
      <c r="CP37" s="424"/>
      <c r="CQ37" s="423" t="str">
        <f>IF('各会計、関係団体の財政状況及び健全化判断比率'!BS10="","",'各会計、関係団体の財政状況及び健全化判断比率'!BS10)</f>
        <v/>
      </c>
      <c r="CR37" s="423"/>
      <c r="CS37" s="423"/>
      <c r="CT37" s="423"/>
      <c r="CU37" s="423"/>
      <c r="CV37" s="423"/>
      <c r="CW37" s="423"/>
      <c r="CX37" s="423"/>
      <c r="CY37" s="423"/>
      <c r="CZ37" s="423"/>
      <c r="DA37" s="423"/>
      <c r="DB37" s="423"/>
      <c r="DC37" s="423"/>
      <c r="DD37" s="423"/>
      <c r="DE37" s="423"/>
      <c r="DF37" s="210"/>
      <c r="DG37" s="425" t="str">
        <f>IF('各会計、関係団体の財政状況及び健全化判断比率'!BR10="","",'各会計、関係団体の財政状況及び健全化判断比率'!BR10)</f>
        <v/>
      </c>
      <c r="DH37" s="425"/>
      <c r="DI37" s="217"/>
      <c r="DJ37" s="185"/>
      <c r="DK37" s="185"/>
      <c r="DL37" s="185"/>
      <c r="DM37" s="185"/>
      <c r="DN37" s="185"/>
      <c r="DO37" s="185"/>
    </row>
    <row r="38" spans="1:119" ht="32.25" customHeight="1">
      <c r="A38" s="186"/>
      <c r="B38" s="212"/>
      <c r="C38" s="424" t="str">
        <f t="shared" ref="C38:C43" si="5">IF(E38="","",C37+1)</f>
        <v/>
      </c>
      <c r="D38" s="424"/>
      <c r="E38" s="423" t="str">
        <f>IF('各会計、関係団体の財政状況及び健全化判断比率'!B11="","",'各会計、関係団体の財政状況及び健全化判断比率'!B11)</f>
        <v/>
      </c>
      <c r="F38" s="423"/>
      <c r="G38" s="423"/>
      <c r="H38" s="423"/>
      <c r="I38" s="423"/>
      <c r="J38" s="423"/>
      <c r="K38" s="423"/>
      <c r="L38" s="423"/>
      <c r="M38" s="423"/>
      <c r="N38" s="423"/>
      <c r="O38" s="423"/>
      <c r="P38" s="423"/>
      <c r="Q38" s="423"/>
      <c r="R38" s="423"/>
      <c r="S38" s="423"/>
      <c r="T38" s="213"/>
      <c r="U38" s="424" t="str">
        <f t="shared" si="4"/>
        <v/>
      </c>
      <c r="V38" s="424"/>
      <c r="W38" s="423"/>
      <c r="X38" s="423"/>
      <c r="Y38" s="423"/>
      <c r="Z38" s="423"/>
      <c r="AA38" s="423"/>
      <c r="AB38" s="423"/>
      <c r="AC38" s="423"/>
      <c r="AD38" s="423"/>
      <c r="AE38" s="423"/>
      <c r="AF38" s="423"/>
      <c r="AG38" s="423"/>
      <c r="AH38" s="423"/>
      <c r="AI38" s="423"/>
      <c r="AJ38" s="423"/>
      <c r="AK38" s="423"/>
      <c r="AL38" s="213"/>
      <c r="AM38" s="424" t="str">
        <f t="shared" si="0"/>
        <v/>
      </c>
      <c r="AN38" s="424"/>
      <c r="AO38" s="423"/>
      <c r="AP38" s="423"/>
      <c r="AQ38" s="423"/>
      <c r="AR38" s="423"/>
      <c r="AS38" s="423"/>
      <c r="AT38" s="423"/>
      <c r="AU38" s="423"/>
      <c r="AV38" s="423"/>
      <c r="AW38" s="423"/>
      <c r="AX38" s="423"/>
      <c r="AY38" s="423"/>
      <c r="AZ38" s="423"/>
      <c r="BA38" s="423"/>
      <c r="BB38" s="423"/>
      <c r="BC38" s="423"/>
      <c r="BD38" s="213"/>
      <c r="BE38" s="424" t="str">
        <f t="shared" si="1"/>
        <v/>
      </c>
      <c r="BF38" s="424"/>
      <c r="BG38" s="423"/>
      <c r="BH38" s="423"/>
      <c r="BI38" s="423"/>
      <c r="BJ38" s="423"/>
      <c r="BK38" s="423"/>
      <c r="BL38" s="423"/>
      <c r="BM38" s="423"/>
      <c r="BN38" s="423"/>
      <c r="BO38" s="423"/>
      <c r="BP38" s="423"/>
      <c r="BQ38" s="423"/>
      <c r="BR38" s="423"/>
      <c r="BS38" s="423"/>
      <c r="BT38" s="423"/>
      <c r="BU38" s="423"/>
      <c r="BV38" s="213"/>
      <c r="BW38" s="424">
        <f t="shared" si="2"/>
        <v>14</v>
      </c>
      <c r="BX38" s="424"/>
      <c r="BY38" s="423" t="str">
        <f>IF('各会計、関係団体の財政状況及び健全化判断比率'!B72="","",'各会計、関係団体の財政状況及び健全化判断比率'!B72)</f>
        <v>置賜広域行政事務組合</v>
      </c>
      <c r="BZ38" s="423"/>
      <c r="CA38" s="423"/>
      <c r="CB38" s="423"/>
      <c r="CC38" s="423"/>
      <c r="CD38" s="423"/>
      <c r="CE38" s="423"/>
      <c r="CF38" s="423"/>
      <c r="CG38" s="423"/>
      <c r="CH38" s="423"/>
      <c r="CI38" s="423"/>
      <c r="CJ38" s="423"/>
      <c r="CK38" s="423"/>
      <c r="CL38" s="423"/>
      <c r="CM38" s="423"/>
      <c r="CN38" s="213"/>
      <c r="CO38" s="424" t="str">
        <f t="shared" si="3"/>
        <v/>
      </c>
      <c r="CP38" s="424"/>
      <c r="CQ38" s="423" t="str">
        <f>IF('各会計、関係団体の財政状況及び健全化判断比率'!BS11="","",'各会計、関係団体の財政状況及び健全化判断比率'!BS11)</f>
        <v/>
      </c>
      <c r="CR38" s="423"/>
      <c r="CS38" s="423"/>
      <c r="CT38" s="423"/>
      <c r="CU38" s="423"/>
      <c r="CV38" s="423"/>
      <c r="CW38" s="423"/>
      <c r="CX38" s="423"/>
      <c r="CY38" s="423"/>
      <c r="CZ38" s="423"/>
      <c r="DA38" s="423"/>
      <c r="DB38" s="423"/>
      <c r="DC38" s="423"/>
      <c r="DD38" s="423"/>
      <c r="DE38" s="423"/>
      <c r="DF38" s="210"/>
      <c r="DG38" s="425" t="str">
        <f>IF('各会計、関係団体の財政状況及び健全化判断比率'!BR11="","",'各会計、関係団体の財政状況及び健全化判断比率'!BR11)</f>
        <v/>
      </c>
      <c r="DH38" s="425"/>
      <c r="DI38" s="217"/>
      <c r="DJ38" s="185"/>
      <c r="DK38" s="185"/>
      <c r="DL38" s="185"/>
      <c r="DM38" s="185"/>
      <c r="DN38" s="185"/>
      <c r="DO38" s="185"/>
    </row>
    <row r="39" spans="1:119" ht="32.25" customHeight="1">
      <c r="A39" s="186"/>
      <c r="B39" s="212"/>
      <c r="C39" s="424" t="str">
        <f t="shared" si="5"/>
        <v/>
      </c>
      <c r="D39" s="424"/>
      <c r="E39" s="423" t="str">
        <f>IF('各会計、関係団体の財政状況及び健全化判断比率'!B12="","",'各会計、関係団体の財政状況及び健全化判断比率'!B12)</f>
        <v/>
      </c>
      <c r="F39" s="423"/>
      <c r="G39" s="423"/>
      <c r="H39" s="423"/>
      <c r="I39" s="423"/>
      <c r="J39" s="423"/>
      <c r="K39" s="423"/>
      <c r="L39" s="423"/>
      <c r="M39" s="423"/>
      <c r="N39" s="423"/>
      <c r="O39" s="423"/>
      <c r="P39" s="423"/>
      <c r="Q39" s="423"/>
      <c r="R39" s="423"/>
      <c r="S39" s="423"/>
      <c r="T39" s="213"/>
      <c r="U39" s="424" t="str">
        <f t="shared" si="4"/>
        <v/>
      </c>
      <c r="V39" s="424"/>
      <c r="W39" s="423"/>
      <c r="X39" s="423"/>
      <c r="Y39" s="423"/>
      <c r="Z39" s="423"/>
      <c r="AA39" s="423"/>
      <c r="AB39" s="423"/>
      <c r="AC39" s="423"/>
      <c r="AD39" s="423"/>
      <c r="AE39" s="423"/>
      <c r="AF39" s="423"/>
      <c r="AG39" s="423"/>
      <c r="AH39" s="423"/>
      <c r="AI39" s="423"/>
      <c r="AJ39" s="423"/>
      <c r="AK39" s="423"/>
      <c r="AL39" s="213"/>
      <c r="AM39" s="424" t="str">
        <f t="shared" si="0"/>
        <v/>
      </c>
      <c r="AN39" s="424"/>
      <c r="AO39" s="423"/>
      <c r="AP39" s="423"/>
      <c r="AQ39" s="423"/>
      <c r="AR39" s="423"/>
      <c r="AS39" s="423"/>
      <c r="AT39" s="423"/>
      <c r="AU39" s="423"/>
      <c r="AV39" s="423"/>
      <c r="AW39" s="423"/>
      <c r="AX39" s="423"/>
      <c r="AY39" s="423"/>
      <c r="AZ39" s="423"/>
      <c r="BA39" s="423"/>
      <c r="BB39" s="423"/>
      <c r="BC39" s="423"/>
      <c r="BD39" s="213"/>
      <c r="BE39" s="424" t="str">
        <f t="shared" si="1"/>
        <v/>
      </c>
      <c r="BF39" s="424"/>
      <c r="BG39" s="423"/>
      <c r="BH39" s="423"/>
      <c r="BI39" s="423"/>
      <c r="BJ39" s="423"/>
      <c r="BK39" s="423"/>
      <c r="BL39" s="423"/>
      <c r="BM39" s="423"/>
      <c r="BN39" s="423"/>
      <c r="BO39" s="423"/>
      <c r="BP39" s="423"/>
      <c r="BQ39" s="423"/>
      <c r="BR39" s="423"/>
      <c r="BS39" s="423"/>
      <c r="BT39" s="423"/>
      <c r="BU39" s="423"/>
      <c r="BV39" s="213"/>
      <c r="BW39" s="424">
        <f t="shared" si="2"/>
        <v>15</v>
      </c>
      <c r="BX39" s="424"/>
      <c r="BY39" s="423" t="str">
        <f>IF('各会計、関係団体の財政状況及び健全化判断比率'!B73="","",'各会計、関係団体の財政状況及び健全化判断比率'!B73)</f>
        <v>西置賜行政組合</v>
      </c>
      <c r="BZ39" s="423"/>
      <c r="CA39" s="423"/>
      <c r="CB39" s="423"/>
      <c r="CC39" s="423"/>
      <c r="CD39" s="423"/>
      <c r="CE39" s="423"/>
      <c r="CF39" s="423"/>
      <c r="CG39" s="423"/>
      <c r="CH39" s="423"/>
      <c r="CI39" s="423"/>
      <c r="CJ39" s="423"/>
      <c r="CK39" s="423"/>
      <c r="CL39" s="423"/>
      <c r="CM39" s="423"/>
      <c r="CN39" s="213"/>
      <c r="CO39" s="424" t="str">
        <f t="shared" si="3"/>
        <v/>
      </c>
      <c r="CP39" s="424"/>
      <c r="CQ39" s="423" t="str">
        <f>IF('各会計、関係団体の財政状況及び健全化判断比率'!BS12="","",'各会計、関係団体の財政状況及び健全化判断比率'!BS12)</f>
        <v/>
      </c>
      <c r="CR39" s="423"/>
      <c r="CS39" s="423"/>
      <c r="CT39" s="423"/>
      <c r="CU39" s="423"/>
      <c r="CV39" s="423"/>
      <c r="CW39" s="423"/>
      <c r="CX39" s="423"/>
      <c r="CY39" s="423"/>
      <c r="CZ39" s="423"/>
      <c r="DA39" s="423"/>
      <c r="DB39" s="423"/>
      <c r="DC39" s="423"/>
      <c r="DD39" s="423"/>
      <c r="DE39" s="423"/>
      <c r="DF39" s="210"/>
      <c r="DG39" s="425" t="str">
        <f>IF('各会計、関係団体の財政状況及び健全化判断比率'!BR12="","",'各会計、関係団体の財政状況及び健全化判断比率'!BR12)</f>
        <v/>
      </c>
      <c r="DH39" s="425"/>
      <c r="DI39" s="217"/>
      <c r="DJ39" s="185"/>
      <c r="DK39" s="185"/>
      <c r="DL39" s="185"/>
      <c r="DM39" s="185"/>
      <c r="DN39" s="185"/>
      <c r="DO39" s="185"/>
    </row>
    <row r="40" spans="1:119" ht="32.25" customHeight="1">
      <c r="A40" s="186"/>
      <c r="B40" s="212"/>
      <c r="C40" s="424" t="str">
        <f t="shared" si="5"/>
        <v/>
      </c>
      <c r="D40" s="424"/>
      <c r="E40" s="423" t="str">
        <f>IF('各会計、関係団体の財政状況及び健全化判断比率'!B13="","",'各会計、関係団体の財政状況及び健全化判断比率'!B13)</f>
        <v/>
      </c>
      <c r="F40" s="423"/>
      <c r="G40" s="423"/>
      <c r="H40" s="423"/>
      <c r="I40" s="423"/>
      <c r="J40" s="423"/>
      <c r="K40" s="423"/>
      <c r="L40" s="423"/>
      <c r="M40" s="423"/>
      <c r="N40" s="423"/>
      <c r="O40" s="423"/>
      <c r="P40" s="423"/>
      <c r="Q40" s="423"/>
      <c r="R40" s="423"/>
      <c r="S40" s="423"/>
      <c r="T40" s="213"/>
      <c r="U40" s="424" t="str">
        <f t="shared" si="4"/>
        <v/>
      </c>
      <c r="V40" s="424"/>
      <c r="W40" s="423"/>
      <c r="X40" s="423"/>
      <c r="Y40" s="423"/>
      <c r="Z40" s="423"/>
      <c r="AA40" s="423"/>
      <c r="AB40" s="423"/>
      <c r="AC40" s="423"/>
      <c r="AD40" s="423"/>
      <c r="AE40" s="423"/>
      <c r="AF40" s="423"/>
      <c r="AG40" s="423"/>
      <c r="AH40" s="423"/>
      <c r="AI40" s="423"/>
      <c r="AJ40" s="423"/>
      <c r="AK40" s="423"/>
      <c r="AL40" s="213"/>
      <c r="AM40" s="424" t="str">
        <f t="shared" si="0"/>
        <v/>
      </c>
      <c r="AN40" s="424"/>
      <c r="AO40" s="423"/>
      <c r="AP40" s="423"/>
      <c r="AQ40" s="423"/>
      <c r="AR40" s="423"/>
      <c r="AS40" s="423"/>
      <c r="AT40" s="423"/>
      <c r="AU40" s="423"/>
      <c r="AV40" s="423"/>
      <c r="AW40" s="423"/>
      <c r="AX40" s="423"/>
      <c r="AY40" s="423"/>
      <c r="AZ40" s="423"/>
      <c r="BA40" s="423"/>
      <c r="BB40" s="423"/>
      <c r="BC40" s="423"/>
      <c r="BD40" s="213"/>
      <c r="BE40" s="424" t="str">
        <f t="shared" si="1"/>
        <v/>
      </c>
      <c r="BF40" s="424"/>
      <c r="BG40" s="423"/>
      <c r="BH40" s="423"/>
      <c r="BI40" s="423"/>
      <c r="BJ40" s="423"/>
      <c r="BK40" s="423"/>
      <c r="BL40" s="423"/>
      <c r="BM40" s="423"/>
      <c r="BN40" s="423"/>
      <c r="BO40" s="423"/>
      <c r="BP40" s="423"/>
      <c r="BQ40" s="423"/>
      <c r="BR40" s="423"/>
      <c r="BS40" s="423"/>
      <c r="BT40" s="423"/>
      <c r="BU40" s="423"/>
      <c r="BV40" s="213"/>
      <c r="BW40" s="424">
        <f t="shared" si="2"/>
        <v>16</v>
      </c>
      <c r="BX40" s="424"/>
      <c r="BY40" s="423" t="str">
        <f>IF('各会計、関係団体の財政状況及び健全化判断比率'!B74="","",'各会計、関係団体の財政状況及び健全化判断比率'!B74)</f>
        <v>山形県後期高齢者医療広域連合（普通会計分）</v>
      </c>
      <c r="BZ40" s="423"/>
      <c r="CA40" s="423"/>
      <c r="CB40" s="423"/>
      <c r="CC40" s="423"/>
      <c r="CD40" s="423"/>
      <c r="CE40" s="423"/>
      <c r="CF40" s="423"/>
      <c r="CG40" s="423"/>
      <c r="CH40" s="423"/>
      <c r="CI40" s="423"/>
      <c r="CJ40" s="423"/>
      <c r="CK40" s="423"/>
      <c r="CL40" s="423"/>
      <c r="CM40" s="423"/>
      <c r="CN40" s="213"/>
      <c r="CO40" s="424" t="str">
        <f t="shared" si="3"/>
        <v/>
      </c>
      <c r="CP40" s="424"/>
      <c r="CQ40" s="423" t="str">
        <f>IF('各会計、関係団体の財政状況及び健全化判断比率'!BS13="","",'各会計、関係団体の財政状況及び健全化判断比率'!BS13)</f>
        <v/>
      </c>
      <c r="CR40" s="423"/>
      <c r="CS40" s="423"/>
      <c r="CT40" s="423"/>
      <c r="CU40" s="423"/>
      <c r="CV40" s="423"/>
      <c r="CW40" s="423"/>
      <c r="CX40" s="423"/>
      <c r="CY40" s="423"/>
      <c r="CZ40" s="423"/>
      <c r="DA40" s="423"/>
      <c r="DB40" s="423"/>
      <c r="DC40" s="423"/>
      <c r="DD40" s="423"/>
      <c r="DE40" s="423"/>
      <c r="DF40" s="210"/>
      <c r="DG40" s="425" t="str">
        <f>IF('各会計、関係団体の財政状況及び健全化判断比率'!BR13="","",'各会計、関係団体の財政状況及び健全化判断比率'!BR13)</f>
        <v/>
      </c>
      <c r="DH40" s="425"/>
      <c r="DI40" s="217"/>
      <c r="DJ40" s="185"/>
      <c r="DK40" s="185"/>
      <c r="DL40" s="185"/>
      <c r="DM40" s="185"/>
      <c r="DN40" s="185"/>
      <c r="DO40" s="185"/>
    </row>
    <row r="41" spans="1:119" ht="32.25" customHeight="1">
      <c r="A41" s="186"/>
      <c r="B41" s="212"/>
      <c r="C41" s="424" t="str">
        <f t="shared" si="5"/>
        <v/>
      </c>
      <c r="D41" s="424"/>
      <c r="E41" s="423" t="str">
        <f>IF('各会計、関係団体の財政状況及び健全化判断比率'!B14="","",'各会計、関係団体の財政状況及び健全化判断比率'!B14)</f>
        <v/>
      </c>
      <c r="F41" s="423"/>
      <c r="G41" s="423"/>
      <c r="H41" s="423"/>
      <c r="I41" s="423"/>
      <c r="J41" s="423"/>
      <c r="K41" s="423"/>
      <c r="L41" s="423"/>
      <c r="M41" s="423"/>
      <c r="N41" s="423"/>
      <c r="O41" s="423"/>
      <c r="P41" s="423"/>
      <c r="Q41" s="423"/>
      <c r="R41" s="423"/>
      <c r="S41" s="423"/>
      <c r="T41" s="213"/>
      <c r="U41" s="424" t="str">
        <f t="shared" si="4"/>
        <v/>
      </c>
      <c r="V41" s="424"/>
      <c r="W41" s="423"/>
      <c r="X41" s="423"/>
      <c r="Y41" s="423"/>
      <c r="Z41" s="423"/>
      <c r="AA41" s="423"/>
      <c r="AB41" s="423"/>
      <c r="AC41" s="423"/>
      <c r="AD41" s="423"/>
      <c r="AE41" s="423"/>
      <c r="AF41" s="423"/>
      <c r="AG41" s="423"/>
      <c r="AH41" s="423"/>
      <c r="AI41" s="423"/>
      <c r="AJ41" s="423"/>
      <c r="AK41" s="423"/>
      <c r="AL41" s="213"/>
      <c r="AM41" s="424" t="str">
        <f t="shared" si="0"/>
        <v/>
      </c>
      <c r="AN41" s="424"/>
      <c r="AO41" s="423"/>
      <c r="AP41" s="423"/>
      <c r="AQ41" s="423"/>
      <c r="AR41" s="423"/>
      <c r="AS41" s="423"/>
      <c r="AT41" s="423"/>
      <c r="AU41" s="423"/>
      <c r="AV41" s="423"/>
      <c r="AW41" s="423"/>
      <c r="AX41" s="423"/>
      <c r="AY41" s="423"/>
      <c r="AZ41" s="423"/>
      <c r="BA41" s="423"/>
      <c r="BB41" s="423"/>
      <c r="BC41" s="423"/>
      <c r="BD41" s="213"/>
      <c r="BE41" s="424" t="str">
        <f t="shared" si="1"/>
        <v/>
      </c>
      <c r="BF41" s="424"/>
      <c r="BG41" s="423"/>
      <c r="BH41" s="423"/>
      <c r="BI41" s="423"/>
      <c r="BJ41" s="423"/>
      <c r="BK41" s="423"/>
      <c r="BL41" s="423"/>
      <c r="BM41" s="423"/>
      <c r="BN41" s="423"/>
      <c r="BO41" s="423"/>
      <c r="BP41" s="423"/>
      <c r="BQ41" s="423"/>
      <c r="BR41" s="423"/>
      <c r="BS41" s="423"/>
      <c r="BT41" s="423"/>
      <c r="BU41" s="423"/>
      <c r="BV41" s="213"/>
      <c r="BW41" s="424">
        <f t="shared" si="2"/>
        <v>17</v>
      </c>
      <c r="BX41" s="424"/>
      <c r="BY41" s="423" t="str">
        <f>IF('各会計、関係団体の財政状況及び健全化判断比率'!B75="","",'各会計、関係団体の財政状況及び健全化判断比率'!B75)</f>
        <v>山形県後期高齢者医療広域連合（事業会計分）</v>
      </c>
      <c r="BZ41" s="423"/>
      <c r="CA41" s="423"/>
      <c r="CB41" s="423"/>
      <c r="CC41" s="423"/>
      <c r="CD41" s="423"/>
      <c r="CE41" s="423"/>
      <c r="CF41" s="423"/>
      <c r="CG41" s="423"/>
      <c r="CH41" s="423"/>
      <c r="CI41" s="423"/>
      <c r="CJ41" s="423"/>
      <c r="CK41" s="423"/>
      <c r="CL41" s="423"/>
      <c r="CM41" s="423"/>
      <c r="CN41" s="213"/>
      <c r="CO41" s="424" t="str">
        <f t="shared" si="3"/>
        <v/>
      </c>
      <c r="CP41" s="424"/>
      <c r="CQ41" s="423" t="str">
        <f>IF('各会計、関係団体の財政状況及び健全化判断比率'!BS14="","",'各会計、関係団体の財政状況及び健全化判断比率'!BS14)</f>
        <v/>
      </c>
      <c r="CR41" s="423"/>
      <c r="CS41" s="423"/>
      <c r="CT41" s="423"/>
      <c r="CU41" s="423"/>
      <c r="CV41" s="423"/>
      <c r="CW41" s="423"/>
      <c r="CX41" s="423"/>
      <c r="CY41" s="423"/>
      <c r="CZ41" s="423"/>
      <c r="DA41" s="423"/>
      <c r="DB41" s="423"/>
      <c r="DC41" s="423"/>
      <c r="DD41" s="423"/>
      <c r="DE41" s="423"/>
      <c r="DF41" s="210"/>
      <c r="DG41" s="425" t="str">
        <f>IF('各会計、関係団体の財政状況及び健全化判断比率'!BR14="","",'各会計、関係団体の財政状況及び健全化判断比率'!BR14)</f>
        <v/>
      </c>
      <c r="DH41" s="425"/>
      <c r="DI41" s="217"/>
      <c r="DJ41" s="185"/>
      <c r="DK41" s="185"/>
      <c r="DL41" s="185"/>
      <c r="DM41" s="185"/>
      <c r="DN41" s="185"/>
      <c r="DO41" s="185"/>
    </row>
    <row r="42" spans="1:119" ht="32.25" customHeight="1">
      <c r="A42" s="185"/>
      <c r="B42" s="212"/>
      <c r="C42" s="424" t="str">
        <f t="shared" si="5"/>
        <v/>
      </c>
      <c r="D42" s="424"/>
      <c r="E42" s="423" t="str">
        <f>IF('各会計、関係団体の財政状況及び健全化判断比率'!B15="","",'各会計、関係団体の財政状況及び健全化判断比率'!B15)</f>
        <v/>
      </c>
      <c r="F42" s="423"/>
      <c r="G42" s="423"/>
      <c r="H42" s="423"/>
      <c r="I42" s="423"/>
      <c r="J42" s="423"/>
      <c r="K42" s="423"/>
      <c r="L42" s="423"/>
      <c r="M42" s="423"/>
      <c r="N42" s="423"/>
      <c r="O42" s="423"/>
      <c r="P42" s="423"/>
      <c r="Q42" s="423"/>
      <c r="R42" s="423"/>
      <c r="S42" s="423"/>
      <c r="T42" s="213"/>
      <c r="U42" s="424" t="str">
        <f t="shared" si="4"/>
        <v/>
      </c>
      <c r="V42" s="424"/>
      <c r="W42" s="423"/>
      <c r="X42" s="423"/>
      <c r="Y42" s="423"/>
      <c r="Z42" s="423"/>
      <c r="AA42" s="423"/>
      <c r="AB42" s="423"/>
      <c r="AC42" s="423"/>
      <c r="AD42" s="423"/>
      <c r="AE42" s="423"/>
      <c r="AF42" s="423"/>
      <c r="AG42" s="423"/>
      <c r="AH42" s="423"/>
      <c r="AI42" s="423"/>
      <c r="AJ42" s="423"/>
      <c r="AK42" s="423"/>
      <c r="AL42" s="213"/>
      <c r="AM42" s="424" t="str">
        <f t="shared" si="0"/>
        <v/>
      </c>
      <c r="AN42" s="424"/>
      <c r="AO42" s="423"/>
      <c r="AP42" s="423"/>
      <c r="AQ42" s="423"/>
      <c r="AR42" s="423"/>
      <c r="AS42" s="423"/>
      <c r="AT42" s="423"/>
      <c r="AU42" s="423"/>
      <c r="AV42" s="423"/>
      <c r="AW42" s="423"/>
      <c r="AX42" s="423"/>
      <c r="AY42" s="423"/>
      <c r="AZ42" s="423"/>
      <c r="BA42" s="423"/>
      <c r="BB42" s="423"/>
      <c r="BC42" s="423"/>
      <c r="BD42" s="213"/>
      <c r="BE42" s="424" t="str">
        <f t="shared" si="1"/>
        <v/>
      </c>
      <c r="BF42" s="424"/>
      <c r="BG42" s="423"/>
      <c r="BH42" s="423"/>
      <c r="BI42" s="423"/>
      <c r="BJ42" s="423"/>
      <c r="BK42" s="423"/>
      <c r="BL42" s="423"/>
      <c r="BM42" s="423"/>
      <c r="BN42" s="423"/>
      <c r="BO42" s="423"/>
      <c r="BP42" s="423"/>
      <c r="BQ42" s="423"/>
      <c r="BR42" s="423"/>
      <c r="BS42" s="423"/>
      <c r="BT42" s="423"/>
      <c r="BU42" s="423"/>
      <c r="BV42" s="213"/>
      <c r="BW42" s="424" t="str">
        <f t="shared" si="2"/>
        <v/>
      </c>
      <c r="BX42" s="424"/>
      <c r="BY42" s="423" t="str">
        <f>IF('各会計、関係団体の財政状況及び健全化判断比率'!B76="","",'各会計、関係団体の財政状況及び健全化判断比率'!B76)</f>
        <v/>
      </c>
      <c r="BZ42" s="423"/>
      <c r="CA42" s="423"/>
      <c r="CB42" s="423"/>
      <c r="CC42" s="423"/>
      <c r="CD42" s="423"/>
      <c r="CE42" s="423"/>
      <c r="CF42" s="423"/>
      <c r="CG42" s="423"/>
      <c r="CH42" s="423"/>
      <c r="CI42" s="423"/>
      <c r="CJ42" s="423"/>
      <c r="CK42" s="423"/>
      <c r="CL42" s="423"/>
      <c r="CM42" s="423"/>
      <c r="CN42" s="213"/>
      <c r="CO42" s="424" t="str">
        <f t="shared" si="3"/>
        <v/>
      </c>
      <c r="CP42" s="424"/>
      <c r="CQ42" s="423" t="str">
        <f>IF('各会計、関係団体の財政状況及び健全化判断比率'!BS15="","",'各会計、関係団体の財政状況及び健全化判断比率'!BS15)</f>
        <v/>
      </c>
      <c r="CR42" s="423"/>
      <c r="CS42" s="423"/>
      <c r="CT42" s="423"/>
      <c r="CU42" s="423"/>
      <c r="CV42" s="423"/>
      <c r="CW42" s="423"/>
      <c r="CX42" s="423"/>
      <c r="CY42" s="423"/>
      <c r="CZ42" s="423"/>
      <c r="DA42" s="423"/>
      <c r="DB42" s="423"/>
      <c r="DC42" s="423"/>
      <c r="DD42" s="423"/>
      <c r="DE42" s="423"/>
      <c r="DF42" s="210"/>
      <c r="DG42" s="425" t="str">
        <f>IF('各会計、関係団体の財政状況及び健全化判断比率'!BR15="","",'各会計、関係団体の財政状況及び健全化判断比率'!BR15)</f>
        <v/>
      </c>
      <c r="DH42" s="425"/>
      <c r="DI42" s="217"/>
      <c r="DJ42" s="185"/>
      <c r="DK42" s="185"/>
      <c r="DL42" s="185"/>
      <c r="DM42" s="185"/>
      <c r="DN42" s="185"/>
      <c r="DO42" s="185"/>
    </row>
    <row r="43" spans="1:119" ht="32.25" customHeight="1">
      <c r="A43" s="185"/>
      <c r="B43" s="212"/>
      <c r="C43" s="424" t="str">
        <f t="shared" si="5"/>
        <v/>
      </c>
      <c r="D43" s="424"/>
      <c r="E43" s="423" t="str">
        <f>IF('各会計、関係団体の財政状況及び健全化判断比率'!B16="","",'各会計、関係団体の財政状況及び健全化判断比率'!B16)</f>
        <v/>
      </c>
      <c r="F43" s="423"/>
      <c r="G43" s="423"/>
      <c r="H43" s="423"/>
      <c r="I43" s="423"/>
      <c r="J43" s="423"/>
      <c r="K43" s="423"/>
      <c r="L43" s="423"/>
      <c r="M43" s="423"/>
      <c r="N43" s="423"/>
      <c r="O43" s="423"/>
      <c r="P43" s="423"/>
      <c r="Q43" s="423"/>
      <c r="R43" s="423"/>
      <c r="S43" s="423"/>
      <c r="T43" s="213"/>
      <c r="U43" s="424" t="str">
        <f t="shared" si="4"/>
        <v/>
      </c>
      <c r="V43" s="424"/>
      <c r="W43" s="423"/>
      <c r="X43" s="423"/>
      <c r="Y43" s="423"/>
      <c r="Z43" s="423"/>
      <c r="AA43" s="423"/>
      <c r="AB43" s="423"/>
      <c r="AC43" s="423"/>
      <c r="AD43" s="423"/>
      <c r="AE43" s="423"/>
      <c r="AF43" s="423"/>
      <c r="AG43" s="423"/>
      <c r="AH43" s="423"/>
      <c r="AI43" s="423"/>
      <c r="AJ43" s="423"/>
      <c r="AK43" s="423"/>
      <c r="AL43" s="213"/>
      <c r="AM43" s="424" t="str">
        <f t="shared" si="0"/>
        <v/>
      </c>
      <c r="AN43" s="424"/>
      <c r="AO43" s="423"/>
      <c r="AP43" s="423"/>
      <c r="AQ43" s="423"/>
      <c r="AR43" s="423"/>
      <c r="AS43" s="423"/>
      <c r="AT43" s="423"/>
      <c r="AU43" s="423"/>
      <c r="AV43" s="423"/>
      <c r="AW43" s="423"/>
      <c r="AX43" s="423"/>
      <c r="AY43" s="423"/>
      <c r="AZ43" s="423"/>
      <c r="BA43" s="423"/>
      <c r="BB43" s="423"/>
      <c r="BC43" s="423"/>
      <c r="BD43" s="213"/>
      <c r="BE43" s="424" t="str">
        <f t="shared" si="1"/>
        <v/>
      </c>
      <c r="BF43" s="424"/>
      <c r="BG43" s="423"/>
      <c r="BH43" s="423"/>
      <c r="BI43" s="423"/>
      <c r="BJ43" s="423"/>
      <c r="BK43" s="423"/>
      <c r="BL43" s="423"/>
      <c r="BM43" s="423"/>
      <c r="BN43" s="423"/>
      <c r="BO43" s="423"/>
      <c r="BP43" s="423"/>
      <c r="BQ43" s="423"/>
      <c r="BR43" s="423"/>
      <c r="BS43" s="423"/>
      <c r="BT43" s="423"/>
      <c r="BU43" s="423"/>
      <c r="BV43" s="213"/>
      <c r="BW43" s="424" t="str">
        <f t="shared" si="2"/>
        <v/>
      </c>
      <c r="BX43" s="424"/>
      <c r="BY43" s="423" t="str">
        <f>IF('各会計、関係団体の財政状況及び健全化判断比率'!B77="","",'各会計、関係団体の財政状況及び健全化判断比率'!B77)</f>
        <v/>
      </c>
      <c r="BZ43" s="423"/>
      <c r="CA43" s="423"/>
      <c r="CB43" s="423"/>
      <c r="CC43" s="423"/>
      <c r="CD43" s="423"/>
      <c r="CE43" s="423"/>
      <c r="CF43" s="423"/>
      <c r="CG43" s="423"/>
      <c r="CH43" s="423"/>
      <c r="CI43" s="423"/>
      <c r="CJ43" s="423"/>
      <c r="CK43" s="423"/>
      <c r="CL43" s="423"/>
      <c r="CM43" s="423"/>
      <c r="CN43" s="213"/>
      <c r="CO43" s="424" t="str">
        <f t="shared" si="3"/>
        <v/>
      </c>
      <c r="CP43" s="424"/>
      <c r="CQ43" s="423" t="str">
        <f>IF('各会計、関係団体の財政状況及び健全化判断比率'!BS16="","",'各会計、関係団体の財政状況及び健全化判断比率'!BS16)</f>
        <v/>
      </c>
      <c r="CR43" s="423"/>
      <c r="CS43" s="423"/>
      <c r="CT43" s="423"/>
      <c r="CU43" s="423"/>
      <c r="CV43" s="423"/>
      <c r="CW43" s="423"/>
      <c r="CX43" s="423"/>
      <c r="CY43" s="423"/>
      <c r="CZ43" s="423"/>
      <c r="DA43" s="423"/>
      <c r="DB43" s="423"/>
      <c r="DC43" s="423"/>
      <c r="DD43" s="423"/>
      <c r="DE43" s="423"/>
      <c r="DF43" s="210"/>
      <c r="DG43" s="425" t="str">
        <f>IF('各会計、関係団体の財政状況及び健全化判断比率'!BR16="","",'各会計、関係団体の財政状況及び健全化判断比率'!BR16)</f>
        <v/>
      </c>
      <c r="DH43" s="425"/>
      <c r="DI43" s="217"/>
      <c r="DJ43" s="185"/>
      <c r="DK43" s="185"/>
      <c r="DL43" s="185"/>
      <c r="DM43" s="185"/>
      <c r="DN43" s="185"/>
      <c r="DO43" s="185"/>
    </row>
    <row r="44" spans="1:119" ht="13.5" customHeight="1" thickBot="1">
      <c r="A44" s="185"/>
      <c r="B44" s="218"/>
      <c r="C44" s="219"/>
      <c r="D44" s="219"/>
      <c r="E44" s="219"/>
      <c r="F44" s="219"/>
      <c r="G44" s="219"/>
      <c r="H44" s="219"/>
      <c r="I44" s="219"/>
      <c r="J44" s="219"/>
      <c r="K44" s="219"/>
      <c r="L44" s="219"/>
      <c r="M44" s="219"/>
      <c r="N44" s="219"/>
      <c r="O44" s="219"/>
      <c r="P44" s="219"/>
      <c r="Q44" s="219"/>
      <c r="R44" s="219"/>
      <c r="S44" s="219"/>
      <c r="T44" s="219"/>
      <c r="U44" s="219"/>
      <c r="V44" s="219"/>
      <c r="W44" s="219"/>
      <c r="X44" s="219"/>
      <c r="Y44" s="219"/>
      <c r="Z44" s="219"/>
      <c r="AA44" s="219"/>
      <c r="AB44" s="219"/>
      <c r="AC44" s="219"/>
      <c r="AD44" s="219"/>
      <c r="AE44" s="219"/>
      <c r="AF44" s="219"/>
      <c r="AG44" s="219"/>
      <c r="AH44" s="219"/>
      <c r="AI44" s="219"/>
      <c r="AJ44" s="219"/>
      <c r="AK44" s="219"/>
      <c r="AL44" s="219"/>
      <c r="AM44" s="219"/>
      <c r="AN44" s="219"/>
      <c r="AO44" s="219"/>
      <c r="AP44" s="219"/>
      <c r="AQ44" s="219"/>
      <c r="AR44" s="219"/>
      <c r="AS44" s="219"/>
      <c r="AT44" s="219"/>
      <c r="AU44" s="219"/>
      <c r="AV44" s="219"/>
      <c r="AW44" s="219"/>
      <c r="AX44" s="219"/>
      <c r="AY44" s="219"/>
      <c r="AZ44" s="219"/>
      <c r="BA44" s="219"/>
      <c r="BB44" s="219"/>
      <c r="BC44" s="219"/>
      <c r="BD44" s="219"/>
      <c r="BE44" s="219"/>
      <c r="BF44" s="219"/>
      <c r="BG44" s="219"/>
      <c r="BH44" s="219"/>
      <c r="BI44" s="219"/>
      <c r="BJ44" s="219"/>
      <c r="BK44" s="219"/>
      <c r="BL44" s="219"/>
      <c r="BM44" s="219"/>
      <c r="BN44" s="219"/>
      <c r="BO44" s="219"/>
      <c r="BP44" s="219"/>
      <c r="BQ44" s="219"/>
      <c r="BR44" s="219"/>
      <c r="BS44" s="219"/>
      <c r="BT44" s="219"/>
      <c r="BU44" s="219"/>
      <c r="BV44" s="219"/>
      <c r="BW44" s="219"/>
      <c r="BX44" s="219"/>
      <c r="BY44" s="219"/>
      <c r="BZ44" s="219"/>
      <c r="CA44" s="219"/>
      <c r="CB44" s="219"/>
      <c r="CC44" s="219"/>
      <c r="CD44" s="219"/>
      <c r="CE44" s="219"/>
      <c r="CF44" s="219"/>
      <c r="CG44" s="219"/>
      <c r="CH44" s="219"/>
      <c r="CI44" s="219"/>
      <c r="CJ44" s="219"/>
      <c r="CK44" s="219"/>
      <c r="CL44" s="219"/>
      <c r="CM44" s="219"/>
      <c r="CN44" s="219"/>
      <c r="CO44" s="219"/>
      <c r="CP44" s="219"/>
      <c r="CQ44" s="219"/>
      <c r="CR44" s="219"/>
      <c r="CS44" s="219"/>
      <c r="CT44" s="219"/>
      <c r="CU44" s="219"/>
      <c r="CV44" s="219"/>
      <c r="CW44" s="219"/>
      <c r="CX44" s="219"/>
      <c r="CY44" s="219"/>
      <c r="CZ44" s="219"/>
      <c r="DA44" s="219"/>
      <c r="DB44" s="219"/>
      <c r="DC44" s="219"/>
      <c r="DD44" s="219"/>
      <c r="DE44" s="219"/>
      <c r="DF44" s="219"/>
      <c r="DG44" s="219"/>
      <c r="DH44" s="219"/>
      <c r="DI44" s="220"/>
      <c r="DJ44" s="185"/>
      <c r="DK44" s="185"/>
      <c r="DL44" s="185"/>
      <c r="DM44" s="185"/>
      <c r="DN44" s="185"/>
      <c r="DO44" s="185"/>
    </row>
    <row r="45" spans="1:119">
      <c r="A45" s="185"/>
      <c r="B45" s="185"/>
      <c r="C45" s="185"/>
      <c r="D45" s="185"/>
      <c r="E45" s="185"/>
      <c r="F45" s="185"/>
      <c r="G45" s="185"/>
      <c r="H45" s="185"/>
      <c r="I45" s="185"/>
      <c r="J45" s="185"/>
      <c r="K45" s="185"/>
      <c r="L45" s="185"/>
      <c r="M45" s="185"/>
      <c r="N45" s="185"/>
      <c r="O45" s="185"/>
      <c r="P45" s="185"/>
      <c r="Q45" s="185"/>
      <c r="R45" s="185"/>
      <c r="S45" s="185"/>
      <c r="T45" s="185"/>
      <c r="U45" s="185"/>
      <c r="V45" s="185"/>
      <c r="W45" s="185"/>
      <c r="X45" s="185"/>
      <c r="Y45" s="185"/>
      <c r="Z45" s="185"/>
      <c r="AA45" s="185"/>
      <c r="AB45" s="185"/>
      <c r="AC45" s="185"/>
      <c r="AD45" s="185"/>
      <c r="AE45" s="185"/>
      <c r="AF45" s="185"/>
      <c r="AG45" s="185"/>
      <c r="AH45" s="185"/>
      <c r="AI45" s="185"/>
      <c r="AJ45" s="185"/>
      <c r="AK45" s="185"/>
      <c r="AL45" s="185"/>
      <c r="AM45" s="185"/>
      <c r="AN45" s="185"/>
      <c r="AO45" s="185"/>
      <c r="AP45" s="185"/>
      <c r="AQ45" s="185"/>
      <c r="AR45" s="185"/>
      <c r="AS45" s="185"/>
      <c r="AT45" s="185"/>
      <c r="AU45" s="185"/>
      <c r="AV45" s="185"/>
      <c r="AW45" s="185"/>
      <c r="AX45" s="185"/>
      <c r="AY45" s="185"/>
      <c r="AZ45" s="185"/>
      <c r="BA45" s="185"/>
      <c r="BB45" s="185"/>
      <c r="BC45" s="185"/>
      <c r="BD45" s="185"/>
      <c r="BE45" s="185"/>
      <c r="BF45" s="185"/>
      <c r="BG45" s="185"/>
      <c r="BH45" s="185"/>
      <c r="BI45" s="185"/>
      <c r="BJ45" s="185"/>
      <c r="BK45" s="185"/>
      <c r="BL45" s="185"/>
      <c r="BM45" s="185"/>
      <c r="BN45" s="185"/>
      <c r="BO45" s="185"/>
      <c r="BP45" s="185"/>
      <c r="BQ45" s="185"/>
      <c r="BR45" s="185"/>
      <c r="BS45" s="185"/>
      <c r="BT45" s="185"/>
      <c r="BU45" s="185"/>
      <c r="BV45" s="185"/>
      <c r="BW45" s="185"/>
      <c r="BX45" s="185"/>
      <c r="BY45" s="185"/>
      <c r="BZ45" s="185"/>
      <c r="CA45" s="185"/>
      <c r="CB45" s="185"/>
      <c r="CC45" s="185"/>
      <c r="CD45" s="185"/>
      <c r="CE45" s="185"/>
      <c r="CF45" s="185"/>
      <c r="CG45" s="185"/>
      <c r="CH45" s="185"/>
      <c r="CI45" s="185"/>
      <c r="CJ45" s="185"/>
      <c r="CK45" s="185"/>
      <c r="CL45" s="185"/>
      <c r="CM45" s="185"/>
      <c r="CN45" s="185"/>
      <c r="CO45" s="185"/>
      <c r="CP45" s="185"/>
      <c r="CQ45" s="185"/>
      <c r="CR45" s="185"/>
      <c r="CS45" s="185"/>
      <c r="CT45" s="185"/>
      <c r="CU45" s="185"/>
      <c r="CV45" s="185"/>
      <c r="CW45" s="185"/>
      <c r="CX45" s="185"/>
      <c r="CY45" s="185"/>
      <c r="CZ45" s="185"/>
      <c r="DA45" s="185"/>
      <c r="DB45" s="185"/>
      <c r="DC45" s="185"/>
      <c r="DD45" s="185"/>
      <c r="DE45" s="185"/>
      <c r="DF45" s="185"/>
      <c r="DG45" s="185"/>
      <c r="DH45" s="185"/>
      <c r="DI45" s="185"/>
      <c r="DJ45" s="185"/>
      <c r="DK45" s="185"/>
      <c r="DL45" s="185"/>
      <c r="DM45" s="185"/>
      <c r="DN45" s="185"/>
      <c r="DO45" s="185"/>
    </row>
    <row r="46" spans="1:119">
      <c r="B46" s="185" t="s">
        <v>209</v>
      </c>
      <c r="C46" s="185"/>
      <c r="D46" s="185"/>
      <c r="E46" s="185" t="s">
        <v>210</v>
      </c>
      <c r="F46" s="185"/>
      <c r="G46" s="185"/>
      <c r="H46" s="185"/>
      <c r="I46" s="185"/>
      <c r="J46" s="185"/>
      <c r="K46" s="185"/>
      <c r="L46" s="185"/>
      <c r="M46" s="185"/>
      <c r="N46" s="185"/>
      <c r="O46" s="185"/>
      <c r="P46" s="185"/>
      <c r="Q46" s="185"/>
      <c r="R46" s="185"/>
      <c r="S46" s="185"/>
      <c r="T46" s="185"/>
      <c r="U46" s="185"/>
      <c r="V46" s="185"/>
      <c r="W46" s="185"/>
      <c r="X46" s="185"/>
      <c r="Y46" s="185"/>
      <c r="Z46" s="185"/>
      <c r="AA46" s="185"/>
      <c r="AB46" s="185"/>
      <c r="AC46" s="185"/>
      <c r="AD46" s="185"/>
      <c r="AE46" s="185"/>
      <c r="AF46" s="185"/>
      <c r="AG46" s="185"/>
      <c r="AH46" s="185"/>
      <c r="AI46" s="185"/>
      <c r="AJ46" s="185"/>
      <c r="AK46" s="185"/>
      <c r="AL46" s="185"/>
      <c r="AM46" s="185"/>
      <c r="AN46" s="185"/>
      <c r="AO46" s="185"/>
      <c r="AP46" s="185"/>
      <c r="AQ46" s="185"/>
      <c r="AR46" s="185"/>
      <c r="AS46" s="185"/>
      <c r="AT46" s="185"/>
      <c r="AU46" s="185"/>
      <c r="AV46" s="185"/>
      <c r="AW46" s="185"/>
      <c r="AX46" s="185"/>
      <c r="AY46" s="185"/>
      <c r="AZ46" s="185"/>
      <c r="BA46" s="185"/>
      <c r="BB46" s="185"/>
      <c r="BC46" s="185"/>
      <c r="BD46" s="185"/>
      <c r="BE46" s="185"/>
      <c r="BF46" s="185"/>
      <c r="BG46" s="185"/>
      <c r="BH46" s="185"/>
      <c r="BI46" s="185"/>
      <c r="BJ46" s="185"/>
      <c r="BK46" s="185"/>
      <c r="BL46" s="185"/>
      <c r="BM46" s="185"/>
      <c r="BN46" s="185"/>
      <c r="BO46" s="185"/>
      <c r="BP46" s="185"/>
      <c r="BQ46" s="185"/>
      <c r="BR46" s="185"/>
      <c r="BS46" s="185"/>
      <c r="BT46" s="185"/>
      <c r="BU46" s="185"/>
      <c r="BV46" s="185"/>
      <c r="BW46" s="185"/>
      <c r="BX46" s="185"/>
      <c r="BY46" s="185"/>
      <c r="BZ46" s="185"/>
      <c r="CA46" s="185"/>
      <c r="CB46" s="185"/>
      <c r="CC46" s="185"/>
      <c r="CD46" s="185"/>
      <c r="CE46" s="185"/>
      <c r="CF46" s="185"/>
      <c r="CG46" s="185"/>
      <c r="CH46" s="185"/>
      <c r="CI46" s="185"/>
      <c r="CJ46" s="185"/>
      <c r="CK46" s="185"/>
      <c r="CL46" s="185"/>
      <c r="CM46" s="185"/>
      <c r="CN46" s="185"/>
      <c r="CO46" s="185"/>
      <c r="CP46" s="185"/>
      <c r="CQ46" s="185"/>
      <c r="CR46" s="185"/>
      <c r="CS46" s="185"/>
      <c r="CT46" s="185"/>
      <c r="CU46" s="185"/>
      <c r="CV46" s="185"/>
      <c r="CW46" s="185"/>
      <c r="CX46" s="185"/>
      <c r="CY46" s="185"/>
      <c r="CZ46" s="185"/>
      <c r="DA46" s="185"/>
      <c r="DB46" s="185"/>
      <c r="DC46" s="185"/>
      <c r="DD46" s="185"/>
      <c r="DE46" s="185"/>
      <c r="DF46" s="185"/>
      <c r="DG46" s="185"/>
      <c r="DH46" s="185"/>
      <c r="DI46" s="185"/>
    </row>
    <row r="47" spans="1:119">
      <c r="B47" s="185"/>
      <c r="C47" s="185"/>
      <c r="D47" s="185"/>
      <c r="E47" s="185" t="s">
        <v>211</v>
      </c>
      <c r="F47" s="185"/>
      <c r="G47" s="185"/>
      <c r="H47" s="185"/>
      <c r="I47" s="185"/>
      <c r="J47" s="185"/>
      <c r="K47" s="185"/>
      <c r="L47" s="185"/>
      <c r="M47" s="185"/>
      <c r="N47" s="185"/>
      <c r="O47" s="185"/>
      <c r="P47" s="185"/>
      <c r="Q47" s="185"/>
      <c r="R47" s="185"/>
      <c r="S47" s="185"/>
      <c r="T47" s="185"/>
      <c r="U47" s="185"/>
      <c r="V47" s="185"/>
      <c r="W47" s="185"/>
      <c r="X47" s="185"/>
      <c r="Y47" s="185"/>
      <c r="Z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c r="BI47" s="185"/>
      <c r="BJ47" s="185"/>
      <c r="BK47" s="185"/>
      <c r="BL47" s="185"/>
      <c r="BM47" s="185"/>
      <c r="BN47" s="185"/>
      <c r="BO47" s="185"/>
      <c r="BP47" s="185"/>
      <c r="BQ47" s="185"/>
      <c r="BR47" s="185"/>
      <c r="BS47" s="185"/>
      <c r="BT47" s="185"/>
      <c r="BU47" s="185"/>
      <c r="BV47" s="185"/>
      <c r="BW47" s="185"/>
      <c r="BX47" s="185"/>
      <c r="BY47" s="185"/>
      <c r="BZ47" s="185"/>
      <c r="CA47" s="185"/>
      <c r="CB47" s="185"/>
      <c r="CC47" s="185"/>
      <c r="CD47" s="185"/>
      <c r="CE47" s="185"/>
      <c r="CF47" s="185"/>
      <c r="CG47" s="185"/>
      <c r="CH47" s="185"/>
      <c r="CI47" s="185"/>
      <c r="CJ47" s="185"/>
      <c r="CK47" s="185"/>
      <c r="CL47" s="185"/>
      <c r="CM47" s="185"/>
      <c r="CN47" s="185"/>
      <c r="CO47" s="185"/>
      <c r="CP47" s="185"/>
      <c r="CQ47" s="185"/>
      <c r="CR47" s="185"/>
      <c r="CS47" s="185"/>
      <c r="CT47" s="185"/>
      <c r="CU47" s="185"/>
      <c r="CV47" s="185"/>
      <c r="CW47" s="185"/>
      <c r="CX47" s="185"/>
      <c r="CY47" s="185"/>
      <c r="CZ47" s="185"/>
      <c r="DA47" s="185"/>
      <c r="DB47" s="185"/>
      <c r="DC47" s="185"/>
      <c r="DD47" s="185"/>
      <c r="DE47" s="185"/>
      <c r="DF47" s="185"/>
      <c r="DG47" s="185"/>
      <c r="DH47" s="185"/>
      <c r="DI47" s="185"/>
    </row>
    <row r="48" spans="1:119">
      <c r="B48" s="185"/>
      <c r="C48" s="185"/>
      <c r="D48" s="185"/>
      <c r="E48" s="185" t="s">
        <v>212</v>
      </c>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c r="BK48" s="185"/>
      <c r="BL48" s="185"/>
      <c r="BM48" s="185"/>
      <c r="BN48" s="185"/>
      <c r="BO48" s="185"/>
      <c r="BP48" s="185"/>
      <c r="BQ48" s="185"/>
      <c r="BR48" s="185"/>
      <c r="BS48" s="185"/>
      <c r="BT48" s="185"/>
      <c r="BU48" s="185"/>
      <c r="BV48" s="185"/>
      <c r="BW48" s="185"/>
      <c r="BX48" s="185"/>
      <c r="BY48" s="185"/>
      <c r="BZ48" s="185"/>
      <c r="CA48" s="185"/>
      <c r="CB48" s="185"/>
      <c r="CC48" s="185"/>
      <c r="CD48" s="185"/>
      <c r="CE48" s="185"/>
      <c r="CF48" s="185"/>
      <c r="CG48" s="185"/>
      <c r="CH48" s="185"/>
      <c r="CI48" s="185"/>
      <c r="CJ48" s="185"/>
      <c r="CK48" s="185"/>
      <c r="CL48" s="185"/>
      <c r="CM48" s="185"/>
      <c r="CN48" s="185"/>
      <c r="CO48" s="185"/>
      <c r="CP48" s="185"/>
      <c r="CQ48" s="185"/>
      <c r="CR48" s="185"/>
      <c r="CS48" s="185"/>
      <c r="CT48" s="185"/>
      <c r="CU48" s="185"/>
      <c r="CV48" s="185"/>
      <c r="CW48" s="185"/>
      <c r="CX48" s="185"/>
      <c r="CY48" s="185"/>
      <c r="CZ48" s="185"/>
      <c r="DA48" s="185"/>
      <c r="DB48" s="185"/>
      <c r="DC48" s="185"/>
      <c r="DD48" s="185"/>
      <c r="DE48" s="185"/>
      <c r="DF48" s="185"/>
      <c r="DG48" s="185"/>
      <c r="DH48" s="185"/>
      <c r="DI48" s="185"/>
    </row>
    <row r="49" spans="5:5">
      <c r="E49" s="221" t="s">
        <v>213</v>
      </c>
    </row>
    <row r="50" spans="5:5">
      <c r="E50" s="187" t="s">
        <v>214</v>
      </c>
    </row>
    <row r="51" spans="5:5">
      <c r="E51" s="187" t="s">
        <v>215</v>
      </c>
    </row>
    <row r="52" spans="5:5">
      <c r="E52" s="187" t="s">
        <v>216</v>
      </c>
    </row>
    <row r="53" spans="5:5"/>
    <row r="54" spans="5:5"/>
    <row r="55" spans="5:5"/>
    <row r="56" spans="5:5"/>
    <row r="57" spans="5:5" hidden="1"/>
    <row r="58" spans="5:5" hidden="1"/>
    <row r="59" spans="5:5" hidden="1"/>
  </sheetData>
  <sheetProtection algorithmName="SHA-512" hashValue="w6JaFM5z8sA5xS6YCTbnat/yIo2ppRxR1U64dU7i4dkL/UlqJeDVLLvYIygrtKFR9qlDswaPvgvN/PATMNPhPQ==" saltValue="Y1K7UdFmb9tgY6WaBQGQCg=="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heetViews>
  <sheetFormatPr defaultColWidth="0" defaultRowHeight="11.25" customHeight="1" zeroHeight="1"/>
  <cols>
    <col min="1" max="95" width="1.625" style="225" customWidth="1"/>
    <col min="96" max="133" width="1.625" style="241" customWidth="1"/>
    <col min="134" max="143" width="1.625" style="225" customWidth="1"/>
    <col min="144" max="16384" width="0" style="225" hidden="1"/>
  </cols>
  <sheetData>
    <row r="1" spans="2:143" ht="22.5" customHeight="1" thickBot="1">
      <c r="B1" s="222"/>
      <c r="C1" s="223"/>
      <c r="D1" s="223"/>
      <c r="E1" s="223"/>
      <c r="F1" s="223"/>
      <c r="G1" s="223"/>
      <c r="H1" s="223"/>
      <c r="I1" s="223"/>
      <c r="J1" s="223"/>
      <c r="K1" s="223"/>
      <c r="L1" s="223"/>
      <c r="M1" s="223"/>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793" t="s">
        <v>217</v>
      </c>
      <c r="DI1" s="794"/>
      <c r="DJ1" s="794"/>
      <c r="DK1" s="794"/>
      <c r="DL1" s="794"/>
      <c r="DM1" s="794"/>
      <c r="DN1" s="795"/>
      <c r="DO1" s="225"/>
      <c r="DP1" s="793" t="s">
        <v>218</v>
      </c>
      <c r="DQ1" s="794"/>
      <c r="DR1" s="794"/>
      <c r="DS1" s="794"/>
      <c r="DT1" s="794"/>
      <c r="DU1" s="794"/>
      <c r="DV1" s="794"/>
      <c r="DW1" s="794"/>
      <c r="DX1" s="794"/>
      <c r="DY1" s="794"/>
      <c r="DZ1" s="794"/>
      <c r="EA1" s="794"/>
      <c r="EB1" s="794"/>
      <c r="EC1" s="795"/>
      <c r="ED1" s="223"/>
      <c r="EE1" s="223"/>
      <c r="EF1" s="223"/>
      <c r="EG1" s="223"/>
      <c r="EH1" s="223"/>
      <c r="EI1" s="223"/>
      <c r="EJ1" s="223"/>
      <c r="EK1" s="223"/>
      <c r="EL1" s="223"/>
      <c r="EM1" s="223"/>
    </row>
    <row r="2" spans="2:143" ht="22.5" customHeight="1">
      <c r="B2" s="226" t="s">
        <v>219</v>
      </c>
      <c r="R2" s="227"/>
      <c r="S2" s="227"/>
      <c r="T2" s="227"/>
      <c r="U2" s="227"/>
      <c r="V2" s="227"/>
      <c r="W2" s="227"/>
      <c r="X2" s="227"/>
      <c r="Y2" s="227"/>
      <c r="Z2" s="227"/>
      <c r="AA2" s="227"/>
      <c r="AB2" s="227"/>
      <c r="AC2" s="227"/>
      <c r="AE2" s="228"/>
      <c r="AF2" s="228"/>
      <c r="AG2" s="228"/>
      <c r="AH2" s="228"/>
      <c r="AI2" s="228"/>
      <c r="AJ2" s="227"/>
      <c r="AK2" s="227"/>
      <c r="AL2" s="227"/>
      <c r="AM2" s="227"/>
      <c r="AN2" s="227"/>
      <c r="AO2" s="227"/>
      <c r="AP2" s="227"/>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224"/>
      <c r="DK2" s="224"/>
      <c r="DL2" s="224"/>
      <c r="DM2" s="224"/>
      <c r="DN2" s="224"/>
      <c r="DO2" s="224"/>
      <c r="DP2" s="224"/>
      <c r="DQ2" s="224"/>
      <c r="DR2" s="224"/>
      <c r="DS2" s="224"/>
      <c r="DT2" s="224"/>
      <c r="DU2" s="224"/>
      <c r="DV2" s="224"/>
      <c r="DW2" s="224"/>
      <c r="DX2" s="224"/>
      <c r="DY2" s="224"/>
      <c r="DZ2" s="224"/>
      <c r="EA2" s="224"/>
      <c r="EB2" s="224"/>
      <c r="EC2" s="224"/>
    </row>
    <row r="3" spans="2:143" ht="11.25" customHeight="1">
      <c r="B3" s="735" t="s">
        <v>220</v>
      </c>
      <c r="C3" s="736"/>
      <c r="D3" s="736"/>
      <c r="E3" s="736"/>
      <c r="F3" s="736"/>
      <c r="G3" s="736"/>
      <c r="H3" s="736"/>
      <c r="I3" s="736"/>
      <c r="J3" s="736"/>
      <c r="K3" s="736"/>
      <c r="L3" s="736"/>
      <c r="M3" s="736"/>
      <c r="N3" s="736"/>
      <c r="O3" s="736"/>
      <c r="P3" s="736"/>
      <c r="Q3" s="736"/>
      <c r="R3" s="736"/>
      <c r="S3" s="736"/>
      <c r="T3" s="736"/>
      <c r="U3" s="736"/>
      <c r="V3" s="736"/>
      <c r="W3" s="736"/>
      <c r="X3" s="736"/>
      <c r="Y3" s="736"/>
      <c r="Z3" s="736"/>
      <c r="AA3" s="736"/>
      <c r="AB3" s="736"/>
      <c r="AC3" s="736"/>
      <c r="AD3" s="736"/>
      <c r="AE3" s="736"/>
      <c r="AF3" s="736"/>
      <c r="AG3" s="736"/>
      <c r="AH3" s="736"/>
      <c r="AI3" s="736"/>
      <c r="AJ3" s="736"/>
      <c r="AK3" s="736"/>
      <c r="AL3" s="736"/>
      <c r="AM3" s="736"/>
      <c r="AN3" s="736"/>
      <c r="AO3" s="736"/>
      <c r="AP3" s="735" t="s">
        <v>221</v>
      </c>
      <c r="AQ3" s="736"/>
      <c r="AR3" s="736"/>
      <c r="AS3" s="736"/>
      <c r="AT3" s="736"/>
      <c r="AU3" s="736"/>
      <c r="AV3" s="736"/>
      <c r="AW3" s="736"/>
      <c r="AX3" s="736"/>
      <c r="AY3" s="736"/>
      <c r="AZ3" s="736"/>
      <c r="BA3" s="736"/>
      <c r="BB3" s="736"/>
      <c r="BC3" s="736"/>
      <c r="BD3" s="736"/>
      <c r="BE3" s="736"/>
      <c r="BF3" s="736"/>
      <c r="BG3" s="736"/>
      <c r="BH3" s="736"/>
      <c r="BI3" s="736"/>
      <c r="BJ3" s="736"/>
      <c r="BK3" s="736"/>
      <c r="BL3" s="736"/>
      <c r="BM3" s="736"/>
      <c r="BN3" s="736"/>
      <c r="BO3" s="736"/>
      <c r="BP3" s="736"/>
      <c r="BQ3" s="736"/>
      <c r="BR3" s="736"/>
      <c r="BS3" s="736"/>
      <c r="BT3" s="736"/>
      <c r="BU3" s="736"/>
      <c r="BV3" s="736"/>
      <c r="BW3" s="736"/>
      <c r="BX3" s="736"/>
      <c r="BY3" s="736"/>
      <c r="BZ3" s="736"/>
      <c r="CA3" s="736"/>
      <c r="CB3" s="737"/>
      <c r="CD3" s="778" t="s">
        <v>222</v>
      </c>
      <c r="CE3" s="779"/>
      <c r="CF3" s="779"/>
      <c r="CG3" s="779"/>
      <c r="CH3" s="779"/>
      <c r="CI3" s="779"/>
      <c r="CJ3" s="779"/>
      <c r="CK3" s="779"/>
      <c r="CL3" s="779"/>
      <c r="CM3" s="779"/>
      <c r="CN3" s="779"/>
      <c r="CO3" s="779"/>
      <c r="CP3" s="779"/>
      <c r="CQ3" s="779"/>
      <c r="CR3" s="779"/>
      <c r="CS3" s="779"/>
      <c r="CT3" s="779"/>
      <c r="CU3" s="779"/>
      <c r="CV3" s="779"/>
      <c r="CW3" s="779"/>
      <c r="CX3" s="779"/>
      <c r="CY3" s="779"/>
      <c r="CZ3" s="779"/>
      <c r="DA3" s="779"/>
      <c r="DB3" s="779"/>
      <c r="DC3" s="779"/>
      <c r="DD3" s="779"/>
      <c r="DE3" s="779"/>
      <c r="DF3" s="779"/>
      <c r="DG3" s="779"/>
      <c r="DH3" s="779"/>
      <c r="DI3" s="779"/>
      <c r="DJ3" s="779"/>
      <c r="DK3" s="779"/>
      <c r="DL3" s="779"/>
      <c r="DM3" s="779"/>
      <c r="DN3" s="779"/>
      <c r="DO3" s="779"/>
      <c r="DP3" s="779"/>
      <c r="DQ3" s="779"/>
      <c r="DR3" s="779"/>
      <c r="DS3" s="779"/>
      <c r="DT3" s="779"/>
      <c r="DU3" s="779"/>
      <c r="DV3" s="779"/>
      <c r="DW3" s="779"/>
      <c r="DX3" s="779"/>
      <c r="DY3" s="779"/>
      <c r="DZ3" s="779"/>
      <c r="EA3" s="779"/>
      <c r="EB3" s="779"/>
      <c r="EC3" s="780"/>
    </row>
    <row r="4" spans="2:143" ht="11.25" customHeight="1">
      <c r="B4" s="735" t="s">
        <v>1</v>
      </c>
      <c r="C4" s="736"/>
      <c r="D4" s="736"/>
      <c r="E4" s="736"/>
      <c r="F4" s="736"/>
      <c r="G4" s="736"/>
      <c r="H4" s="736"/>
      <c r="I4" s="736"/>
      <c r="J4" s="736"/>
      <c r="K4" s="736"/>
      <c r="L4" s="736"/>
      <c r="M4" s="736"/>
      <c r="N4" s="736"/>
      <c r="O4" s="736"/>
      <c r="P4" s="736"/>
      <c r="Q4" s="737"/>
      <c r="R4" s="735" t="s">
        <v>223</v>
      </c>
      <c r="S4" s="736"/>
      <c r="T4" s="736"/>
      <c r="U4" s="736"/>
      <c r="V4" s="736"/>
      <c r="W4" s="736"/>
      <c r="X4" s="736"/>
      <c r="Y4" s="737"/>
      <c r="Z4" s="735" t="s">
        <v>224</v>
      </c>
      <c r="AA4" s="736"/>
      <c r="AB4" s="736"/>
      <c r="AC4" s="737"/>
      <c r="AD4" s="735" t="s">
        <v>225</v>
      </c>
      <c r="AE4" s="736"/>
      <c r="AF4" s="736"/>
      <c r="AG4" s="736"/>
      <c r="AH4" s="736"/>
      <c r="AI4" s="736"/>
      <c r="AJ4" s="736"/>
      <c r="AK4" s="737"/>
      <c r="AL4" s="735" t="s">
        <v>224</v>
      </c>
      <c r="AM4" s="736"/>
      <c r="AN4" s="736"/>
      <c r="AO4" s="737"/>
      <c r="AP4" s="796" t="s">
        <v>226</v>
      </c>
      <c r="AQ4" s="796"/>
      <c r="AR4" s="796"/>
      <c r="AS4" s="796"/>
      <c r="AT4" s="796"/>
      <c r="AU4" s="796"/>
      <c r="AV4" s="796"/>
      <c r="AW4" s="796"/>
      <c r="AX4" s="796"/>
      <c r="AY4" s="796"/>
      <c r="AZ4" s="796"/>
      <c r="BA4" s="796"/>
      <c r="BB4" s="796"/>
      <c r="BC4" s="796"/>
      <c r="BD4" s="796"/>
      <c r="BE4" s="796"/>
      <c r="BF4" s="796"/>
      <c r="BG4" s="796" t="s">
        <v>227</v>
      </c>
      <c r="BH4" s="796"/>
      <c r="BI4" s="796"/>
      <c r="BJ4" s="796"/>
      <c r="BK4" s="796"/>
      <c r="BL4" s="796"/>
      <c r="BM4" s="796"/>
      <c r="BN4" s="796"/>
      <c r="BO4" s="796" t="s">
        <v>224</v>
      </c>
      <c r="BP4" s="796"/>
      <c r="BQ4" s="796"/>
      <c r="BR4" s="796"/>
      <c r="BS4" s="796" t="s">
        <v>228</v>
      </c>
      <c r="BT4" s="796"/>
      <c r="BU4" s="796"/>
      <c r="BV4" s="796"/>
      <c r="BW4" s="796"/>
      <c r="BX4" s="796"/>
      <c r="BY4" s="796"/>
      <c r="BZ4" s="796"/>
      <c r="CA4" s="796"/>
      <c r="CB4" s="796"/>
      <c r="CD4" s="778" t="s">
        <v>229</v>
      </c>
      <c r="CE4" s="779"/>
      <c r="CF4" s="779"/>
      <c r="CG4" s="779"/>
      <c r="CH4" s="779"/>
      <c r="CI4" s="779"/>
      <c r="CJ4" s="779"/>
      <c r="CK4" s="779"/>
      <c r="CL4" s="779"/>
      <c r="CM4" s="779"/>
      <c r="CN4" s="779"/>
      <c r="CO4" s="779"/>
      <c r="CP4" s="779"/>
      <c r="CQ4" s="779"/>
      <c r="CR4" s="779"/>
      <c r="CS4" s="779"/>
      <c r="CT4" s="779"/>
      <c r="CU4" s="779"/>
      <c r="CV4" s="779"/>
      <c r="CW4" s="779"/>
      <c r="CX4" s="779"/>
      <c r="CY4" s="779"/>
      <c r="CZ4" s="779"/>
      <c r="DA4" s="779"/>
      <c r="DB4" s="779"/>
      <c r="DC4" s="779"/>
      <c r="DD4" s="779"/>
      <c r="DE4" s="779"/>
      <c r="DF4" s="779"/>
      <c r="DG4" s="779"/>
      <c r="DH4" s="779"/>
      <c r="DI4" s="779"/>
      <c r="DJ4" s="779"/>
      <c r="DK4" s="779"/>
      <c r="DL4" s="779"/>
      <c r="DM4" s="779"/>
      <c r="DN4" s="779"/>
      <c r="DO4" s="779"/>
      <c r="DP4" s="779"/>
      <c r="DQ4" s="779"/>
      <c r="DR4" s="779"/>
      <c r="DS4" s="779"/>
      <c r="DT4" s="779"/>
      <c r="DU4" s="779"/>
      <c r="DV4" s="779"/>
      <c r="DW4" s="779"/>
      <c r="DX4" s="779"/>
      <c r="DY4" s="779"/>
      <c r="DZ4" s="779"/>
      <c r="EA4" s="779"/>
      <c r="EB4" s="779"/>
      <c r="EC4" s="780"/>
    </row>
    <row r="5" spans="2:143" s="229" customFormat="1" ht="11.25" customHeight="1">
      <c r="B5" s="760" t="s">
        <v>230</v>
      </c>
      <c r="C5" s="761"/>
      <c r="D5" s="761"/>
      <c r="E5" s="761"/>
      <c r="F5" s="761"/>
      <c r="G5" s="761"/>
      <c r="H5" s="761"/>
      <c r="I5" s="761"/>
      <c r="J5" s="761"/>
      <c r="K5" s="761"/>
      <c r="L5" s="761"/>
      <c r="M5" s="761"/>
      <c r="N5" s="761"/>
      <c r="O5" s="761"/>
      <c r="P5" s="761"/>
      <c r="Q5" s="762"/>
      <c r="R5" s="726">
        <v>1224695</v>
      </c>
      <c r="S5" s="727"/>
      <c r="T5" s="727"/>
      <c r="U5" s="727"/>
      <c r="V5" s="727"/>
      <c r="W5" s="727"/>
      <c r="X5" s="727"/>
      <c r="Y5" s="773"/>
      <c r="Z5" s="791">
        <v>12.5</v>
      </c>
      <c r="AA5" s="791"/>
      <c r="AB5" s="791"/>
      <c r="AC5" s="791"/>
      <c r="AD5" s="792">
        <v>1186429</v>
      </c>
      <c r="AE5" s="792"/>
      <c r="AF5" s="792"/>
      <c r="AG5" s="792"/>
      <c r="AH5" s="792"/>
      <c r="AI5" s="792"/>
      <c r="AJ5" s="792"/>
      <c r="AK5" s="792"/>
      <c r="AL5" s="774">
        <v>25.9</v>
      </c>
      <c r="AM5" s="743"/>
      <c r="AN5" s="743"/>
      <c r="AO5" s="775"/>
      <c r="AP5" s="760" t="s">
        <v>231</v>
      </c>
      <c r="AQ5" s="761"/>
      <c r="AR5" s="761"/>
      <c r="AS5" s="761"/>
      <c r="AT5" s="761"/>
      <c r="AU5" s="761"/>
      <c r="AV5" s="761"/>
      <c r="AW5" s="761"/>
      <c r="AX5" s="761"/>
      <c r="AY5" s="761"/>
      <c r="AZ5" s="761"/>
      <c r="BA5" s="761"/>
      <c r="BB5" s="761"/>
      <c r="BC5" s="761"/>
      <c r="BD5" s="761"/>
      <c r="BE5" s="761"/>
      <c r="BF5" s="762"/>
      <c r="BG5" s="661">
        <v>1182529</v>
      </c>
      <c r="BH5" s="664"/>
      <c r="BI5" s="664"/>
      <c r="BJ5" s="664"/>
      <c r="BK5" s="664"/>
      <c r="BL5" s="664"/>
      <c r="BM5" s="664"/>
      <c r="BN5" s="665"/>
      <c r="BO5" s="723">
        <v>96.6</v>
      </c>
      <c r="BP5" s="723"/>
      <c r="BQ5" s="723"/>
      <c r="BR5" s="723"/>
      <c r="BS5" s="724">
        <v>5981</v>
      </c>
      <c r="BT5" s="724"/>
      <c r="BU5" s="724"/>
      <c r="BV5" s="724"/>
      <c r="BW5" s="724"/>
      <c r="BX5" s="724"/>
      <c r="BY5" s="724"/>
      <c r="BZ5" s="724"/>
      <c r="CA5" s="724"/>
      <c r="CB5" s="765"/>
      <c r="CD5" s="778" t="s">
        <v>226</v>
      </c>
      <c r="CE5" s="779"/>
      <c r="CF5" s="779"/>
      <c r="CG5" s="779"/>
      <c r="CH5" s="779"/>
      <c r="CI5" s="779"/>
      <c r="CJ5" s="779"/>
      <c r="CK5" s="779"/>
      <c r="CL5" s="779"/>
      <c r="CM5" s="779"/>
      <c r="CN5" s="779"/>
      <c r="CO5" s="779"/>
      <c r="CP5" s="779"/>
      <c r="CQ5" s="780"/>
      <c r="CR5" s="778" t="s">
        <v>232</v>
      </c>
      <c r="CS5" s="779"/>
      <c r="CT5" s="779"/>
      <c r="CU5" s="779"/>
      <c r="CV5" s="779"/>
      <c r="CW5" s="779"/>
      <c r="CX5" s="779"/>
      <c r="CY5" s="780"/>
      <c r="CZ5" s="778" t="s">
        <v>224</v>
      </c>
      <c r="DA5" s="779"/>
      <c r="DB5" s="779"/>
      <c r="DC5" s="780"/>
      <c r="DD5" s="778" t="s">
        <v>233</v>
      </c>
      <c r="DE5" s="779"/>
      <c r="DF5" s="779"/>
      <c r="DG5" s="779"/>
      <c r="DH5" s="779"/>
      <c r="DI5" s="779"/>
      <c r="DJ5" s="779"/>
      <c r="DK5" s="779"/>
      <c r="DL5" s="779"/>
      <c r="DM5" s="779"/>
      <c r="DN5" s="779"/>
      <c r="DO5" s="779"/>
      <c r="DP5" s="780"/>
      <c r="DQ5" s="778" t="s">
        <v>234</v>
      </c>
      <c r="DR5" s="779"/>
      <c r="DS5" s="779"/>
      <c r="DT5" s="779"/>
      <c r="DU5" s="779"/>
      <c r="DV5" s="779"/>
      <c r="DW5" s="779"/>
      <c r="DX5" s="779"/>
      <c r="DY5" s="779"/>
      <c r="DZ5" s="779"/>
      <c r="EA5" s="779"/>
      <c r="EB5" s="779"/>
      <c r="EC5" s="780"/>
    </row>
    <row r="6" spans="2:143" ht="11.25" customHeight="1">
      <c r="B6" s="658" t="s">
        <v>235</v>
      </c>
      <c r="C6" s="659"/>
      <c r="D6" s="659"/>
      <c r="E6" s="659"/>
      <c r="F6" s="659"/>
      <c r="G6" s="659"/>
      <c r="H6" s="659"/>
      <c r="I6" s="659"/>
      <c r="J6" s="659"/>
      <c r="K6" s="659"/>
      <c r="L6" s="659"/>
      <c r="M6" s="659"/>
      <c r="N6" s="659"/>
      <c r="O6" s="659"/>
      <c r="P6" s="659"/>
      <c r="Q6" s="660"/>
      <c r="R6" s="661">
        <v>98263</v>
      </c>
      <c r="S6" s="664"/>
      <c r="T6" s="664"/>
      <c r="U6" s="664"/>
      <c r="V6" s="664"/>
      <c r="W6" s="664"/>
      <c r="X6" s="664"/>
      <c r="Y6" s="665"/>
      <c r="Z6" s="723">
        <v>1</v>
      </c>
      <c r="AA6" s="723"/>
      <c r="AB6" s="723"/>
      <c r="AC6" s="723"/>
      <c r="AD6" s="724">
        <v>98263</v>
      </c>
      <c r="AE6" s="724"/>
      <c r="AF6" s="724"/>
      <c r="AG6" s="724"/>
      <c r="AH6" s="724"/>
      <c r="AI6" s="724"/>
      <c r="AJ6" s="724"/>
      <c r="AK6" s="724"/>
      <c r="AL6" s="666">
        <v>2.1</v>
      </c>
      <c r="AM6" s="667"/>
      <c r="AN6" s="667"/>
      <c r="AO6" s="725"/>
      <c r="AP6" s="658" t="s">
        <v>236</v>
      </c>
      <c r="AQ6" s="659"/>
      <c r="AR6" s="659"/>
      <c r="AS6" s="659"/>
      <c r="AT6" s="659"/>
      <c r="AU6" s="659"/>
      <c r="AV6" s="659"/>
      <c r="AW6" s="659"/>
      <c r="AX6" s="659"/>
      <c r="AY6" s="659"/>
      <c r="AZ6" s="659"/>
      <c r="BA6" s="659"/>
      <c r="BB6" s="659"/>
      <c r="BC6" s="659"/>
      <c r="BD6" s="659"/>
      <c r="BE6" s="659"/>
      <c r="BF6" s="660"/>
      <c r="BG6" s="661">
        <v>1182529</v>
      </c>
      <c r="BH6" s="664"/>
      <c r="BI6" s="664"/>
      <c r="BJ6" s="664"/>
      <c r="BK6" s="664"/>
      <c r="BL6" s="664"/>
      <c r="BM6" s="664"/>
      <c r="BN6" s="665"/>
      <c r="BO6" s="723">
        <v>96.6</v>
      </c>
      <c r="BP6" s="723"/>
      <c r="BQ6" s="723"/>
      <c r="BR6" s="723"/>
      <c r="BS6" s="724">
        <v>5981</v>
      </c>
      <c r="BT6" s="724"/>
      <c r="BU6" s="724"/>
      <c r="BV6" s="724"/>
      <c r="BW6" s="724"/>
      <c r="BX6" s="724"/>
      <c r="BY6" s="724"/>
      <c r="BZ6" s="724"/>
      <c r="CA6" s="724"/>
      <c r="CB6" s="765"/>
      <c r="CD6" s="732" t="s">
        <v>237</v>
      </c>
      <c r="CE6" s="733"/>
      <c r="CF6" s="733"/>
      <c r="CG6" s="733"/>
      <c r="CH6" s="733"/>
      <c r="CI6" s="733"/>
      <c r="CJ6" s="733"/>
      <c r="CK6" s="733"/>
      <c r="CL6" s="733"/>
      <c r="CM6" s="733"/>
      <c r="CN6" s="733"/>
      <c r="CO6" s="733"/>
      <c r="CP6" s="733"/>
      <c r="CQ6" s="734"/>
      <c r="CR6" s="661">
        <v>95356</v>
      </c>
      <c r="CS6" s="664"/>
      <c r="CT6" s="664"/>
      <c r="CU6" s="664"/>
      <c r="CV6" s="664"/>
      <c r="CW6" s="664"/>
      <c r="CX6" s="664"/>
      <c r="CY6" s="665"/>
      <c r="CZ6" s="774">
        <v>1.1000000000000001</v>
      </c>
      <c r="DA6" s="743"/>
      <c r="DB6" s="743"/>
      <c r="DC6" s="777"/>
      <c r="DD6" s="669" t="s">
        <v>135</v>
      </c>
      <c r="DE6" s="664"/>
      <c r="DF6" s="664"/>
      <c r="DG6" s="664"/>
      <c r="DH6" s="664"/>
      <c r="DI6" s="664"/>
      <c r="DJ6" s="664"/>
      <c r="DK6" s="664"/>
      <c r="DL6" s="664"/>
      <c r="DM6" s="664"/>
      <c r="DN6" s="664"/>
      <c r="DO6" s="664"/>
      <c r="DP6" s="665"/>
      <c r="DQ6" s="669">
        <v>95356</v>
      </c>
      <c r="DR6" s="664"/>
      <c r="DS6" s="664"/>
      <c r="DT6" s="664"/>
      <c r="DU6" s="664"/>
      <c r="DV6" s="664"/>
      <c r="DW6" s="664"/>
      <c r="DX6" s="664"/>
      <c r="DY6" s="664"/>
      <c r="DZ6" s="664"/>
      <c r="EA6" s="664"/>
      <c r="EB6" s="664"/>
      <c r="EC6" s="704"/>
    </row>
    <row r="7" spans="2:143" ht="11.25" customHeight="1">
      <c r="B7" s="658" t="s">
        <v>238</v>
      </c>
      <c r="C7" s="659"/>
      <c r="D7" s="659"/>
      <c r="E7" s="659"/>
      <c r="F7" s="659"/>
      <c r="G7" s="659"/>
      <c r="H7" s="659"/>
      <c r="I7" s="659"/>
      <c r="J7" s="659"/>
      <c r="K7" s="659"/>
      <c r="L7" s="659"/>
      <c r="M7" s="659"/>
      <c r="N7" s="659"/>
      <c r="O7" s="659"/>
      <c r="P7" s="659"/>
      <c r="Q7" s="660"/>
      <c r="R7" s="661">
        <v>2240</v>
      </c>
      <c r="S7" s="664"/>
      <c r="T7" s="664"/>
      <c r="U7" s="664"/>
      <c r="V7" s="664"/>
      <c r="W7" s="664"/>
      <c r="X7" s="664"/>
      <c r="Y7" s="665"/>
      <c r="Z7" s="723">
        <v>0</v>
      </c>
      <c r="AA7" s="723"/>
      <c r="AB7" s="723"/>
      <c r="AC7" s="723"/>
      <c r="AD7" s="724">
        <v>2240</v>
      </c>
      <c r="AE7" s="724"/>
      <c r="AF7" s="724"/>
      <c r="AG7" s="724"/>
      <c r="AH7" s="724"/>
      <c r="AI7" s="724"/>
      <c r="AJ7" s="724"/>
      <c r="AK7" s="724"/>
      <c r="AL7" s="666">
        <v>0</v>
      </c>
      <c r="AM7" s="667"/>
      <c r="AN7" s="667"/>
      <c r="AO7" s="725"/>
      <c r="AP7" s="658" t="s">
        <v>239</v>
      </c>
      <c r="AQ7" s="659"/>
      <c r="AR7" s="659"/>
      <c r="AS7" s="659"/>
      <c r="AT7" s="659"/>
      <c r="AU7" s="659"/>
      <c r="AV7" s="659"/>
      <c r="AW7" s="659"/>
      <c r="AX7" s="659"/>
      <c r="AY7" s="659"/>
      <c r="AZ7" s="659"/>
      <c r="BA7" s="659"/>
      <c r="BB7" s="659"/>
      <c r="BC7" s="659"/>
      <c r="BD7" s="659"/>
      <c r="BE7" s="659"/>
      <c r="BF7" s="660"/>
      <c r="BG7" s="661">
        <v>567837</v>
      </c>
      <c r="BH7" s="664"/>
      <c r="BI7" s="664"/>
      <c r="BJ7" s="664"/>
      <c r="BK7" s="664"/>
      <c r="BL7" s="664"/>
      <c r="BM7" s="664"/>
      <c r="BN7" s="665"/>
      <c r="BO7" s="723">
        <v>46.4</v>
      </c>
      <c r="BP7" s="723"/>
      <c r="BQ7" s="723"/>
      <c r="BR7" s="723"/>
      <c r="BS7" s="724">
        <v>5981</v>
      </c>
      <c r="BT7" s="724"/>
      <c r="BU7" s="724"/>
      <c r="BV7" s="724"/>
      <c r="BW7" s="724"/>
      <c r="BX7" s="724"/>
      <c r="BY7" s="724"/>
      <c r="BZ7" s="724"/>
      <c r="CA7" s="724"/>
      <c r="CB7" s="765"/>
      <c r="CD7" s="705" t="s">
        <v>240</v>
      </c>
      <c r="CE7" s="702"/>
      <c r="CF7" s="702"/>
      <c r="CG7" s="702"/>
      <c r="CH7" s="702"/>
      <c r="CI7" s="702"/>
      <c r="CJ7" s="702"/>
      <c r="CK7" s="702"/>
      <c r="CL7" s="702"/>
      <c r="CM7" s="702"/>
      <c r="CN7" s="702"/>
      <c r="CO7" s="702"/>
      <c r="CP7" s="702"/>
      <c r="CQ7" s="703"/>
      <c r="CR7" s="661">
        <v>1889763</v>
      </c>
      <c r="CS7" s="664"/>
      <c r="CT7" s="664"/>
      <c r="CU7" s="664"/>
      <c r="CV7" s="664"/>
      <c r="CW7" s="664"/>
      <c r="CX7" s="664"/>
      <c r="CY7" s="665"/>
      <c r="CZ7" s="723">
        <v>21.1</v>
      </c>
      <c r="DA7" s="723"/>
      <c r="DB7" s="723"/>
      <c r="DC7" s="723"/>
      <c r="DD7" s="669">
        <v>868398</v>
      </c>
      <c r="DE7" s="664"/>
      <c r="DF7" s="664"/>
      <c r="DG7" s="664"/>
      <c r="DH7" s="664"/>
      <c r="DI7" s="664"/>
      <c r="DJ7" s="664"/>
      <c r="DK7" s="664"/>
      <c r="DL7" s="664"/>
      <c r="DM7" s="664"/>
      <c r="DN7" s="664"/>
      <c r="DO7" s="664"/>
      <c r="DP7" s="665"/>
      <c r="DQ7" s="669">
        <v>887444</v>
      </c>
      <c r="DR7" s="664"/>
      <c r="DS7" s="664"/>
      <c r="DT7" s="664"/>
      <c r="DU7" s="664"/>
      <c r="DV7" s="664"/>
      <c r="DW7" s="664"/>
      <c r="DX7" s="664"/>
      <c r="DY7" s="664"/>
      <c r="DZ7" s="664"/>
      <c r="EA7" s="664"/>
      <c r="EB7" s="664"/>
      <c r="EC7" s="704"/>
    </row>
    <row r="8" spans="2:143" ht="11.25" customHeight="1">
      <c r="B8" s="658" t="s">
        <v>241</v>
      </c>
      <c r="C8" s="659"/>
      <c r="D8" s="659"/>
      <c r="E8" s="659"/>
      <c r="F8" s="659"/>
      <c r="G8" s="659"/>
      <c r="H8" s="659"/>
      <c r="I8" s="659"/>
      <c r="J8" s="659"/>
      <c r="K8" s="659"/>
      <c r="L8" s="659"/>
      <c r="M8" s="659"/>
      <c r="N8" s="659"/>
      <c r="O8" s="659"/>
      <c r="P8" s="659"/>
      <c r="Q8" s="660"/>
      <c r="R8" s="661">
        <v>2699</v>
      </c>
      <c r="S8" s="664"/>
      <c r="T8" s="664"/>
      <c r="U8" s="664"/>
      <c r="V8" s="664"/>
      <c r="W8" s="664"/>
      <c r="X8" s="664"/>
      <c r="Y8" s="665"/>
      <c r="Z8" s="723">
        <v>0</v>
      </c>
      <c r="AA8" s="723"/>
      <c r="AB8" s="723"/>
      <c r="AC8" s="723"/>
      <c r="AD8" s="724">
        <v>2699</v>
      </c>
      <c r="AE8" s="724"/>
      <c r="AF8" s="724"/>
      <c r="AG8" s="724"/>
      <c r="AH8" s="724"/>
      <c r="AI8" s="724"/>
      <c r="AJ8" s="724"/>
      <c r="AK8" s="724"/>
      <c r="AL8" s="666">
        <v>0.1</v>
      </c>
      <c r="AM8" s="667"/>
      <c r="AN8" s="667"/>
      <c r="AO8" s="725"/>
      <c r="AP8" s="658" t="s">
        <v>242</v>
      </c>
      <c r="AQ8" s="659"/>
      <c r="AR8" s="659"/>
      <c r="AS8" s="659"/>
      <c r="AT8" s="659"/>
      <c r="AU8" s="659"/>
      <c r="AV8" s="659"/>
      <c r="AW8" s="659"/>
      <c r="AX8" s="659"/>
      <c r="AY8" s="659"/>
      <c r="AZ8" s="659"/>
      <c r="BA8" s="659"/>
      <c r="BB8" s="659"/>
      <c r="BC8" s="659"/>
      <c r="BD8" s="659"/>
      <c r="BE8" s="659"/>
      <c r="BF8" s="660"/>
      <c r="BG8" s="661">
        <v>24318</v>
      </c>
      <c r="BH8" s="664"/>
      <c r="BI8" s="664"/>
      <c r="BJ8" s="664"/>
      <c r="BK8" s="664"/>
      <c r="BL8" s="664"/>
      <c r="BM8" s="664"/>
      <c r="BN8" s="665"/>
      <c r="BO8" s="723">
        <v>2</v>
      </c>
      <c r="BP8" s="723"/>
      <c r="BQ8" s="723"/>
      <c r="BR8" s="723"/>
      <c r="BS8" s="669" t="s">
        <v>243</v>
      </c>
      <c r="BT8" s="664"/>
      <c r="BU8" s="664"/>
      <c r="BV8" s="664"/>
      <c r="BW8" s="664"/>
      <c r="BX8" s="664"/>
      <c r="BY8" s="664"/>
      <c r="BZ8" s="664"/>
      <c r="CA8" s="664"/>
      <c r="CB8" s="704"/>
      <c r="CD8" s="705" t="s">
        <v>244</v>
      </c>
      <c r="CE8" s="702"/>
      <c r="CF8" s="702"/>
      <c r="CG8" s="702"/>
      <c r="CH8" s="702"/>
      <c r="CI8" s="702"/>
      <c r="CJ8" s="702"/>
      <c r="CK8" s="702"/>
      <c r="CL8" s="702"/>
      <c r="CM8" s="702"/>
      <c r="CN8" s="702"/>
      <c r="CO8" s="702"/>
      <c r="CP8" s="702"/>
      <c r="CQ8" s="703"/>
      <c r="CR8" s="661">
        <v>1971858</v>
      </c>
      <c r="CS8" s="664"/>
      <c r="CT8" s="664"/>
      <c r="CU8" s="664"/>
      <c r="CV8" s="664"/>
      <c r="CW8" s="664"/>
      <c r="CX8" s="664"/>
      <c r="CY8" s="665"/>
      <c r="CZ8" s="723">
        <v>22</v>
      </c>
      <c r="DA8" s="723"/>
      <c r="DB8" s="723"/>
      <c r="DC8" s="723"/>
      <c r="DD8" s="669">
        <v>62539</v>
      </c>
      <c r="DE8" s="664"/>
      <c r="DF8" s="664"/>
      <c r="DG8" s="664"/>
      <c r="DH8" s="664"/>
      <c r="DI8" s="664"/>
      <c r="DJ8" s="664"/>
      <c r="DK8" s="664"/>
      <c r="DL8" s="664"/>
      <c r="DM8" s="664"/>
      <c r="DN8" s="664"/>
      <c r="DO8" s="664"/>
      <c r="DP8" s="665"/>
      <c r="DQ8" s="669">
        <v>1021547</v>
      </c>
      <c r="DR8" s="664"/>
      <c r="DS8" s="664"/>
      <c r="DT8" s="664"/>
      <c r="DU8" s="664"/>
      <c r="DV8" s="664"/>
      <c r="DW8" s="664"/>
      <c r="DX8" s="664"/>
      <c r="DY8" s="664"/>
      <c r="DZ8" s="664"/>
      <c r="EA8" s="664"/>
      <c r="EB8" s="664"/>
      <c r="EC8" s="704"/>
    </row>
    <row r="9" spans="2:143" ht="11.25" customHeight="1">
      <c r="B9" s="658" t="s">
        <v>245</v>
      </c>
      <c r="C9" s="659"/>
      <c r="D9" s="659"/>
      <c r="E9" s="659"/>
      <c r="F9" s="659"/>
      <c r="G9" s="659"/>
      <c r="H9" s="659"/>
      <c r="I9" s="659"/>
      <c r="J9" s="659"/>
      <c r="K9" s="659"/>
      <c r="L9" s="659"/>
      <c r="M9" s="659"/>
      <c r="N9" s="659"/>
      <c r="O9" s="659"/>
      <c r="P9" s="659"/>
      <c r="Q9" s="660"/>
      <c r="R9" s="661">
        <v>2408</v>
      </c>
      <c r="S9" s="664"/>
      <c r="T9" s="664"/>
      <c r="U9" s="664"/>
      <c r="V9" s="664"/>
      <c r="W9" s="664"/>
      <c r="X9" s="664"/>
      <c r="Y9" s="665"/>
      <c r="Z9" s="723">
        <v>0</v>
      </c>
      <c r="AA9" s="723"/>
      <c r="AB9" s="723"/>
      <c r="AC9" s="723"/>
      <c r="AD9" s="724">
        <v>2408</v>
      </c>
      <c r="AE9" s="724"/>
      <c r="AF9" s="724"/>
      <c r="AG9" s="724"/>
      <c r="AH9" s="724"/>
      <c r="AI9" s="724"/>
      <c r="AJ9" s="724"/>
      <c r="AK9" s="724"/>
      <c r="AL9" s="666">
        <v>0.1</v>
      </c>
      <c r="AM9" s="667"/>
      <c r="AN9" s="667"/>
      <c r="AO9" s="725"/>
      <c r="AP9" s="658" t="s">
        <v>246</v>
      </c>
      <c r="AQ9" s="659"/>
      <c r="AR9" s="659"/>
      <c r="AS9" s="659"/>
      <c r="AT9" s="659"/>
      <c r="AU9" s="659"/>
      <c r="AV9" s="659"/>
      <c r="AW9" s="659"/>
      <c r="AX9" s="659"/>
      <c r="AY9" s="659"/>
      <c r="AZ9" s="659"/>
      <c r="BA9" s="659"/>
      <c r="BB9" s="659"/>
      <c r="BC9" s="659"/>
      <c r="BD9" s="659"/>
      <c r="BE9" s="659"/>
      <c r="BF9" s="660"/>
      <c r="BG9" s="661">
        <v>462291</v>
      </c>
      <c r="BH9" s="664"/>
      <c r="BI9" s="664"/>
      <c r="BJ9" s="664"/>
      <c r="BK9" s="664"/>
      <c r="BL9" s="664"/>
      <c r="BM9" s="664"/>
      <c r="BN9" s="665"/>
      <c r="BO9" s="723">
        <v>37.700000000000003</v>
      </c>
      <c r="BP9" s="723"/>
      <c r="BQ9" s="723"/>
      <c r="BR9" s="723"/>
      <c r="BS9" s="669" t="s">
        <v>135</v>
      </c>
      <c r="BT9" s="664"/>
      <c r="BU9" s="664"/>
      <c r="BV9" s="664"/>
      <c r="BW9" s="664"/>
      <c r="BX9" s="664"/>
      <c r="BY9" s="664"/>
      <c r="BZ9" s="664"/>
      <c r="CA9" s="664"/>
      <c r="CB9" s="704"/>
      <c r="CD9" s="705" t="s">
        <v>247</v>
      </c>
      <c r="CE9" s="702"/>
      <c r="CF9" s="702"/>
      <c r="CG9" s="702"/>
      <c r="CH9" s="702"/>
      <c r="CI9" s="702"/>
      <c r="CJ9" s="702"/>
      <c r="CK9" s="702"/>
      <c r="CL9" s="702"/>
      <c r="CM9" s="702"/>
      <c r="CN9" s="702"/>
      <c r="CO9" s="702"/>
      <c r="CP9" s="702"/>
      <c r="CQ9" s="703"/>
      <c r="CR9" s="661">
        <v>545897</v>
      </c>
      <c r="CS9" s="664"/>
      <c r="CT9" s="664"/>
      <c r="CU9" s="664"/>
      <c r="CV9" s="664"/>
      <c r="CW9" s="664"/>
      <c r="CX9" s="664"/>
      <c r="CY9" s="665"/>
      <c r="CZ9" s="723">
        <v>6.1</v>
      </c>
      <c r="DA9" s="723"/>
      <c r="DB9" s="723"/>
      <c r="DC9" s="723"/>
      <c r="DD9" s="669" t="s">
        <v>135</v>
      </c>
      <c r="DE9" s="664"/>
      <c r="DF9" s="664"/>
      <c r="DG9" s="664"/>
      <c r="DH9" s="664"/>
      <c r="DI9" s="664"/>
      <c r="DJ9" s="664"/>
      <c r="DK9" s="664"/>
      <c r="DL9" s="664"/>
      <c r="DM9" s="664"/>
      <c r="DN9" s="664"/>
      <c r="DO9" s="664"/>
      <c r="DP9" s="665"/>
      <c r="DQ9" s="669">
        <v>532150</v>
      </c>
      <c r="DR9" s="664"/>
      <c r="DS9" s="664"/>
      <c r="DT9" s="664"/>
      <c r="DU9" s="664"/>
      <c r="DV9" s="664"/>
      <c r="DW9" s="664"/>
      <c r="DX9" s="664"/>
      <c r="DY9" s="664"/>
      <c r="DZ9" s="664"/>
      <c r="EA9" s="664"/>
      <c r="EB9" s="664"/>
      <c r="EC9" s="704"/>
    </row>
    <row r="10" spans="2:143" ht="11.25" customHeight="1">
      <c r="B10" s="658" t="s">
        <v>248</v>
      </c>
      <c r="C10" s="659"/>
      <c r="D10" s="659"/>
      <c r="E10" s="659"/>
      <c r="F10" s="659"/>
      <c r="G10" s="659"/>
      <c r="H10" s="659"/>
      <c r="I10" s="659"/>
      <c r="J10" s="659"/>
      <c r="K10" s="659"/>
      <c r="L10" s="659"/>
      <c r="M10" s="659"/>
      <c r="N10" s="659"/>
      <c r="O10" s="659"/>
      <c r="P10" s="659"/>
      <c r="Q10" s="660"/>
      <c r="R10" s="661" t="s">
        <v>175</v>
      </c>
      <c r="S10" s="664"/>
      <c r="T10" s="664"/>
      <c r="U10" s="664"/>
      <c r="V10" s="664"/>
      <c r="W10" s="664"/>
      <c r="X10" s="664"/>
      <c r="Y10" s="665"/>
      <c r="Z10" s="723" t="s">
        <v>135</v>
      </c>
      <c r="AA10" s="723"/>
      <c r="AB10" s="723"/>
      <c r="AC10" s="723"/>
      <c r="AD10" s="724" t="s">
        <v>135</v>
      </c>
      <c r="AE10" s="724"/>
      <c r="AF10" s="724"/>
      <c r="AG10" s="724"/>
      <c r="AH10" s="724"/>
      <c r="AI10" s="724"/>
      <c r="AJ10" s="724"/>
      <c r="AK10" s="724"/>
      <c r="AL10" s="666" t="s">
        <v>135</v>
      </c>
      <c r="AM10" s="667"/>
      <c r="AN10" s="667"/>
      <c r="AO10" s="725"/>
      <c r="AP10" s="658" t="s">
        <v>249</v>
      </c>
      <c r="AQ10" s="659"/>
      <c r="AR10" s="659"/>
      <c r="AS10" s="659"/>
      <c r="AT10" s="659"/>
      <c r="AU10" s="659"/>
      <c r="AV10" s="659"/>
      <c r="AW10" s="659"/>
      <c r="AX10" s="659"/>
      <c r="AY10" s="659"/>
      <c r="AZ10" s="659"/>
      <c r="BA10" s="659"/>
      <c r="BB10" s="659"/>
      <c r="BC10" s="659"/>
      <c r="BD10" s="659"/>
      <c r="BE10" s="659"/>
      <c r="BF10" s="660"/>
      <c r="BG10" s="661">
        <v>26897</v>
      </c>
      <c r="BH10" s="664"/>
      <c r="BI10" s="664"/>
      <c r="BJ10" s="664"/>
      <c r="BK10" s="664"/>
      <c r="BL10" s="664"/>
      <c r="BM10" s="664"/>
      <c r="BN10" s="665"/>
      <c r="BO10" s="723">
        <v>2.2000000000000002</v>
      </c>
      <c r="BP10" s="723"/>
      <c r="BQ10" s="723"/>
      <c r="BR10" s="723"/>
      <c r="BS10" s="669" t="s">
        <v>243</v>
      </c>
      <c r="BT10" s="664"/>
      <c r="BU10" s="664"/>
      <c r="BV10" s="664"/>
      <c r="BW10" s="664"/>
      <c r="BX10" s="664"/>
      <c r="BY10" s="664"/>
      <c r="BZ10" s="664"/>
      <c r="CA10" s="664"/>
      <c r="CB10" s="704"/>
      <c r="CD10" s="705" t="s">
        <v>250</v>
      </c>
      <c r="CE10" s="702"/>
      <c r="CF10" s="702"/>
      <c r="CG10" s="702"/>
      <c r="CH10" s="702"/>
      <c r="CI10" s="702"/>
      <c r="CJ10" s="702"/>
      <c r="CK10" s="702"/>
      <c r="CL10" s="702"/>
      <c r="CM10" s="702"/>
      <c r="CN10" s="702"/>
      <c r="CO10" s="702"/>
      <c r="CP10" s="702"/>
      <c r="CQ10" s="703"/>
      <c r="CR10" s="661">
        <v>31482</v>
      </c>
      <c r="CS10" s="664"/>
      <c r="CT10" s="664"/>
      <c r="CU10" s="664"/>
      <c r="CV10" s="664"/>
      <c r="CW10" s="664"/>
      <c r="CX10" s="664"/>
      <c r="CY10" s="665"/>
      <c r="CZ10" s="723">
        <v>0.4</v>
      </c>
      <c r="DA10" s="723"/>
      <c r="DB10" s="723"/>
      <c r="DC10" s="723"/>
      <c r="DD10" s="669" t="s">
        <v>135</v>
      </c>
      <c r="DE10" s="664"/>
      <c r="DF10" s="664"/>
      <c r="DG10" s="664"/>
      <c r="DH10" s="664"/>
      <c r="DI10" s="664"/>
      <c r="DJ10" s="664"/>
      <c r="DK10" s="664"/>
      <c r="DL10" s="664"/>
      <c r="DM10" s="664"/>
      <c r="DN10" s="664"/>
      <c r="DO10" s="664"/>
      <c r="DP10" s="665"/>
      <c r="DQ10" s="669">
        <v>6472</v>
      </c>
      <c r="DR10" s="664"/>
      <c r="DS10" s="664"/>
      <c r="DT10" s="664"/>
      <c r="DU10" s="664"/>
      <c r="DV10" s="664"/>
      <c r="DW10" s="664"/>
      <c r="DX10" s="664"/>
      <c r="DY10" s="664"/>
      <c r="DZ10" s="664"/>
      <c r="EA10" s="664"/>
      <c r="EB10" s="664"/>
      <c r="EC10" s="704"/>
    </row>
    <row r="11" spans="2:143" ht="11.25" customHeight="1">
      <c r="B11" s="658" t="s">
        <v>251</v>
      </c>
      <c r="C11" s="659"/>
      <c r="D11" s="659"/>
      <c r="E11" s="659"/>
      <c r="F11" s="659"/>
      <c r="G11" s="659"/>
      <c r="H11" s="659"/>
      <c r="I11" s="659"/>
      <c r="J11" s="659"/>
      <c r="K11" s="659"/>
      <c r="L11" s="659"/>
      <c r="M11" s="659"/>
      <c r="N11" s="659"/>
      <c r="O11" s="659"/>
      <c r="P11" s="659"/>
      <c r="Q11" s="660"/>
      <c r="R11" s="661" t="s">
        <v>135</v>
      </c>
      <c r="S11" s="664"/>
      <c r="T11" s="664"/>
      <c r="U11" s="664"/>
      <c r="V11" s="664"/>
      <c r="W11" s="664"/>
      <c r="X11" s="664"/>
      <c r="Y11" s="665"/>
      <c r="Z11" s="723" t="s">
        <v>135</v>
      </c>
      <c r="AA11" s="723"/>
      <c r="AB11" s="723"/>
      <c r="AC11" s="723"/>
      <c r="AD11" s="724" t="s">
        <v>135</v>
      </c>
      <c r="AE11" s="724"/>
      <c r="AF11" s="724"/>
      <c r="AG11" s="724"/>
      <c r="AH11" s="724"/>
      <c r="AI11" s="724"/>
      <c r="AJ11" s="724"/>
      <c r="AK11" s="724"/>
      <c r="AL11" s="666" t="s">
        <v>135</v>
      </c>
      <c r="AM11" s="667"/>
      <c r="AN11" s="667"/>
      <c r="AO11" s="725"/>
      <c r="AP11" s="658" t="s">
        <v>252</v>
      </c>
      <c r="AQ11" s="659"/>
      <c r="AR11" s="659"/>
      <c r="AS11" s="659"/>
      <c r="AT11" s="659"/>
      <c r="AU11" s="659"/>
      <c r="AV11" s="659"/>
      <c r="AW11" s="659"/>
      <c r="AX11" s="659"/>
      <c r="AY11" s="659"/>
      <c r="AZ11" s="659"/>
      <c r="BA11" s="659"/>
      <c r="BB11" s="659"/>
      <c r="BC11" s="659"/>
      <c r="BD11" s="659"/>
      <c r="BE11" s="659"/>
      <c r="BF11" s="660"/>
      <c r="BG11" s="661">
        <v>54331</v>
      </c>
      <c r="BH11" s="664"/>
      <c r="BI11" s="664"/>
      <c r="BJ11" s="664"/>
      <c r="BK11" s="664"/>
      <c r="BL11" s="664"/>
      <c r="BM11" s="664"/>
      <c r="BN11" s="665"/>
      <c r="BO11" s="723">
        <v>4.4000000000000004</v>
      </c>
      <c r="BP11" s="723"/>
      <c r="BQ11" s="723"/>
      <c r="BR11" s="723"/>
      <c r="BS11" s="669">
        <v>5981</v>
      </c>
      <c r="BT11" s="664"/>
      <c r="BU11" s="664"/>
      <c r="BV11" s="664"/>
      <c r="BW11" s="664"/>
      <c r="BX11" s="664"/>
      <c r="BY11" s="664"/>
      <c r="BZ11" s="664"/>
      <c r="CA11" s="664"/>
      <c r="CB11" s="704"/>
      <c r="CD11" s="705" t="s">
        <v>253</v>
      </c>
      <c r="CE11" s="702"/>
      <c r="CF11" s="702"/>
      <c r="CG11" s="702"/>
      <c r="CH11" s="702"/>
      <c r="CI11" s="702"/>
      <c r="CJ11" s="702"/>
      <c r="CK11" s="702"/>
      <c r="CL11" s="702"/>
      <c r="CM11" s="702"/>
      <c r="CN11" s="702"/>
      <c r="CO11" s="702"/>
      <c r="CP11" s="702"/>
      <c r="CQ11" s="703"/>
      <c r="CR11" s="661">
        <v>613788</v>
      </c>
      <c r="CS11" s="664"/>
      <c r="CT11" s="664"/>
      <c r="CU11" s="664"/>
      <c r="CV11" s="664"/>
      <c r="CW11" s="664"/>
      <c r="CX11" s="664"/>
      <c r="CY11" s="665"/>
      <c r="CZ11" s="723">
        <v>6.8</v>
      </c>
      <c r="DA11" s="723"/>
      <c r="DB11" s="723"/>
      <c r="DC11" s="723"/>
      <c r="DD11" s="669">
        <v>94433</v>
      </c>
      <c r="DE11" s="664"/>
      <c r="DF11" s="664"/>
      <c r="DG11" s="664"/>
      <c r="DH11" s="664"/>
      <c r="DI11" s="664"/>
      <c r="DJ11" s="664"/>
      <c r="DK11" s="664"/>
      <c r="DL11" s="664"/>
      <c r="DM11" s="664"/>
      <c r="DN11" s="664"/>
      <c r="DO11" s="664"/>
      <c r="DP11" s="665"/>
      <c r="DQ11" s="669">
        <v>277328</v>
      </c>
      <c r="DR11" s="664"/>
      <c r="DS11" s="664"/>
      <c r="DT11" s="664"/>
      <c r="DU11" s="664"/>
      <c r="DV11" s="664"/>
      <c r="DW11" s="664"/>
      <c r="DX11" s="664"/>
      <c r="DY11" s="664"/>
      <c r="DZ11" s="664"/>
      <c r="EA11" s="664"/>
      <c r="EB11" s="664"/>
      <c r="EC11" s="704"/>
    </row>
    <row r="12" spans="2:143" ht="11.25" customHeight="1">
      <c r="B12" s="658" t="s">
        <v>254</v>
      </c>
      <c r="C12" s="659"/>
      <c r="D12" s="659"/>
      <c r="E12" s="659"/>
      <c r="F12" s="659"/>
      <c r="G12" s="659"/>
      <c r="H12" s="659"/>
      <c r="I12" s="659"/>
      <c r="J12" s="659"/>
      <c r="K12" s="659"/>
      <c r="L12" s="659"/>
      <c r="M12" s="659"/>
      <c r="N12" s="659"/>
      <c r="O12" s="659"/>
      <c r="P12" s="659"/>
      <c r="Q12" s="660"/>
      <c r="R12" s="661">
        <v>258134</v>
      </c>
      <c r="S12" s="664"/>
      <c r="T12" s="664"/>
      <c r="U12" s="664"/>
      <c r="V12" s="664"/>
      <c r="W12" s="664"/>
      <c r="X12" s="664"/>
      <c r="Y12" s="665"/>
      <c r="Z12" s="723">
        <v>2.6</v>
      </c>
      <c r="AA12" s="723"/>
      <c r="AB12" s="723"/>
      <c r="AC12" s="723"/>
      <c r="AD12" s="724">
        <v>258134</v>
      </c>
      <c r="AE12" s="724"/>
      <c r="AF12" s="724"/>
      <c r="AG12" s="724"/>
      <c r="AH12" s="724"/>
      <c r="AI12" s="724"/>
      <c r="AJ12" s="724"/>
      <c r="AK12" s="724"/>
      <c r="AL12" s="666">
        <v>5.6</v>
      </c>
      <c r="AM12" s="667"/>
      <c r="AN12" s="667"/>
      <c r="AO12" s="725"/>
      <c r="AP12" s="658" t="s">
        <v>255</v>
      </c>
      <c r="AQ12" s="659"/>
      <c r="AR12" s="659"/>
      <c r="AS12" s="659"/>
      <c r="AT12" s="659"/>
      <c r="AU12" s="659"/>
      <c r="AV12" s="659"/>
      <c r="AW12" s="659"/>
      <c r="AX12" s="659"/>
      <c r="AY12" s="659"/>
      <c r="AZ12" s="659"/>
      <c r="BA12" s="659"/>
      <c r="BB12" s="659"/>
      <c r="BC12" s="659"/>
      <c r="BD12" s="659"/>
      <c r="BE12" s="659"/>
      <c r="BF12" s="660"/>
      <c r="BG12" s="661">
        <v>504912</v>
      </c>
      <c r="BH12" s="664"/>
      <c r="BI12" s="664"/>
      <c r="BJ12" s="664"/>
      <c r="BK12" s="664"/>
      <c r="BL12" s="664"/>
      <c r="BM12" s="664"/>
      <c r="BN12" s="665"/>
      <c r="BO12" s="723">
        <v>41.2</v>
      </c>
      <c r="BP12" s="723"/>
      <c r="BQ12" s="723"/>
      <c r="BR12" s="723"/>
      <c r="BS12" s="669" t="s">
        <v>175</v>
      </c>
      <c r="BT12" s="664"/>
      <c r="BU12" s="664"/>
      <c r="BV12" s="664"/>
      <c r="BW12" s="664"/>
      <c r="BX12" s="664"/>
      <c r="BY12" s="664"/>
      <c r="BZ12" s="664"/>
      <c r="CA12" s="664"/>
      <c r="CB12" s="704"/>
      <c r="CD12" s="705" t="s">
        <v>256</v>
      </c>
      <c r="CE12" s="702"/>
      <c r="CF12" s="702"/>
      <c r="CG12" s="702"/>
      <c r="CH12" s="702"/>
      <c r="CI12" s="702"/>
      <c r="CJ12" s="702"/>
      <c r="CK12" s="702"/>
      <c r="CL12" s="702"/>
      <c r="CM12" s="702"/>
      <c r="CN12" s="702"/>
      <c r="CO12" s="702"/>
      <c r="CP12" s="702"/>
      <c r="CQ12" s="703"/>
      <c r="CR12" s="661">
        <v>184512</v>
      </c>
      <c r="CS12" s="664"/>
      <c r="CT12" s="664"/>
      <c r="CU12" s="664"/>
      <c r="CV12" s="664"/>
      <c r="CW12" s="664"/>
      <c r="CX12" s="664"/>
      <c r="CY12" s="665"/>
      <c r="CZ12" s="723">
        <v>2.1</v>
      </c>
      <c r="DA12" s="723"/>
      <c r="DB12" s="723"/>
      <c r="DC12" s="723"/>
      <c r="DD12" s="669">
        <v>2780</v>
      </c>
      <c r="DE12" s="664"/>
      <c r="DF12" s="664"/>
      <c r="DG12" s="664"/>
      <c r="DH12" s="664"/>
      <c r="DI12" s="664"/>
      <c r="DJ12" s="664"/>
      <c r="DK12" s="664"/>
      <c r="DL12" s="664"/>
      <c r="DM12" s="664"/>
      <c r="DN12" s="664"/>
      <c r="DO12" s="664"/>
      <c r="DP12" s="665"/>
      <c r="DQ12" s="669">
        <v>127454</v>
      </c>
      <c r="DR12" s="664"/>
      <c r="DS12" s="664"/>
      <c r="DT12" s="664"/>
      <c r="DU12" s="664"/>
      <c r="DV12" s="664"/>
      <c r="DW12" s="664"/>
      <c r="DX12" s="664"/>
      <c r="DY12" s="664"/>
      <c r="DZ12" s="664"/>
      <c r="EA12" s="664"/>
      <c r="EB12" s="664"/>
      <c r="EC12" s="704"/>
    </row>
    <row r="13" spans="2:143" ht="11.25" customHeight="1">
      <c r="B13" s="658" t="s">
        <v>257</v>
      </c>
      <c r="C13" s="659"/>
      <c r="D13" s="659"/>
      <c r="E13" s="659"/>
      <c r="F13" s="659"/>
      <c r="G13" s="659"/>
      <c r="H13" s="659"/>
      <c r="I13" s="659"/>
      <c r="J13" s="659"/>
      <c r="K13" s="659"/>
      <c r="L13" s="659"/>
      <c r="M13" s="659"/>
      <c r="N13" s="659"/>
      <c r="O13" s="659"/>
      <c r="P13" s="659"/>
      <c r="Q13" s="660"/>
      <c r="R13" s="661" t="s">
        <v>135</v>
      </c>
      <c r="S13" s="664"/>
      <c r="T13" s="664"/>
      <c r="U13" s="664"/>
      <c r="V13" s="664"/>
      <c r="W13" s="664"/>
      <c r="X13" s="664"/>
      <c r="Y13" s="665"/>
      <c r="Z13" s="723" t="s">
        <v>135</v>
      </c>
      <c r="AA13" s="723"/>
      <c r="AB13" s="723"/>
      <c r="AC13" s="723"/>
      <c r="AD13" s="724" t="s">
        <v>135</v>
      </c>
      <c r="AE13" s="724"/>
      <c r="AF13" s="724"/>
      <c r="AG13" s="724"/>
      <c r="AH13" s="724"/>
      <c r="AI13" s="724"/>
      <c r="AJ13" s="724"/>
      <c r="AK13" s="724"/>
      <c r="AL13" s="666" t="s">
        <v>175</v>
      </c>
      <c r="AM13" s="667"/>
      <c r="AN13" s="667"/>
      <c r="AO13" s="725"/>
      <c r="AP13" s="658" t="s">
        <v>258</v>
      </c>
      <c r="AQ13" s="659"/>
      <c r="AR13" s="659"/>
      <c r="AS13" s="659"/>
      <c r="AT13" s="659"/>
      <c r="AU13" s="659"/>
      <c r="AV13" s="659"/>
      <c r="AW13" s="659"/>
      <c r="AX13" s="659"/>
      <c r="AY13" s="659"/>
      <c r="AZ13" s="659"/>
      <c r="BA13" s="659"/>
      <c r="BB13" s="659"/>
      <c r="BC13" s="659"/>
      <c r="BD13" s="659"/>
      <c r="BE13" s="659"/>
      <c r="BF13" s="660"/>
      <c r="BG13" s="661">
        <v>502636</v>
      </c>
      <c r="BH13" s="664"/>
      <c r="BI13" s="664"/>
      <c r="BJ13" s="664"/>
      <c r="BK13" s="664"/>
      <c r="BL13" s="664"/>
      <c r="BM13" s="664"/>
      <c r="BN13" s="665"/>
      <c r="BO13" s="723">
        <v>41</v>
      </c>
      <c r="BP13" s="723"/>
      <c r="BQ13" s="723"/>
      <c r="BR13" s="723"/>
      <c r="BS13" s="669" t="s">
        <v>135</v>
      </c>
      <c r="BT13" s="664"/>
      <c r="BU13" s="664"/>
      <c r="BV13" s="664"/>
      <c r="BW13" s="664"/>
      <c r="BX13" s="664"/>
      <c r="BY13" s="664"/>
      <c r="BZ13" s="664"/>
      <c r="CA13" s="664"/>
      <c r="CB13" s="704"/>
      <c r="CD13" s="705" t="s">
        <v>259</v>
      </c>
      <c r="CE13" s="702"/>
      <c r="CF13" s="702"/>
      <c r="CG13" s="702"/>
      <c r="CH13" s="702"/>
      <c r="CI13" s="702"/>
      <c r="CJ13" s="702"/>
      <c r="CK13" s="702"/>
      <c r="CL13" s="702"/>
      <c r="CM13" s="702"/>
      <c r="CN13" s="702"/>
      <c r="CO13" s="702"/>
      <c r="CP13" s="702"/>
      <c r="CQ13" s="703"/>
      <c r="CR13" s="661">
        <v>755773</v>
      </c>
      <c r="CS13" s="664"/>
      <c r="CT13" s="664"/>
      <c r="CU13" s="664"/>
      <c r="CV13" s="664"/>
      <c r="CW13" s="664"/>
      <c r="CX13" s="664"/>
      <c r="CY13" s="665"/>
      <c r="CZ13" s="723">
        <v>8.4</v>
      </c>
      <c r="DA13" s="723"/>
      <c r="DB13" s="723"/>
      <c r="DC13" s="723"/>
      <c r="DD13" s="669">
        <v>204037</v>
      </c>
      <c r="DE13" s="664"/>
      <c r="DF13" s="664"/>
      <c r="DG13" s="664"/>
      <c r="DH13" s="664"/>
      <c r="DI13" s="664"/>
      <c r="DJ13" s="664"/>
      <c r="DK13" s="664"/>
      <c r="DL13" s="664"/>
      <c r="DM13" s="664"/>
      <c r="DN13" s="664"/>
      <c r="DO13" s="664"/>
      <c r="DP13" s="665"/>
      <c r="DQ13" s="669">
        <v>608392</v>
      </c>
      <c r="DR13" s="664"/>
      <c r="DS13" s="664"/>
      <c r="DT13" s="664"/>
      <c r="DU13" s="664"/>
      <c r="DV13" s="664"/>
      <c r="DW13" s="664"/>
      <c r="DX13" s="664"/>
      <c r="DY13" s="664"/>
      <c r="DZ13" s="664"/>
      <c r="EA13" s="664"/>
      <c r="EB13" s="664"/>
      <c r="EC13" s="704"/>
    </row>
    <row r="14" spans="2:143" ht="11.25" customHeight="1">
      <c r="B14" s="658" t="s">
        <v>260</v>
      </c>
      <c r="C14" s="659"/>
      <c r="D14" s="659"/>
      <c r="E14" s="659"/>
      <c r="F14" s="659"/>
      <c r="G14" s="659"/>
      <c r="H14" s="659"/>
      <c r="I14" s="659"/>
      <c r="J14" s="659"/>
      <c r="K14" s="659"/>
      <c r="L14" s="659"/>
      <c r="M14" s="659"/>
      <c r="N14" s="659"/>
      <c r="O14" s="659"/>
      <c r="P14" s="659"/>
      <c r="Q14" s="660"/>
      <c r="R14" s="661" t="s">
        <v>135</v>
      </c>
      <c r="S14" s="664"/>
      <c r="T14" s="664"/>
      <c r="U14" s="664"/>
      <c r="V14" s="664"/>
      <c r="W14" s="664"/>
      <c r="X14" s="664"/>
      <c r="Y14" s="665"/>
      <c r="Z14" s="723" t="s">
        <v>135</v>
      </c>
      <c r="AA14" s="723"/>
      <c r="AB14" s="723"/>
      <c r="AC14" s="723"/>
      <c r="AD14" s="724" t="s">
        <v>135</v>
      </c>
      <c r="AE14" s="724"/>
      <c r="AF14" s="724"/>
      <c r="AG14" s="724"/>
      <c r="AH14" s="724"/>
      <c r="AI14" s="724"/>
      <c r="AJ14" s="724"/>
      <c r="AK14" s="724"/>
      <c r="AL14" s="666" t="s">
        <v>135</v>
      </c>
      <c r="AM14" s="667"/>
      <c r="AN14" s="667"/>
      <c r="AO14" s="725"/>
      <c r="AP14" s="658" t="s">
        <v>261</v>
      </c>
      <c r="AQ14" s="659"/>
      <c r="AR14" s="659"/>
      <c r="AS14" s="659"/>
      <c r="AT14" s="659"/>
      <c r="AU14" s="659"/>
      <c r="AV14" s="659"/>
      <c r="AW14" s="659"/>
      <c r="AX14" s="659"/>
      <c r="AY14" s="659"/>
      <c r="AZ14" s="659"/>
      <c r="BA14" s="659"/>
      <c r="BB14" s="659"/>
      <c r="BC14" s="659"/>
      <c r="BD14" s="659"/>
      <c r="BE14" s="659"/>
      <c r="BF14" s="660"/>
      <c r="BG14" s="661">
        <v>48677</v>
      </c>
      <c r="BH14" s="664"/>
      <c r="BI14" s="664"/>
      <c r="BJ14" s="664"/>
      <c r="BK14" s="664"/>
      <c r="BL14" s="664"/>
      <c r="BM14" s="664"/>
      <c r="BN14" s="665"/>
      <c r="BO14" s="723">
        <v>4</v>
      </c>
      <c r="BP14" s="723"/>
      <c r="BQ14" s="723"/>
      <c r="BR14" s="723"/>
      <c r="BS14" s="669" t="s">
        <v>135</v>
      </c>
      <c r="BT14" s="664"/>
      <c r="BU14" s="664"/>
      <c r="BV14" s="664"/>
      <c r="BW14" s="664"/>
      <c r="BX14" s="664"/>
      <c r="BY14" s="664"/>
      <c r="BZ14" s="664"/>
      <c r="CA14" s="664"/>
      <c r="CB14" s="704"/>
      <c r="CD14" s="705" t="s">
        <v>262</v>
      </c>
      <c r="CE14" s="702"/>
      <c r="CF14" s="702"/>
      <c r="CG14" s="702"/>
      <c r="CH14" s="702"/>
      <c r="CI14" s="702"/>
      <c r="CJ14" s="702"/>
      <c r="CK14" s="702"/>
      <c r="CL14" s="702"/>
      <c r="CM14" s="702"/>
      <c r="CN14" s="702"/>
      <c r="CO14" s="702"/>
      <c r="CP14" s="702"/>
      <c r="CQ14" s="703"/>
      <c r="CR14" s="661">
        <v>378966</v>
      </c>
      <c r="CS14" s="664"/>
      <c r="CT14" s="664"/>
      <c r="CU14" s="664"/>
      <c r="CV14" s="664"/>
      <c r="CW14" s="664"/>
      <c r="CX14" s="664"/>
      <c r="CY14" s="665"/>
      <c r="CZ14" s="723">
        <v>4.2</v>
      </c>
      <c r="DA14" s="723"/>
      <c r="DB14" s="723"/>
      <c r="DC14" s="723"/>
      <c r="DD14" s="669">
        <v>66100</v>
      </c>
      <c r="DE14" s="664"/>
      <c r="DF14" s="664"/>
      <c r="DG14" s="664"/>
      <c r="DH14" s="664"/>
      <c r="DI14" s="664"/>
      <c r="DJ14" s="664"/>
      <c r="DK14" s="664"/>
      <c r="DL14" s="664"/>
      <c r="DM14" s="664"/>
      <c r="DN14" s="664"/>
      <c r="DO14" s="664"/>
      <c r="DP14" s="665"/>
      <c r="DQ14" s="669">
        <v>316323</v>
      </c>
      <c r="DR14" s="664"/>
      <c r="DS14" s="664"/>
      <c r="DT14" s="664"/>
      <c r="DU14" s="664"/>
      <c r="DV14" s="664"/>
      <c r="DW14" s="664"/>
      <c r="DX14" s="664"/>
      <c r="DY14" s="664"/>
      <c r="DZ14" s="664"/>
      <c r="EA14" s="664"/>
      <c r="EB14" s="664"/>
      <c r="EC14" s="704"/>
    </row>
    <row r="15" spans="2:143" ht="11.25" customHeight="1">
      <c r="B15" s="658" t="s">
        <v>263</v>
      </c>
      <c r="C15" s="659"/>
      <c r="D15" s="659"/>
      <c r="E15" s="659"/>
      <c r="F15" s="659"/>
      <c r="G15" s="659"/>
      <c r="H15" s="659"/>
      <c r="I15" s="659"/>
      <c r="J15" s="659"/>
      <c r="K15" s="659"/>
      <c r="L15" s="659"/>
      <c r="M15" s="659"/>
      <c r="N15" s="659"/>
      <c r="O15" s="659"/>
      <c r="P15" s="659"/>
      <c r="Q15" s="660"/>
      <c r="R15" s="661">
        <v>27667</v>
      </c>
      <c r="S15" s="664"/>
      <c r="T15" s="664"/>
      <c r="U15" s="664"/>
      <c r="V15" s="664"/>
      <c r="W15" s="664"/>
      <c r="X15" s="664"/>
      <c r="Y15" s="665"/>
      <c r="Z15" s="723">
        <v>0.3</v>
      </c>
      <c r="AA15" s="723"/>
      <c r="AB15" s="723"/>
      <c r="AC15" s="723"/>
      <c r="AD15" s="724">
        <v>27667</v>
      </c>
      <c r="AE15" s="724"/>
      <c r="AF15" s="724"/>
      <c r="AG15" s="724"/>
      <c r="AH15" s="724"/>
      <c r="AI15" s="724"/>
      <c r="AJ15" s="724"/>
      <c r="AK15" s="724"/>
      <c r="AL15" s="666">
        <v>0.6</v>
      </c>
      <c r="AM15" s="667"/>
      <c r="AN15" s="667"/>
      <c r="AO15" s="725"/>
      <c r="AP15" s="658" t="s">
        <v>264</v>
      </c>
      <c r="AQ15" s="659"/>
      <c r="AR15" s="659"/>
      <c r="AS15" s="659"/>
      <c r="AT15" s="659"/>
      <c r="AU15" s="659"/>
      <c r="AV15" s="659"/>
      <c r="AW15" s="659"/>
      <c r="AX15" s="659"/>
      <c r="AY15" s="659"/>
      <c r="AZ15" s="659"/>
      <c r="BA15" s="659"/>
      <c r="BB15" s="659"/>
      <c r="BC15" s="659"/>
      <c r="BD15" s="659"/>
      <c r="BE15" s="659"/>
      <c r="BF15" s="660"/>
      <c r="BG15" s="661">
        <v>61103</v>
      </c>
      <c r="BH15" s="664"/>
      <c r="BI15" s="664"/>
      <c r="BJ15" s="664"/>
      <c r="BK15" s="664"/>
      <c r="BL15" s="664"/>
      <c r="BM15" s="664"/>
      <c r="BN15" s="665"/>
      <c r="BO15" s="723">
        <v>5</v>
      </c>
      <c r="BP15" s="723"/>
      <c r="BQ15" s="723"/>
      <c r="BR15" s="723"/>
      <c r="BS15" s="669" t="s">
        <v>243</v>
      </c>
      <c r="BT15" s="664"/>
      <c r="BU15" s="664"/>
      <c r="BV15" s="664"/>
      <c r="BW15" s="664"/>
      <c r="BX15" s="664"/>
      <c r="BY15" s="664"/>
      <c r="BZ15" s="664"/>
      <c r="CA15" s="664"/>
      <c r="CB15" s="704"/>
      <c r="CD15" s="705" t="s">
        <v>265</v>
      </c>
      <c r="CE15" s="702"/>
      <c r="CF15" s="702"/>
      <c r="CG15" s="702"/>
      <c r="CH15" s="702"/>
      <c r="CI15" s="702"/>
      <c r="CJ15" s="702"/>
      <c r="CK15" s="702"/>
      <c r="CL15" s="702"/>
      <c r="CM15" s="702"/>
      <c r="CN15" s="702"/>
      <c r="CO15" s="702"/>
      <c r="CP15" s="702"/>
      <c r="CQ15" s="703"/>
      <c r="CR15" s="661">
        <v>1589217</v>
      </c>
      <c r="CS15" s="664"/>
      <c r="CT15" s="664"/>
      <c r="CU15" s="664"/>
      <c r="CV15" s="664"/>
      <c r="CW15" s="664"/>
      <c r="CX15" s="664"/>
      <c r="CY15" s="665"/>
      <c r="CZ15" s="723">
        <v>17.7</v>
      </c>
      <c r="DA15" s="723"/>
      <c r="DB15" s="723"/>
      <c r="DC15" s="723"/>
      <c r="DD15" s="669">
        <v>983387</v>
      </c>
      <c r="DE15" s="664"/>
      <c r="DF15" s="664"/>
      <c r="DG15" s="664"/>
      <c r="DH15" s="664"/>
      <c r="DI15" s="664"/>
      <c r="DJ15" s="664"/>
      <c r="DK15" s="664"/>
      <c r="DL15" s="664"/>
      <c r="DM15" s="664"/>
      <c r="DN15" s="664"/>
      <c r="DO15" s="664"/>
      <c r="DP15" s="665"/>
      <c r="DQ15" s="669">
        <v>538547</v>
      </c>
      <c r="DR15" s="664"/>
      <c r="DS15" s="664"/>
      <c r="DT15" s="664"/>
      <c r="DU15" s="664"/>
      <c r="DV15" s="664"/>
      <c r="DW15" s="664"/>
      <c r="DX15" s="664"/>
      <c r="DY15" s="664"/>
      <c r="DZ15" s="664"/>
      <c r="EA15" s="664"/>
      <c r="EB15" s="664"/>
      <c r="EC15" s="704"/>
    </row>
    <row r="16" spans="2:143" ht="11.25" customHeight="1">
      <c r="B16" s="658" t="s">
        <v>266</v>
      </c>
      <c r="C16" s="659"/>
      <c r="D16" s="659"/>
      <c r="E16" s="659"/>
      <c r="F16" s="659"/>
      <c r="G16" s="659"/>
      <c r="H16" s="659"/>
      <c r="I16" s="659"/>
      <c r="J16" s="659"/>
      <c r="K16" s="659"/>
      <c r="L16" s="659"/>
      <c r="M16" s="659"/>
      <c r="N16" s="659"/>
      <c r="O16" s="659"/>
      <c r="P16" s="659"/>
      <c r="Q16" s="660"/>
      <c r="R16" s="661" t="s">
        <v>135</v>
      </c>
      <c r="S16" s="664"/>
      <c r="T16" s="664"/>
      <c r="U16" s="664"/>
      <c r="V16" s="664"/>
      <c r="W16" s="664"/>
      <c r="X16" s="664"/>
      <c r="Y16" s="665"/>
      <c r="Z16" s="723" t="s">
        <v>243</v>
      </c>
      <c r="AA16" s="723"/>
      <c r="AB16" s="723"/>
      <c r="AC16" s="723"/>
      <c r="AD16" s="724" t="s">
        <v>135</v>
      </c>
      <c r="AE16" s="724"/>
      <c r="AF16" s="724"/>
      <c r="AG16" s="724"/>
      <c r="AH16" s="724"/>
      <c r="AI16" s="724"/>
      <c r="AJ16" s="724"/>
      <c r="AK16" s="724"/>
      <c r="AL16" s="666" t="s">
        <v>135</v>
      </c>
      <c r="AM16" s="667"/>
      <c r="AN16" s="667"/>
      <c r="AO16" s="725"/>
      <c r="AP16" s="658" t="s">
        <v>267</v>
      </c>
      <c r="AQ16" s="659"/>
      <c r="AR16" s="659"/>
      <c r="AS16" s="659"/>
      <c r="AT16" s="659"/>
      <c r="AU16" s="659"/>
      <c r="AV16" s="659"/>
      <c r="AW16" s="659"/>
      <c r="AX16" s="659"/>
      <c r="AY16" s="659"/>
      <c r="AZ16" s="659"/>
      <c r="BA16" s="659"/>
      <c r="BB16" s="659"/>
      <c r="BC16" s="659"/>
      <c r="BD16" s="659"/>
      <c r="BE16" s="659"/>
      <c r="BF16" s="660"/>
      <c r="BG16" s="661" t="s">
        <v>135</v>
      </c>
      <c r="BH16" s="664"/>
      <c r="BI16" s="664"/>
      <c r="BJ16" s="664"/>
      <c r="BK16" s="664"/>
      <c r="BL16" s="664"/>
      <c r="BM16" s="664"/>
      <c r="BN16" s="665"/>
      <c r="BO16" s="723" t="s">
        <v>135</v>
      </c>
      <c r="BP16" s="723"/>
      <c r="BQ16" s="723"/>
      <c r="BR16" s="723"/>
      <c r="BS16" s="669" t="s">
        <v>135</v>
      </c>
      <c r="BT16" s="664"/>
      <c r="BU16" s="664"/>
      <c r="BV16" s="664"/>
      <c r="BW16" s="664"/>
      <c r="BX16" s="664"/>
      <c r="BY16" s="664"/>
      <c r="BZ16" s="664"/>
      <c r="CA16" s="664"/>
      <c r="CB16" s="704"/>
      <c r="CD16" s="705" t="s">
        <v>268</v>
      </c>
      <c r="CE16" s="702"/>
      <c r="CF16" s="702"/>
      <c r="CG16" s="702"/>
      <c r="CH16" s="702"/>
      <c r="CI16" s="702"/>
      <c r="CJ16" s="702"/>
      <c r="CK16" s="702"/>
      <c r="CL16" s="702"/>
      <c r="CM16" s="702"/>
      <c r="CN16" s="702"/>
      <c r="CO16" s="702"/>
      <c r="CP16" s="702"/>
      <c r="CQ16" s="703"/>
      <c r="CR16" s="661">
        <v>16322</v>
      </c>
      <c r="CS16" s="664"/>
      <c r="CT16" s="664"/>
      <c r="CU16" s="664"/>
      <c r="CV16" s="664"/>
      <c r="CW16" s="664"/>
      <c r="CX16" s="664"/>
      <c r="CY16" s="665"/>
      <c r="CZ16" s="723">
        <v>0.2</v>
      </c>
      <c r="DA16" s="723"/>
      <c r="DB16" s="723"/>
      <c r="DC16" s="723"/>
      <c r="DD16" s="669" t="s">
        <v>269</v>
      </c>
      <c r="DE16" s="664"/>
      <c r="DF16" s="664"/>
      <c r="DG16" s="664"/>
      <c r="DH16" s="664"/>
      <c r="DI16" s="664"/>
      <c r="DJ16" s="664"/>
      <c r="DK16" s="664"/>
      <c r="DL16" s="664"/>
      <c r="DM16" s="664"/>
      <c r="DN16" s="664"/>
      <c r="DO16" s="664"/>
      <c r="DP16" s="665"/>
      <c r="DQ16" s="669">
        <v>7179</v>
      </c>
      <c r="DR16" s="664"/>
      <c r="DS16" s="664"/>
      <c r="DT16" s="664"/>
      <c r="DU16" s="664"/>
      <c r="DV16" s="664"/>
      <c r="DW16" s="664"/>
      <c r="DX16" s="664"/>
      <c r="DY16" s="664"/>
      <c r="DZ16" s="664"/>
      <c r="EA16" s="664"/>
      <c r="EB16" s="664"/>
      <c r="EC16" s="704"/>
    </row>
    <row r="17" spans="2:133" ht="11.25" customHeight="1">
      <c r="B17" s="658" t="s">
        <v>270</v>
      </c>
      <c r="C17" s="659"/>
      <c r="D17" s="659"/>
      <c r="E17" s="659"/>
      <c r="F17" s="659"/>
      <c r="G17" s="659"/>
      <c r="H17" s="659"/>
      <c r="I17" s="659"/>
      <c r="J17" s="659"/>
      <c r="K17" s="659"/>
      <c r="L17" s="659"/>
      <c r="M17" s="659"/>
      <c r="N17" s="659"/>
      <c r="O17" s="659"/>
      <c r="P17" s="659"/>
      <c r="Q17" s="660"/>
      <c r="R17" s="661">
        <v>7016</v>
      </c>
      <c r="S17" s="664"/>
      <c r="T17" s="664"/>
      <c r="U17" s="664"/>
      <c r="V17" s="664"/>
      <c r="W17" s="664"/>
      <c r="X17" s="664"/>
      <c r="Y17" s="665"/>
      <c r="Z17" s="723">
        <v>0.1</v>
      </c>
      <c r="AA17" s="723"/>
      <c r="AB17" s="723"/>
      <c r="AC17" s="723"/>
      <c r="AD17" s="724">
        <v>7016</v>
      </c>
      <c r="AE17" s="724"/>
      <c r="AF17" s="724"/>
      <c r="AG17" s="724"/>
      <c r="AH17" s="724"/>
      <c r="AI17" s="724"/>
      <c r="AJ17" s="724"/>
      <c r="AK17" s="724"/>
      <c r="AL17" s="666">
        <v>0.2</v>
      </c>
      <c r="AM17" s="667"/>
      <c r="AN17" s="667"/>
      <c r="AO17" s="725"/>
      <c r="AP17" s="658" t="s">
        <v>271</v>
      </c>
      <c r="AQ17" s="659"/>
      <c r="AR17" s="659"/>
      <c r="AS17" s="659"/>
      <c r="AT17" s="659"/>
      <c r="AU17" s="659"/>
      <c r="AV17" s="659"/>
      <c r="AW17" s="659"/>
      <c r="AX17" s="659"/>
      <c r="AY17" s="659"/>
      <c r="AZ17" s="659"/>
      <c r="BA17" s="659"/>
      <c r="BB17" s="659"/>
      <c r="BC17" s="659"/>
      <c r="BD17" s="659"/>
      <c r="BE17" s="659"/>
      <c r="BF17" s="660"/>
      <c r="BG17" s="661" t="s">
        <v>175</v>
      </c>
      <c r="BH17" s="664"/>
      <c r="BI17" s="664"/>
      <c r="BJ17" s="664"/>
      <c r="BK17" s="664"/>
      <c r="BL17" s="664"/>
      <c r="BM17" s="664"/>
      <c r="BN17" s="665"/>
      <c r="BO17" s="723" t="s">
        <v>243</v>
      </c>
      <c r="BP17" s="723"/>
      <c r="BQ17" s="723"/>
      <c r="BR17" s="723"/>
      <c r="BS17" s="669" t="s">
        <v>135</v>
      </c>
      <c r="BT17" s="664"/>
      <c r="BU17" s="664"/>
      <c r="BV17" s="664"/>
      <c r="BW17" s="664"/>
      <c r="BX17" s="664"/>
      <c r="BY17" s="664"/>
      <c r="BZ17" s="664"/>
      <c r="CA17" s="664"/>
      <c r="CB17" s="704"/>
      <c r="CD17" s="705" t="s">
        <v>272</v>
      </c>
      <c r="CE17" s="702"/>
      <c r="CF17" s="702"/>
      <c r="CG17" s="702"/>
      <c r="CH17" s="702"/>
      <c r="CI17" s="702"/>
      <c r="CJ17" s="702"/>
      <c r="CK17" s="702"/>
      <c r="CL17" s="702"/>
      <c r="CM17" s="702"/>
      <c r="CN17" s="702"/>
      <c r="CO17" s="702"/>
      <c r="CP17" s="702"/>
      <c r="CQ17" s="703"/>
      <c r="CR17" s="661">
        <v>902424</v>
      </c>
      <c r="CS17" s="664"/>
      <c r="CT17" s="664"/>
      <c r="CU17" s="664"/>
      <c r="CV17" s="664"/>
      <c r="CW17" s="664"/>
      <c r="CX17" s="664"/>
      <c r="CY17" s="665"/>
      <c r="CZ17" s="723">
        <v>10.1</v>
      </c>
      <c r="DA17" s="723"/>
      <c r="DB17" s="723"/>
      <c r="DC17" s="723"/>
      <c r="DD17" s="669" t="s">
        <v>135</v>
      </c>
      <c r="DE17" s="664"/>
      <c r="DF17" s="664"/>
      <c r="DG17" s="664"/>
      <c r="DH17" s="664"/>
      <c r="DI17" s="664"/>
      <c r="DJ17" s="664"/>
      <c r="DK17" s="664"/>
      <c r="DL17" s="664"/>
      <c r="DM17" s="664"/>
      <c r="DN17" s="664"/>
      <c r="DO17" s="664"/>
      <c r="DP17" s="665"/>
      <c r="DQ17" s="669">
        <v>882934</v>
      </c>
      <c r="DR17" s="664"/>
      <c r="DS17" s="664"/>
      <c r="DT17" s="664"/>
      <c r="DU17" s="664"/>
      <c r="DV17" s="664"/>
      <c r="DW17" s="664"/>
      <c r="DX17" s="664"/>
      <c r="DY17" s="664"/>
      <c r="DZ17" s="664"/>
      <c r="EA17" s="664"/>
      <c r="EB17" s="664"/>
      <c r="EC17" s="704"/>
    </row>
    <row r="18" spans="2:133" ht="11.25" customHeight="1">
      <c r="B18" s="658" t="s">
        <v>273</v>
      </c>
      <c r="C18" s="659"/>
      <c r="D18" s="659"/>
      <c r="E18" s="659"/>
      <c r="F18" s="659"/>
      <c r="G18" s="659"/>
      <c r="H18" s="659"/>
      <c r="I18" s="659"/>
      <c r="J18" s="659"/>
      <c r="K18" s="659"/>
      <c r="L18" s="659"/>
      <c r="M18" s="659"/>
      <c r="N18" s="659"/>
      <c r="O18" s="659"/>
      <c r="P18" s="659"/>
      <c r="Q18" s="660"/>
      <c r="R18" s="661">
        <v>3446349</v>
      </c>
      <c r="S18" s="664"/>
      <c r="T18" s="664"/>
      <c r="U18" s="664"/>
      <c r="V18" s="664"/>
      <c r="W18" s="664"/>
      <c r="X18" s="664"/>
      <c r="Y18" s="665"/>
      <c r="Z18" s="723">
        <v>35.299999999999997</v>
      </c>
      <c r="AA18" s="723"/>
      <c r="AB18" s="723"/>
      <c r="AC18" s="723"/>
      <c r="AD18" s="724">
        <v>2991759</v>
      </c>
      <c r="AE18" s="724"/>
      <c r="AF18" s="724"/>
      <c r="AG18" s="724"/>
      <c r="AH18" s="724"/>
      <c r="AI18" s="724"/>
      <c r="AJ18" s="724"/>
      <c r="AK18" s="724"/>
      <c r="AL18" s="666">
        <v>65.2</v>
      </c>
      <c r="AM18" s="667"/>
      <c r="AN18" s="667"/>
      <c r="AO18" s="725"/>
      <c r="AP18" s="658" t="s">
        <v>274</v>
      </c>
      <c r="AQ18" s="659"/>
      <c r="AR18" s="659"/>
      <c r="AS18" s="659"/>
      <c r="AT18" s="659"/>
      <c r="AU18" s="659"/>
      <c r="AV18" s="659"/>
      <c r="AW18" s="659"/>
      <c r="AX18" s="659"/>
      <c r="AY18" s="659"/>
      <c r="AZ18" s="659"/>
      <c r="BA18" s="659"/>
      <c r="BB18" s="659"/>
      <c r="BC18" s="659"/>
      <c r="BD18" s="659"/>
      <c r="BE18" s="659"/>
      <c r="BF18" s="660"/>
      <c r="BG18" s="661" t="s">
        <v>135</v>
      </c>
      <c r="BH18" s="664"/>
      <c r="BI18" s="664"/>
      <c r="BJ18" s="664"/>
      <c r="BK18" s="664"/>
      <c r="BL18" s="664"/>
      <c r="BM18" s="664"/>
      <c r="BN18" s="665"/>
      <c r="BO18" s="723" t="s">
        <v>175</v>
      </c>
      <c r="BP18" s="723"/>
      <c r="BQ18" s="723"/>
      <c r="BR18" s="723"/>
      <c r="BS18" s="669" t="s">
        <v>135</v>
      </c>
      <c r="BT18" s="664"/>
      <c r="BU18" s="664"/>
      <c r="BV18" s="664"/>
      <c r="BW18" s="664"/>
      <c r="BX18" s="664"/>
      <c r="BY18" s="664"/>
      <c r="BZ18" s="664"/>
      <c r="CA18" s="664"/>
      <c r="CB18" s="704"/>
      <c r="CD18" s="705" t="s">
        <v>275</v>
      </c>
      <c r="CE18" s="702"/>
      <c r="CF18" s="702"/>
      <c r="CG18" s="702"/>
      <c r="CH18" s="702"/>
      <c r="CI18" s="702"/>
      <c r="CJ18" s="702"/>
      <c r="CK18" s="702"/>
      <c r="CL18" s="702"/>
      <c r="CM18" s="702"/>
      <c r="CN18" s="702"/>
      <c r="CO18" s="702"/>
      <c r="CP18" s="702"/>
      <c r="CQ18" s="703"/>
      <c r="CR18" s="661" t="s">
        <v>243</v>
      </c>
      <c r="CS18" s="664"/>
      <c r="CT18" s="664"/>
      <c r="CU18" s="664"/>
      <c r="CV18" s="664"/>
      <c r="CW18" s="664"/>
      <c r="CX18" s="664"/>
      <c r="CY18" s="665"/>
      <c r="CZ18" s="723" t="s">
        <v>135</v>
      </c>
      <c r="DA18" s="723"/>
      <c r="DB18" s="723"/>
      <c r="DC18" s="723"/>
      <c r="DD18" s="669" t="s">
        <v>135</v>
      </c>
      <c r="DE18" s="664"/>
      <c r="DF18" s="664"/>
      <c r="DG18" s="664"/>
      <c r="DH18" s="664"/>
      <c r="DI18" s="664"/>
      <c r="DJ18" s="664"/>
      <c r="DK18" s="664"/>
      <c r="DL18" s="664"/>
      <c r="DM18" s="664"/>
      <c r="DN18" s="664"/>
      <c r="DO18" s="664"/>
      <c r="DP18" s="665"/>
      <c r="DQ18" s="669" t="s">
        <v>243</v>
      </c>
      <c r="DR18" s="664"/>
      <c r="DS18" s="664"/>
      <c r="DT18" s="664"/>
      <c r="DU18" s="664"/>
      <c r="DV18" s="664"/>
      <c r="DW18" s="664"/>
      <c r="DX18" s="664"/>
      <c r="DY18" s="664"/>
      <c r="DZ18" s="664"/>
      <c r="EA18" s="664"/>
      <c r="EB18" s="664"/>
      <c r="EC18" s="704"/>
    </row>
    <row r="19" spans="2:133" ht="11.25" customHeight="1">
      <c r="B19" s="658" t="s">
        <v>276</v>
      </c>
      <c r="C19" s="659"/>
      <c r="D19" s="659"/>
      <c r="E19" s="659"/>
      <c r="F19" s="659"/>
      <c r="G19" s="659"/>
      <c r="H19" s="659"/>
      <c r="I19" s="659"/>
      <c r="J19" s="659"/>
      <c r="K19" s="659"/>
      <c r="L19" s="659"/>
      <c r="M19" s="659"/>
      <c r="N19" s="659"/>
      <c r="O19" s="659"/>
      <c r="P19" s="659"/>
      <c r="Q19" s="660"/>
      <c r="R19" s="661">
        <v>2991759</v>
      </c>
      <c r="S19" s="664"/>
      <c r="T19" s="664"/>
      <c r="U19" s="664"/>
      <c r="V19" s="664"/>
      <c r="W19" s="664"/>
      <c r="X19" s="664"/>
      <c r="Y19" s="665"/>
      <c r="Z19" s="723">
        <v>30.6</v>
      </c>
      <c r="AA19" s="723"/>
      <c r="AB19" s="723"/>
      <c r="AC19" s="723"/>
      <c r="AD19" s="724">
        <v>2991759</v>
      </c>
      <c r="AE19" s="724"/>
      <c r="AF19" s="724"/>
      <c r="AG19" s="724"/>
      <c r="AH19" s="724"/>
      <c r="AI19" s="724"/>
      <c r="AJ19" s="724"/>
      <c r="AK19" s="724"/>
      <c r="AL19" s="666">
        <v>65.2</v>
      </c>
      <c r="AM19" s="667"/>
      <c r="AN19" s="667"/>
      <c r="AO19" s="725"/>
      <c r="AP19" s="658" t="s">
        <v>277</v>
      </c>
      <c r="AQ19" s="659"/>
      <c r="AR19" s="659"/>
      <c r="AS19" s="659"/>
      <c r="AT19" s="659"/>
      <c r="AU19" s="659"/>
      <c r="AV19" s="659"/>
      <c r="AW19" s="659"/>
      <c r="AX19" s="659"/>
      <c r="AY19" s="659"/>
      <c r="AZ19" s="659"/>
      <c r="BA19" s="659"/>
      <c r="BB19" s="659"/>
      <c r="BC19" s="659"/>
      <c r="BD19" s="659"/>
      <c r="BE19" s="659"/>
      <c r="BF19" s="660"/>
      <c r="BG19" s="661">
        <v>42166</v>
      </c>
      <c r="BH19" s="664"/>
      <c r="BI19" s="664"/>
      <c r="BJ19" s="664"/>
      <c r="BK19" s="664"/>
      <c r="BL19" s="664"/>
      <c r="BM19" s="664"/>
      <c r="BN19" s="665"/>
      <c r="BO19" s="723">
        <v>3.4</v>
      </c>
      <c r="BP19" s="723"/>
      <c r="BQ19" s="723"/>
      <c r="BR19" s="723"/>
      <c r="BS19" s="669" t="s">
        <v>135</v>
      </c>
      <c r="BT19" s="664"/>
      <c r="BU19" s="664"/>
      <c r="BV19" s="664"/>
      <c r="BW19" s="664"/>
      <c r="BX19" s="664"/>
      <c r="BY19" s="664"/>
      <c r="BZ19" s="664"/>
      <c r="CA19" s="664"/>
      <c r="CB19" s="704"/>
      <c r="CD19" s="705" t="s">
        <v>278</v>
      </c>
      <c r="CE19" s="702"/>
      <c r="CF19" s="702"/>
      <c r="CG19" s="702"/>
      <c r="CH19" s="702"/>
      <c r="CI19" s="702"/>
      <c r="CJ19" s="702"/>
      <c r="CK19" s="702"/>
      <c r="CL19" s="702"/>
      <c r="CM19" s="702"/>
      <c r="CN19" s="702"/>
      <c r="CO19" s="702"/>
      <c r="CP19" s="702"/>
      <c r="CQ19" s="703"/>
      <c r="CR19" s="661" t="s">
        <v>135</v>
      </c>
      <c r="CS19" s="664"/>
      <c r="CT19" s="664"/>
      <c r="CU19" s="664"/>
      <c r="CV19" s="664"/>
      <c r="CW19" s="664"/>
      <c r="CX19" s="664"/>
      <c r="CY19" s="665"/>
      <c r="CZ19" s="723" t="s">
        <v>135</v>
      </c>
      <c r="DA19" s="723"/>
      <c r="DB19" s="723"/>
      <c r="DC19" s="723"/>
      <c r="DD19" s="669" t="s">
        <v>135</v>
      </c>
      <c r="DE19" s="664"/>
      <c r="DF19" s="664"/>
      <c r="DG19" s="664"/>
      <c r="DH19" s="664"/>
      <c r="DI19" s="664"/>
      <c r="DJ19" s="664"/>
      <c r="DK19" s="664"/>
      <c r="DL19" s="664"/>
      <c r="DM19" s="664"/>
      <c r="DN19" s="664"/>
      <c r="DO19" s="664"/>
      <c r="DP19" s="665"/>
      <c r="DQ19" s="669" t="s">
        <v>135</v>
      </c>
      <c r="DR19" s="664"/>
      <c r="DS19" s="664"/>
      <c r="DT19" s="664"/>
      <c r="DU19" s="664"/>
      <c r="DV19" s="664"/>
      <c r="DW19" s="664"/>
      <c r="DX19" s="664"/>
      <c r="DY19" s="664"/>
      <c r="DZ19" s="664"/>
      <c r="EA19" s="664"/>
      <c r="EB19" s="664"/>
      <c r="EC19" s="704"/>
    </row>
    <row r="20" spans="2:133" ht="11.25" customHeight="1">
      <c r="B20" s="658" t="s">
        <v>279</v>
      </c>
      <c r="C20" s="659"/>
      <c r="D20" s="659"/>
      <c r="E20" s="659"/>
      <c r="F20" s="659"/>
      <c r="G20" s="659"/>
      <c r="H20" s="659"/>
      <c r="I20" s="659"/>
      <c r="J20" s="659"/>
      <c r="K20" s="659"/>
      <c r="L20" s="659"/>
      <c r="M20" s="659"/>
      <c r="N20" s="659"/>
      <c r="O20" s="659"/>
      <c r="P20" s="659"/>
      <c r="Q20" s="660"/>
      <c r="R20" s="661">
        <v>454590</v>
      </c>
      <c r="S20" s="664"/>
      <c r="T20" s="664"/>
      <c r="U20" s="664"/>
      <c r="V20" s="664"/>
      <c r="W20" s="664"/>
      <c r="X20" s="664"/>
      <c r="Y20" s="665"/>
      <c r="Z20" s="723">
        <v>4.7</v>
      </c>
      <c r="AA20" s="723"/>
      <c r="AB20" s="723"/>
      <c r="AC20" s="723"/>
      <c r="AD20" s="724" t="s">
        <v>135</v>
      </c>
      <c r="AE20" s="724"/>
      <c r="AF20" s="724"/>
      <c r="AG20" s="724"/>
      <c r="AH20" s="724"/>
      <c r="AI20" s="724"/>
      <c r="AJ20" s="724"/>
      <c r="AK20" s="724"/>
      <c r="AL20" s="666" t="s">
        <v>135</v>
      </c>
      <c r="AM20" s="667"/>
      <c r="AN20" s="667"/>
      <c r="AO20" s="725"/>
      <c r="AP20" s="658" t="s">
        <v>280</v>
      </c>
      <c r="AQ20" s="659"/>
      <c r="AR20" s="659"/>
      <c r="AS20" s="659"/>
      <c r="AT20" s="659"/>
      <c r="AU20" s="659"/>
      <c r="AV20" s="659"/>
      <c r="AW20" s="659"/>
      <c r="AX20" s="659"/>
      <c r="AY20" s="659"/>
      <c r="AZ20" s="659"/>
      <c r="BA20" s="659"/>
      <c r="BB20" s="659"/>
      <c r="BC20" s="659"/>
      <c r="BD20" s="659"/>
      <c r="BE20" s="659"/>
      <c r="BF20" s="660"/>
      <c r="BG20" s="661">
        <v>42166</v>
      </c>
      <c r="BH20" s="664"/>
      <c r="BI20" s="664"/>
      <c r="BJ20" s="664"/>
      <c r="BK20" s="664"/>
      <c r="BL20" s="664"/>
      <c r="BM20" s="664"/>
      <c r="BN20" s="665"/>
      <c r="BO20" s="723">
        <v>3.4</v>
      </c>
      <c r="BP20" s="723"/>
      <c r="BQ20" s="723"/>
      <c r="BR20" s="723"/>
      <c r="BS20" s="669" t="s">
        <v>243</v>
      </c>
      <c r="BT20" s="664"/>
      <c r="BU20" s="664"/>
      <c r="BV20" s="664"/>
      <c r="BW20" s="664"/>
      <c r="BX20" s="664"/>
      <c r="BY20" s="664"/>
      <c r="BZ20" s="664"/>
      <c r="CA20" s="664"/>
      <c r="CB20" s="704"/>
      <c r="CD20" s="705" t="s">
        <v>281</v>
      </c>
      <c r="CE20" s="702"/>
      <c r="CF20" s="702"/>
      <c r="CG20" s="702"/>
      <c r="CH20" s="702"/>
      <c r="CI20" s="702"/>
      <c r="CJ20" s="702"/>
      <c r="CK20" s="702"/>
      <c r="CL20" s="702"/>
      <c r="CM20" s="702"/>
      <c r="CN20" s="702"/>
      <c r="CO20" s="702"/>
      <c r="CP20" s="702"/>
      <c r="CQ20" s="703"/>
      <c r="CR20" s="661">
        <v>8975358</v>
      </c>
      <c r="CS20" s="664"/>
      <c r="CT20" s="664"/>
      <c r="CU20" s="664"/>
      <c r="CV20" s="664"/>
      <c r="CW20" s="664"/>
      <c r="CX20" s="664"/>
      <c r="CY20" s="665"/>
      <c r="CZ20" s="723">
        <v>100</v>
      </c>
      <c r="DA20" s="723"/>
      <c r="DB20" s="723"/>
      <c r="DC20" s="723"/>
      <c r="DD20" s="669">
        <v>2281674</v>
      </c>
      <c r="DE20" s="664"/>
      <c r="DF20" s="664"/>
      <c r="DG20" s="664"/>
      <c r="DH20" s="664"/>
      <c r="DI20" s="664"/>
      <c r="DJ20" s="664"/>
      <c r="DK20" s="664"/>
      <c r="DL20" s="664"/>
      <c r="DM20" s="664"/>
      <c r="DN20" s="664"/>
      <c r="DO20" s="664"/>
      <c r="DP20" s="665"/>
      <c r="DQ20" s="669">
        <v>5301126</v>
      </c>
      <c r="DR20" s="664"/>
      <c r="DS20" s="664"/>
      <c r="DT20" s="664"/>
      <c r="DU20" s="664"/>
      <c r="DV20" s="664"/>
      <c r="DW20" s="664"/>
      <c r="DX20" s="664"/>
      <c r="DY20" s="664"/>
      <c r="DZ20" s="664"/>
      <c r="EA20" s="664"/>
      <c r="EB20" s="664"/>
      <c r="EC20" s="704"/>
    </row>
    <row r="21" spans="2:133" ht="11.25" customHeight="1">
      <c r="B21" s="658" t="s">
        <v>282</v>
      </c>
      <c r="C21" s="659"/>
      <c r="D21" s="659"/>
      <c r="E21" s="659"/>
      <c r="F21" s="659"/>
      <c r="G21" s="659"/>
      <c r="H21" s="659"/>
      <c r="I21" s="659"/>
      <c r="J21" s="659"/>
      <c r="K21" s="659"/>
      <c r="L21" s="659"/>
      <c r="M21" s="659"/>
      <c r="N21" s="659"/>
      <c r="O21" s="659"/>
      <c r="P21" s="659"/>
      <c r="Q21" s="660"/>
      <c r="R21" s="661" t="s">
        <v>135</v>
      </c>
      <c r="S21" s="664"/>
      <c r="T21" s="664"/>
      <c r="U21" s="664"/>
      <c r="V21" s="664"/>
      <c r="W21" s="664"/>
      <c r="X21" s="664"/>
      <c r="Y21" s="665"/>
      <c r="Z21" s="723" t="s">
        <v>135</v>
      </c>
      <c r="AA21" s="723"/>
      <c r="AB21" s="723"/>
      <c r="AC21" s="723"/>
      <c r="AD21" s="724" t="s">
        <v>135</v>
      </c>
      <c r="AE21" s="724"/>
      <c r="AF21" s="724"/>
      <c r="AG21" s="724"/>
      <c r="AH21" s="724"/>
      <c r="AI21" s="724"/>
      <c r="AJ21" s="724"/>
      <c r="AK21" s="724"/>
      <c r="AL21" s="666" t="s">
        <v>135</v>
      </c>
      <c r="AM21" s="667"/>
      <c r="AN21" s="667"/>
      <c r="AO21" s="725"/>
      <c r="AP21" s="769" t="s">
        <v>283</v>
      </c>
      <c r="AQ21" s="776"/>
      <c r="AR21" s="776"/>
      <c r="AS21" s="776"/>
      <c r="AT21" s="776"/>
      <c r="AU21" s="776"/>
      <c r="AV21" s="776"/>
      <c r="AW21" s="776"/>
      <c r="AX21" s="776"/>
      <c r="AY21" s="776"/>
      <c r="AZ21" s="776"/>
      <c r="BA21" s="776"/>
      <c r="BB21" s="776"/>
      <c r="BC21" s="776"/>
      <c r="BD21" s="776"/>
      <c r="BE21" s="776"/>
      <c r="BF21" s="771"/>
      <c r="BG21" s="661">
        <v>3900</v>
      </c>
      <c r="BH21" s="664"/>
      <c r="BI21" s="664"/>
      <c r="BJ21" s="664"/>
      <c r="BK21" s="664"/>
      <c r="BL21" s="664"/>
      <c r="BM21" s="664"/>
      <c r="BN21" s="665"/>
      <c r="BO21" s="723">
        <v>0.3</v>
      </c>
      <c r="BP21" s="723"/>
      <c r="BQ21" s="723"/>
      <c r="BR21" s="723"/>
      <c r="BS21" s="669" t="s">
        <v>135</v>
      </c>
      <c r="BT21" s="664"/>
      <c r="BU21" s="664"/>
      <c r="BV21" s="664"/>
      <c r="BW21" s="664"/>
      <c r="BX21" s="664"/>
      <c r="BY21" s="664"/>
      <c r="BZ21" s="664"/>
      <c r="CA21" s="664"/>
      <c r="CB21" s="704"/>
      <c r="CD21" s="781"/>
      <c r="CE21" s="715"/>
      <c r="CF21" s="715"/>
      <c r="CG21" s="715"/>
      <c r="CH21" s="715"/>
      <c r="CI21" s="715"/>
      <c r="CJ21" s="715"/>
      <c r="CK21" s="715"/>
      <c r="CL21" s="715"/>
      <c r="CM21" s="715"/>
      <c r="CN21" s="715"/>
      <c r="CO21" s="715"/>
      <c r="CP21" s="715"/>
      <c r="CQ21" s="716"/>
      <c r="CR21" s="782"/>
      <c r="CS21" s="783"/>
      <c r="CT21" s="783"/>
      <c r="CU21" s="783"/>
      <c r="CV21" s="783"/>
      <c r="CW21" s="783"/>
      <c r="CX21" s="783"/>
      <c r="CY21" s="784"/>
      <c r="CZ21" s="785"/>
      <c r="DA21" s="785"/>
      <c r="DB21" s="785"/>
      <c r="DC21" s="785"/>
      <c r="DD21" s="786"/>
      <c r="DE21" s="783"/>
      <c r="DF21" s="783"/>
      <c r="DG21" s="783"/>
      <c r="DH21" s="783"/>
      <c r="DI21" s="783"/>
      <c r="DJ21" s="783"/>
      <c r="DK21" s="783"/>
      <c r="DL21" s="783"/>
      <c r="DM21" s="783"/>
      <c r="DN21" s="783"/>
      <c r="DO21" s="783"/>
      <c r="DP21" s="784"/>
      <c r="DQ21" s="786"/>
      <c r="DR21" s="783"/>
      <c r="DS21" s="783"/>
      <c r="DT21" s="783"/>
      <c r="DU21" s="783"/>
      <c r="DV21" s="783"/>
      <c r="DW21" s="783"/>
      <c r="DX21" s="783"/>
      <c r="DY21" s="783"/>
      <c r="DZ21" s="783"/>
      <c r="EA21" s="783"/>
      <c r="EB21" s="783"/>
      <c r="EC21" s="790"/>
    </row>
    <row r="22" spans="2:133" ht="11.25" customHeight="1">
      <c r="B22" s="658" t="s">
        <v>284</v>
      </c>
      <c r="C22" s="659"/>
      <c r="D22" s="659"/>
      <c r="E22" s="659"/>
      <c r="F22" s="659"/>
      <c r="G22" s="659"/>
      <c r="H22" s="659"/>
      <c r="I22" s="659"/>
      <c r="J22" s="659"/>
      <c r="K22" s="659"/>
      <c r="L22" s="659"/>
      <c r="M22" s="659"/>
      <c r="N22" s="659"/>
      <c r="O22" s="659"/>
      <c r="P22" s="659"/>
      <c r="Q22" s="660"/>
      <c r="R22" s="661">
        <v>5069471</v>
      </c>
      <c r="S22" s="664"/>
      <c r="T22" s="664"/>
      <c r="U22" s="664"/>
      <c r="V22" s="664"/>
      <c r="W22" s="664"/>
      <c r="X22" s="664"/>
      <c r="Y22" s="665"/>
      <c r="Z22" s="723">
        <v>51.9</v>
      </c>
      <c r="AA22" s="723"/>
      <c r="AB22" s="723"/>
      <c r="AC22" s="723"/>
      <c r="AD22" s="724">
        <v>4576615</v>
      </c>
      <c r="AE22" s="724"/>
      <c r="AF22" s="724"/>
      <c r="AG22" s="724"/>
      <c r="AH22" s="724"/>
      <c r="AI22" s="724"/>
      <c r="AJ22" s="724"/>
      <c r="AK22" s="724"/>
      <c r="AL22" s="666">
        <v>99.8</v>
      </c>
      <c r="AM22" s="667"/>
      <c r="AN22" s="667"/>
      <c r="AO22" s="725"/>
      <c r="AP22" s="769" t="s">
        <v>285</v>
      </c>
      <c r="AQ22" s="776"/>
      <c r="AR22" s="776"/>
      <c r="AS22" s="776"/>
      <c r="AT22" s="776"/>
      <c r="AU22" s="776"/>
      <c r="AV22" s="776"/>
      <c r="AW22" s="776"/>
      <c r="AX22" s="776"/>
      <c r="AY22" s="776"/>
      <c r="AZ22" s="776"/>
      <c r="BA22" s="776"/>
      <c r="BB22" s="776"/>
      <c r="BC22" s="776"/>
      <c r="BD22" s="776"/>
      <c r="BE22" s="776"/>
      <c r="BF22" s="771"/>
      <c r="BG22" s="661" t="s">
        <v>135</v>
      </c>
      <c r="BH22" s="664"/>
      <c r="BI22" s="664"/>
      <c r="BJ22" s="664"/>
      <c r="BK22" s="664"/>
      <c r="BL22" s="664"/>
      <c r="BM22" s="664"/>
      <c r="BN22" s="665"/>
      <c r="BO22" s="723" t="s">
        <v>175</v>
      </c>
      <c r="BP22" s="723"/>
      <c r="BQ22" s="723"/>
      <c r="BR22" s="723"/>
      <c r="BS22" s="669" t="s">
        <v>135</v>
      </c>
      <c r="BT22" s="664"/>
      <c r="BU22" s="664"/>
      <c r="BV22" s="664"/>
      <c r="BW22" s="664"/>
      <c r="BX22" s="664"/>
      <c r="BY22" s="664"/>
      <c r="BZ22" s="664"/>
      <c r="CA22" s="664"/>
      <c r="CB22" s="704"/>
      <c r="CD22" s="778" t="s">
        <v>286</v>
      </c>
      <c r="CE22" s="779"/>
      <c r="CF22" s="779"/>
      <c r="CG22" s="779"/>
      <c r="CH22" s="779"/>
      <c r="CI22" s="779"/>
      <c r="CJ22" s="779"/>
      <c r="CK22" s="779"/>
      <c r="CL22" s="779"/>
      <c r="CM22" s="779"/>
      <c r="CN22" s="779"/>
      <c r="CO22" s="779"/>
      <c r="CP22" s="779"/>
      <c r="CQ22" s="779"/>
      <c r="CR22" s="779"/>
      <c r="CS22" s="779"/>
      <c r="CT22" s="779"/>
      <c r="CU22" s="779"/>
      <c r="CV22" s="779"/>
      <c r="CW22" s="779"/>
      <c r="CX22" s="779"/>
      <c r="CY22" s="779"/>
      <c r="CZ22" s="779"/>
      <c r="DA22" s="779"/>
      <c r="DB22" s="779"/>
      <c r="DC22" s="779"/>
      <c r="DD22" s="779"/>
      <c r="DE22" s="779"/>
      <c r="DF22" s="779"/>
      <c r="DG22" s="779"/>
      <c r="DH22" s="779"/>
      <c r="DI22" s="779"/>
      <c r="DJ22" s="779"/>
      <c r="DK22" s="779"/>
      <c r="DL22" s="779"/>
      <c r="DM22" s="779"/>
      <c r="DN22" s="779"/>
      <c r="DO22" s="779"/>
      <c r="DP22" s="779"/>
      <c r="DQ22" s="779"/>
      <c r="DR22" s="779"/>
      <c r="DS22" s="779"/>
      <c r="DT22" s="779"/>
      <c r="DU22" s="779"/>
      <c r="DV22" s="779"/>
      <c r="DW22" s="779"/>
      <c r="DX22" s="779"/>
      <c r="DY22" s="779"/>
      <c r="DZ22" s="779"/>
      <c r="EA22" s="779"/>
      <c r="EB22" s="779"/>
      <c r="EC22" s="780"/>
    </row>
    <row r="23" spans="2:133" ht="11.25" customHeight="1">
      <c r="B23" s="658" t="s">
        <v>287</v>
      </c>
      <c r="C23" s="659"/>
      <c r="D23" s="659"/>
      <c r="E23" s="659"/>
      <c r="F23" s="659"/>
      <c r="G23" s="659"/>
      <c r="H23" s="659"/>
      <c r="I23" s="659"/>
      <c r="J23" s="659"/>
      <c r="K23" s="659"/>
      <c r="L23" s="659"/>
      <c r="M23" s="659"/>
      <c r="N23" s="659"/>
      <c r="O23" s="659"/>
      <c r="P23" s="659"/>
      <c r="Q23" s="660"/>
      <c r="R23" s="661">
        <v>2080</v>
      </c>
      <c r="S23" s="664"/>
      <c r="T23" s="664"/>
      <c r="U23" s="664"/>
      <c r="V23" s="664"/>
      <c r="W23" s="664"/>
      <c r="X23" s="664"/>
      <c r="Y23" s="665"/>
      <c r="Z23" s="723">
        <v>0</v>
      </c>
      <c r="AA23" s="723"/>
      <c r="AB23" s="723"/>
      <c r="AC23" s="723"/>
      <c r="AD23" s="724">
        <v>2080</v>
      </c>
      <c r="AE23" s="724"/>
      <c r="AF23" s="724"/>
      <c r="AG23" s="724"/>
      <c r="AH23" s="724"/>
      <c r="AI23" s="724"/>
      <c r="AJ23" s="724"/>
      <c r="AK23" s="724"/>
      <c r="AL23" s="666">
        <v>0</v>
      </c>
      <c r="AM23" s="667"/>
      <c r="AN23" s="667"/>
      <c r="AO23" s="725"/>
      <c r="AP23" s="769" t="s">
        <v>288</v>
      </c>
      <c r="AQ23" s="776"/>
      <c r="AR23" s="776"/>
      <c r="AS23" s="776"/>
      <c r="AT23" s="776"/>
      <c r="AU23" s="776"/>
      <c r="AV23" s="776"/>
      <c r="AW23" s="776"/>
      <c r="AX23" s="776"/>
      <c r="AY23" s="776"/>
      <c r="AZ23" s="776"/>
      <c r="BA23" s="776"/>
      <c r="BB23" s="776"/>
      <c r="BC23" s="776"/>
      <c r="BD23" s="776"/>
      <c r="BE23" s="776"/>
      <c r="BF23" s="771"/>
      <c r="BG23" s="661">
        <v>38266</v>
      </c>
      <c r="BH23" s="664"/>
      <c r="BI23" s="664"/>
      <c r="BJ23" s="664"/>
      <c r="BK23" s="664"/>
      <c r="BL23" s="664"/>
      <c r="BM23" s="664"/>
      <c r="BN23" s="665"/>
      <c r="BO23" s="723">
        <v>3.1</v>
      </c>
      <c r="BP23" s="723"/>
      <c r="BQ23" s="723"/>
      <c r="BR23" s="723"/>
      <c r="BS23" s="669" t="s">
        <v>135</v>
      </c>
      <c r="BT23" s="664"/>
      <c r="BU23" s="664"/>
      <c r="BV23" s="664"/>
      <c r="BW23" s="664"/>
      <c r="BX23" s="664"/>
      <c r="BY23" s="664"/>
      <c r="BZ23" s="664"/>
      <c r="CA23" s="664"/>
      <c r="CB23" s="704"/>
      <c r="CD23" s="778" t="s">
        <v>226</v>
      </c>
      <c r="CE23" s="779"/>
      <c r="CF23" s="779"/>
      <c r="CG23" s="779"/>
      <c r="CH23" s="779"/>
      <c r="CI23" s="779"/>
      <c r="CJ23" s="779"/>
      <c r="CK23" s="779"/>
      <c r="CL23" s="779"/>
      <c r="CM23" s="779"/>
      <c r="CN23" s="779"/>
      <c r="CO23" s="779"/>
      <c r="CP23" s="779"/>
      <c r="CQ23" s="780"/>
      <c r="CR23" s="778" t="s">
        <v>289</v>
      </c>
      <c r="CS23" s="779"/>
      <c r="CT23" s="779"/>
      <c r="CU23" s="779"/>
      <c r="CV23" s="779"/>
      <c r="CW23" s="779"/>
      <c r="CX23" s="779"/>
      <c r="CY23" s="780"/>
      <c r="CZ23" s="778" t="s">
        <v>290</v>
      </c>
      <c r="DA23" s="779"/>
      <c r="DB23" s="779"/>
      <c r="DC23" s="780"/>
      <c r="DD23" s="778" t="s">
        <v>291</v>
      </c>
      <c r="DE23" s="779"/>
      <c r="DF23" s="779"/>
      <c r="DG23" s="779"/>
      <c r="DH23" s="779"/>
      <c r="DI23" s="779"/>
      <c r="DJ23" s="779"/>
      <c r="DK23" s="780"/>
      <c r="DL23" s="787" t="s">
        <v>292</v>
      </c>
      <c r="DM23" s="788"/>
      <c r="DN23" s="788"/>
      <c r="DO23" s="788"/>
      <c r="DP23" s="788"/>
      <c r="DQ23" s="788"/>
      <c r="DR23" s="788"/>
      <c r="DS23" s="788"/>
      <c r="DT23" s="788"/>
      <c r="DU23" s="788"/>
      <c r="DV23" s="789"/>
      <c r="DW23" s="778" t="s">
        <v>293</v>
      </c>
      <c r="DX23" s="779"/>
      <c r="DY23" s="779"/>
      <c r="DZ23" s="779"/>
      <c r="EA23" s="779"/>
      <c r="EB23" s="779"/>
      <c r="EC23" s="780"/>
    </row>
    <row r="24" spans="2:133" ht="11.25" customHeight="1">
      <c r="B24" s="658" t="s">
        <v>294</v>
      </c>
      <c r="C24" s="659"/>
      <c r="D24" s="659"/>
      <c r="E24" s="659"/>
      <c r="F24" s="659"/>
      <c r="G24" s="659"/>
      <c r="H24" s="659"/>
      <c r="I24" s="659"/>
      <c r="J24" s="659"/>
      <c r="K24" s="659"/>
      <c r="L24" s="659"/>
      <c r="M24" s="659"/>
      <c r="N24" s="659"/>
      <c r="O24" s="659"/>
      <c r="P24" s="659"/>
      <c r="Q24" s="660"/>
      <c r="R24" s="661">
        <v>51761</v>
      </c>
      <c r="S24" s="664"/>
      <c r="T24" s="664"/>
      <c r="U24" s="664"/>
      <c r="V24" s="664"/>
      <c r="W24" s="664"/>
      <c r="X24" s="664"/>
      <c r="Y24" s="665"/>
      <c r="Z24" s="723">
        <v>0.5</v>
      </c>
      <c r="AA24" s="723"/>
      <c r="AB24" s="723"/>
      <c r="AC24" s="723"/>
      <c r="AD24" s="724" t="s">
        <v>135</v>
      </c>
      <c r="AE24" s="724"/>
      <c r="AF24" s="724"/>
      <c r="AG24" s="724"/>
      <c r="AH24" s="724"/>
      <c r="AI24" s="724"/>
      <c r="AJ24" s="724"/>
      <c r="AK24" s="724"/>
      <c r="AL24" s="666" t="s">
        <v>135</v>
      </c>
      <c r="AM24" s="667"/>
      <c r="AN24" s="667"/>
      <c r="AO24" s="725"/>
      <c r="AP24" s="769" t="s">
        <v>295</v>
      </c>
      <c r="AQ24" s="776"/>
      <c r="AR24" s="776"/>
      <c r="AS24" s="776"/>
      <c r="AT24" s="776"/>
      <c r="AU24" s="776"/>
      <c r="AV24" s="776"/>
      <c r="AW24" s="776"/>
      <c r="AX24" s="776"/>
      <c r="AY24" s="776"/>
      <c r="AZ24" s="776"/>
      <c r="BA24" s="776"/>
      <c r="BB24" s="776"/>
      <c r="BC24" s="776"/>
      <c r="BD24" s="776"/>
      <c r="BE24" s="776"/>
      <c r="BF24" s="771"/>
      <c r="BG24" s="661" t="s">
        <v>135</v>
      </c>
      <c r="BH24" s="664"/>
      <c r="BI24" s="664"/>
      <c r="BJ24" s="664"/>
      <c r="BK24" s="664"/>
      <c r="BL24" s="664"/>
      <c r="BM24" s="664"/>
      <c r="BN24" s="665"/>
      <c r="BO24" s="723" t="s">
        <v>243</v>
      </c>
      <c r="BP24" s="723"/>
      <c r="BQ24" s="723"/>
      <c r="BR24" s="723"/>
      <c r="BS24" s="669" t="s">
        <v>243</v>
      </c>
      <c r="BT24" s="664"/>
      <c r="BU24" s="664"/>
      <c r="BV24" s="664"/>
      <c r="BW24" s="664"/>
      <c r="BX24" s="664"/>
      <c r="BY24" s="664"/>
      <c r="BZ24" s="664"/>
      <c r="CA24" s="664"/>
      <c r="CB24" s="704"/>
      <c r="CD24" s="732" t="s">
        <v>296</v>
      </c>
      <c r="CE24" s="733"/>
      <c r="CF24" s="733"/>
      <c r="CG24" s="733"/>
      <c r="CH24" s="733"/>
      <c r="CI24" s="733"/>
      <c r="CJ24" s="733"/>
      <c r="CK24" s="733"/>
      <c r="CL24" s="733"/>
      <c r="CM24" s="733"/>
      <c r="CN24" s="733"/>
      <c r="CO24" s="733"/>
      <c r="CP24" s="733"/>
      <c r="CQ24" s="734"/>
      <c r="CR24" s="726">
        <v>3017445</v>
      </c>
      <c r="CS24" s="727"/>
      <c r="CT24" s="727"/>
      <c r="CU24" s="727"/>
      <c r="CV24" s="727"/>
      <c r="CW24" s="727"/>
      <c r="CX24" s="727"/>
      <c r="CY24" s="773"/>
      <c r="CZ24" s="774">
        <v>33.6</v>
      </c>
      <c r="DA24" s="743"/>
      <c r="DB24" s="743"/>
      <c r="DC24" s="777"/>
      <c r="DD24" s="772">
        <v>2165500</v>
      </c>
      <c r="DE24" s="727"/>
      <c r="DF24" s="727"/>
      <c r="DG24" s="727"/>
      <c r="DH24" s="727"/>
      <c r="DI24" s="727"/>
      <c r="DJ24" s="727"/>
      <c r="DK24" s="773"/>
      <c r="DL24" s="772">
        <v>2162587</v>
      </c>
      <c r="DM24" s="727"/>
      <c r="DN24" s="727"/>
      <c r="DO24" s="727"/>
      <c r="DP24" s="727"/>
      <c r="DQ24" s="727"/>
      <c r="DR24" s="727"/>
      <c r="DS24" s="727"/>
      <c r="DT24" s="727"/>
      <c r="DU24" s="727"/>
      <c r="DV24" s="773"/>
      <c r="DW24" s="774">
        <v>45.1</v>
      </c>
      <c r="DX24" s="743"/>
      <c r="DY24" s="743"/>
      <c r="DZ24" s="743"/>
      <c r="EA24" s="743"/>
      <c r="EB24" s="743"/>
      <c r="EC24" s="775"/>
    </row>
    <row r="25" spans="2:133" ht="11.25" customHeight="1">
      <c r="B25" s="658" t="s">
        <v>297</v>
      </c>
      <c r="C25" s="659"/>
      <c r="D25" s="659"/>
      <c r="E25" s="659"/>
      <c r="F25" s="659"/>
      <c r="G25" s="659"/>
      <c r="H25" s="659"/>
      <c r="I25" s="659"/>
      <c r="J25" s="659"/>
      <c r="K25" s="659"/>
      <c r="L25" s="659"/>
      <c r="M25" s="659"/>
      <c r="N25" s="659"/>
      <c r="O25" s="659"/>
      <c r="P25" s="659"/>
      <c r="Q25" s="660"/>
      <c r="R25" s="661">
        <v>35071</v>
      </c>
      <c r="S25" s="664"/>
      <c r="T25" s="664"/>
      <c r="U25" s="664"/>
      <c r="V25" s="664"/>
      <c r="W25" s="664"/>
      <c r="X25" s="664"/>
      <c r="Y25" s="665"/>
      <c r="Z25" s="723">
        <v>0.4</v>
      </c>
      <c r="AA25" s="723"/>
      <c r="AB25" s="723"/>
      <c r="AC25" s="723"/>
      <c r="AD25" s="724">
        <v>4360</v>
      </c>
      <c r="AE25" s="724"/>
      <c r="AF25" s="724"/>
      <c r="AG25" s="724"/>
      <c r="AH25" s="724"/>
      <c r="AI25" s="724"/>
      <c r="AJ25" s="724"/>
      <c r="AK25" s="724"/>
      <c r="AL25" s="666">
        <v>0.1</v>
      </c>
      <c r="AM25" s="667"/>
      <c r="AN25" s="667"/>
      <c r="AO25" s="725"/>
      <c r="AP25" s="769" t="s">
        <v>298</v>
      </c>
      <c r="AQ25" s="776"/>
      <c r="AR25" s="776"/>
      <c r="AS25" s="776"/>
      <c r="AT25" s="776"/>
      <c r="AU25" s="776"/>
      <c r="AV25" s="776"/>
      <c r="AW25" s="776"/>
      <c r="AX25" s="776"/>
      <c r="AY25" s="776"/>
      <c r="AZ25" s="776"/>
      <c r="BA25" s="776"/>
      <c r="BB25" s="776"/>
      <c r="BC25" s="776"/>
      <c r="BD25" s="776"/>
      <c r="BE25" s="776"/>
      <c r="BF25" s="771"/>
      <c r="BG25" s="661" t="s">
        <v>135</v>
      </c>
      <c r="BH25" s="664"/>
      <c r="BI25" s="664"/>
      <c r="BJ25" s="664"/>
      <c r="BK25" s="664"/>
      <c r="BL25" s="664"/>
      <c r="BM25" s="664"/>
      <c r="BN25" s="665"/>
      <c r="BO25" s="723" t="s">
        <v>135</v>
      </c>
      <c r="BP25" s="723"/>
      <c r="BQ25" s="723"/>
      <c r="BR25" s="723"/>
      <c r="BS25" s="669" t="s">
        <v>135</v>
      </c>
      <c r="BT25" s="664"/>
      <c r="BU25" s="664"/>
      <c r="BV25" s="664"/>
      <c r="BW25" s="664"/>
      <c r="BX25" s="664"/>
      <c r="BY25" s="664"/>
      <c r="BZ25" s="664"/>
      <c r="CA25" s="664"/>
      <c r="CB25" s="704"/>
      <c r="CD25" s="705" t="s">
        <v>299</v>
      </c>
      <c r="CE25" s="702"/>
      <c r="CF25" s="702"/>
      <c r="CG25" s="702"/>
      <c r="CH25" s="702"/>
      <c r="CI25" s="702"/>
      <c r="CJ25" s="702"/>
      <c r="CK25" s="702"/>
      <c r="CL25" s="702"/>
      <c r="CM25" s="702"/>
      <c r="CN25" s="702"/>
      <c r="CO25" s="702"/>
      <c r="CP25" s="702"/>
      <c r="CQ25" s="703"/>
      <c r="CR25" s="661">
        <v>983831</v>
      </c>
      <c r="CS25" s="662"/>
      <c r="CT25" s="662"/>
      <c r="CU25" s="662"/>
      <c r="CV25" s="662"/>
      <c r="CW25" s="662"/>
      <c r="CX25" s="662"/>
      <c r="CY25" s="663"/>
      <c r="CZ25" s="666">
        <v>11</v>
      </c>
      <c r="DA25" s="695"/>
      <c r="DB25" s="695"/>
      <c r="DC25" s="696"/>
      <c r="DD25" s="669">
        <v>936671</v>
      </c>
      <c r="DE25" s="662"/>
      <c r="DF25" s="662"/>
      <c r="DG25" s="662"/>
      <c r="DH25" s="662"/>
      <c r="DI25" s="662"/>
      <c r="DJ25" s="662"/>
      <c r="DK25" s="663"/>
      <c r="DL25" s="669">
        <v>936490</v>
      </c>
      <c r="DM25" s="662"/>
      <c r="DN25" s="662"/>
      <c r="DO25" s="662"/>
      <c r="DP25" s="662"/>
      <c r="DQ25" s="662"/>
      <c r="DR25" s="662"/>
      <c r="DS25" s="662"/>
      <c r="DT25" s="662"/>
      <c r="DU25" s="662"/>
      <c r="DV25" s="663"/>
      <c r="DW25" s="666">
        <v>19.5</v>
      </c>
      <c r="DX25" s="695"/>
      <c r="DY25" s="695"/>
      <c r="DZ25" s="695"/>
      <c r="EA25" s="695"/>
      <c r="EB25" s="695"/>
      <c r="EC25" s="697"/>
    </row>
    <row r="26" spans="2:133" ht="11.25" customHeight="1">
      <c r="B26" s="658" t="s">
        <v>300</v>
      </c>
      <c r="C26" s="659"/>
      <c r="D26" s="659"/>
      <c r="E26" s="659"/>
      <c r="F26" s="659"/>
      <c r="G26" s="659"/>
      <c r="H26" s="659"/>
      <c r="I26" s="659"/>
      <c r="J26" s="659"/>
      <c r="K26" s="659"/>
      <c r="L26" s="659"/>
      <c r="M26" s="659"/>
      <c r="N26" s="659"/>
      <c r="O26" s="659"/>
      <c r="P26" s="659"/>
      <c r="Q26" s="660"/>
      <c r="R26" s="661">
        <v>8955</v>
      </c>
      <c r="S26" s="664"/>
      <c r="T26" s="664"/>
      <c r="U26" s="664"/>
      <c r="V26" s="664"/>
      <c r="W26" s="664"/>
      <c r="X26" s="664"/>
      <c r="Y26" s="665"/>
      <c r="Z26" s="723">
        <v>0.1</v>
      </c>
      <c r="AA26" s="723"/>
      <c r="AB26" s="723"/>
      <c r="AC26" s="723"/>
      <c r="AD26" s="724" t="s">
        <v>135</v>
      </c>
      <c r="AE26" s="724"/>
      <c r="AF26" s="724"/>
      <c r="AG26" s="724"/>
      <c r="AH26" s="724"/>
      <c r="AI26" s="724"/>
      <c r="AJ26" s="724"/>
      <c r="AK26" s="724"/>
      <c r="AL26" s="666" t="s">
        <v>135</v>
      </c>
      <c r="AM26" s="667"/>
      <c r="AN26" s="667"/>
      <c r="AO26" s="725"/>
      <c r="AP26" s="769" t="s">
        <v>301</v>
      </c>
      <c r="AQ26" s="770"/>
      <c r="AR26" s="770"/>
      <c r="AS26" s="770"/>
      <c r="AT26" s="770"/>
      <c r="AU26" s="770"/>
      <c r="AV26" s="770"/>
      <c r="AW26" s="770"/>
      <c r="AX26" s="770"/>
      <c r="AY26" s="770"/>
      <c r="AZ26" s="770"/>
      <c r="BA26" s="770"/>
      <c r="BB26" s="770"/>
      <c r="BC26" s="770"/>
      <c r="BD26" s="770"/>
      <c r="BE26" s="770"/>
      <c r="BF26" s="771"/>
      <c r="BG26" s="661" t="s">
        <v>135</v>
      </c>
      <c r="BH26" s="664"/>
      <c r="BI26" s="664"/>
      <c r="BJ26" s="664"/>
      <c r="BK26" s="664"/>
      <c r="BL26" s="664"/>
      <c r="BM26" s="664"/>
      <c r="BN26" s="665"/>
      <c r="BO26" s="723" t="s">
        <v>135</v>
      </c>
      <c r="BP26" s="723"/>
      <c r="BQ26" s="723"/>
      <c r="BR26" s="723"/>
      <c r="BS26" s="669" t="s">
        <v>243</v>
      </c>
      <c r="BT26" s="664"/>
      <c r="BU26" s="664"/>
      <c r="BV26" s="664"/>
      <c r="BW26" s="664"/>
      <c r="BX26" s="664"/>
      <c r="BY26" s="664"/>
      <c r="BZ26" s="664"/>
      <c r="CA26" s="664"/>
      <c r="CB26" s="704"/>
      <c r="CD26" s="705" t="s">
        <v>302</v>
      </c>
      <c r="CE26" s="702"/>
      <c r="CF26" s="702"/>
      <c r="CG26" s="702"/>
      <c r="CH26" s="702"/>
      <c r="CI26" s="702"/>
      <c r="CJ26" s="702"/>
      <c r="CK26" s="702"/>
      <c r="CL26" s="702"/>
      <c r="CM26" s="702"/>
      <c r="CN26" s="702"/>
      <c r="CO26" s="702"/>
      <c r="CP26" s="702"/>
      <c r="CQ26" s="703"/>
      <c r="CR26" s="661">
        <v>596709</v>
      </c>
      <c r="CS26" s="664"/>
      <c r="CT26" s="664"/>
      <c r="CU26" s="664"/>
      <c r="CV26" s="664"/>
      <c r="CW26" s="664"/>
      <c r="CX26" s="664"/>
      <c r="CY26" s="665"/>
      <c r="CZ26" s="666">
        <v>6.6</v>
      </c>
      <c r="DA26" s="695"/>
      <c r="DB26" s="695"/>
      <c r="DC26" s="696"/>
      <c r="DD26" s="669">
        <v>561938</v>
      </c>
      <c r="DE26" s="664"/>
      <c r="DF26" s="664"/>
      <c r="DG26" s="664"/>
      <c r="DH26" s="664"/>
      <c r="DI26" s="664"/>
      <c r="DJ26" s="664"/>
      <c r="DK26" s="665"/>
      <c r="DL26" s="669" t="s">
        <v>175</v>
      </c>
      <c r="DM26" s="664"/>
      <c r="DN26" s="664"/>
      <c r="DO26" s="664"/>
      <c r="DP26" s="664"/>
      <c r="DQ26" s="664"/>
      <c r="DR26" s="664"/>
      <c r="DS26" s="664"/>
      <c r="DT26" s="664"/>
      <c r="DU26" s="664"/>
      <c r="DV26" s="665"/>
      <c r="DW26" s="666" t="s">
        <v>135</v>
      </c>
      <c r="DX26" s="695"/>
      <c r="DY26" s="695"/>
      <c r="DZ26" s="695"/>
      <c r="EA26" s="695"/>
      <c r="EB26" s="695"/>
      <c r="EC26" s="697"/>
    </row>
    <row r="27" spans="2:133" ht="11.25" customHeight="1">
      <c r="B27" s="658" t="s">
        <v>303</v>
      </c>
      <c r="C27" s="659"/>
      <c r="D27" s="659"/>
      <c r="E27" s="659"/>
      <c r="F27" s="659"/>
      <c r="G27" s="659"/>
      <c r="H27" s="659"/>
      <c r="I27" s="659"/>
      <c r="J27" s="659"/>
      <c r="K27" s="659"/>
      <c r="L27" s="659"/>
      <c r="M27" s="659"/>
      <c r="N27" s="659"/>
      <c r="O27" s="659"/>
      <c r="P27" s="659"/>
      <c r="Q27" s="660"/>
      <c r="R27" s="661">
        <v>651500</v>
      </c>
      <c r="S27" s="664"/>
      <c r="T27" s="664"/>
      <c r="U27" s="664"/>
      <c r="V27" s="664"/>
      <c r="W27" s="664"/>
      <c r="X27" s="664"/>
      <c r="Y27" s="665"/>
      <c r="Z27" s="723">
        <v>6.7</v>
      </c>
      <c r="AA27" s="723"/>
      <c r="AB27" s="723"/>
      <c r="AC27" s="723"/>
      <c r="AD27" s="724" t="s">
        <v>135</v>
      </c>
      <c r="AE27" s="724"/>
      <c r="AF27" s="724"/>
      <c r="AG27" s="724"/>
      <c r="AH27" s="724"/>
      <c r="AI27" s="724"/>
      <c r="AJ27" s="724"/>
      <c r="AK27" s="724"/>
      <c r="AL27" s="666" t="s">
        <v>243</v>
      </c>
      <c r="AM27" s="667"/>
      <c r="AN27" s="667"/>
      <c r="AO27" s="725"/>
      <c r="AP27" s="658" t="s">
        <v>304</v>
      </c>
      <c r="AQ27" s="659"/>
      <c r="AR27" s="659"/>
      <c r="AS27" s="659"/>
      <c r="AT27" s="659"/>
      <c r="AU27" s="659"/>
      <c r="AV27" s="659"/>
      <c r="AW27" s="659"/>
      <c r="AX27" s="659"/>
      <c r="AY27" s="659"/>
      <c r="AZ27" s="659"/>
      <c r="BA27" s="659"/>
      <c r="BB27" s="659"/>
      <c r="BC27" s="659"/>
      <c r="BD27" s="659"/>
      <c r="BE27" s="659"/>
      <c r="BF27" s="660"/>
      <c r="BG27" s="661">
        <v>1224695</v>
      </c>
      <c r="BH27" s="664"/>
      <c r="BI27" s="664"/>
      <c r="BJ27" s="664"/>
      <c r="BK27" s="664"/>
      <c r="BL27" s="664"/>
      <c r="BM27" s="664"/>
      <c r="BN27" s="665"/>
      <c r="BO27" s="723">
        <v>100</v>
      </c>
      <c r="BP27" s="723"/>
      <c r="BQ27" s="723"/>
      <c r="BR27" s="723"/>
      <c r="BS27" s="669">
        <v>5981</v>
      </c>
      <c r="BT27" s="664"/>
      <c r="BU27" s="664"/>
      <c r="BV27" s="664"/>
      <c r="BW27" s="664"/>
      <c r="BX27" s="664"/>
      <c r="BY27" s="664"/>
      <c r="BZ27" s="664"/>
      <c r="CA27" s="664"/>
      <c r="CB27" s="704"/>
      <c r="CD27" s="705" t="s">
        <v>305</v>
      </c>
      <c r="CE27" s="702"/>
      <c r="CF27" s="702"/>
      <c r="CG27" s="702"/>
      <c r="CH27" s="702"/>
      <c r="CI27" s="702"/>
      <c r="CJ27" s="702"/>
      <c r="CK27" s="702"/>
      <c r="CL27" s="702"/>
      <c r="CM27" s="702"/>
      <c r="CN27" s="702"/>
      <c r="CO27" s="702"/>
      <c r="CP27" s="702"/>
      <c r="CQ27" s="703"/>
      <c r="CR27" s="661">
        <v>1131190</v>
      </c>
      <c r="CS27" s="662"/>
      <c r="CT27" s="662"/>
      <c r="CU27" s="662"/>
      <c r="CV27" s="662"/>
      <c r="CW27" s="662"/>
      <c r="CX27" s="662"/>
      <c r="CY27" s="663"/>
      <c r="CZ27" s="666">
        <v>12.6</v>
      </c>
      <c r="DA27" s="695"/>
      <c r="DB27" s="695"/>
      <c r="DC27" s="696"/>
      <c r="DD27" s="669">
        <v>345895</v>
      </c>
      <c r="DE27" s="662"/>
      <c r="DF27" s="662"/>
      <c r="DG27" s="662"/>
      <c r="DH27" s="662"/>
      <c r="DI27" s="662"/>
      <c r="DJ27" s="662"/>
      <c r="DK27" s="663"/>
      <c r="DL27" s="669">
        <v>343163</v>
      </c>
      <c r="DM27" s="662"/>
      <c r="DN27" s="662"/>
      <c r="DO27" s="662"/>
      <c r="DP27" s="662"/>
      <c r="DQ27" s="662"/>
      <c r="DR27" s="662"/>
      <c r="DS27" s="662"/>
      <c r="DT27" s="662"/>
      <c r="DU27" s="662"/>
      <c r="DV27" s="663"/>
      <c r="DW27" s="666">
        <v>7.2</v>
      </c>
      <c r="DX27" s="695"/>
      <c r="DY27" s="695"/>
      <c r="DZ27" s="695"/>
      <c r="EA27" s="695"/>
      <c r="EB27" s="695"/>
      <c r="EC27" s="697"/>
    </row>
    <row r="28" spans="2:133" ht="11.25" customHeight="1">
      <c r="B28" s="766" t="s">
        <v>306</v>
      </c>
      <c r="C28" s="767"/>
      <c r="D28" s="767"/>
      <c r="E28" s="767"/>
      <c r="F28" s="767"/>
      <c r="G28" s="767"/>
      <c r="H28" s="767"/>
      <c r="I28" s="767"/>
      <c r="J28" s="767"/>
      <c r="K28" s="767"/>
      <c r="L28" s="767"/>
      <c r="M28" s="767"/>
      <c r="N28" s="767"/>
      <c r="O28" s="767"/>
      <c r="P28" s="767"/>
      <c r="Q28" s="768"/>
      <c r="R28" s="661" t="s">
        <v>243</v>
      </c>
      <c r="S28" s="664"/>
      <c r="T28" s="664"/>
      <c r="U28" s="664"/>
      <c r="V28" s="664"/>
      <c r="W28" s="664"/>
      <c r="X28" s="664"/>
      <c r="Y28" s="665"/>
      <c r="Z28" s="723" t="s">
        <v>135</v>
      </c>
      <c r="AA28" s="723"/>
      <c r="AB28" s="723"/>
      <c r="AC28" s="723"/>
      <c r="AD28" s="724" t="s">
        <v>135</v>
      </c>
      <c r="AE28" s="724"/>
      <c r="AF28" s="724"/>
      <c r="AG28" s="724"/>
      <c r="AH28" s="724"/>
      <c r="AI28" s="724"/>
      <c r="AJ28" s="724"/>
      <c r="AK28" s="724"/>
      <c r="AL28" s="666" t="s">
        <v>135</v>
      </c>
      <c r="AM28" s="667"/>
      <c r="AN28" s="667"/>
      <c r="AO28" s="725"/>
      <c r="AP28" s="673"/>
      <c r="AQ28" s="674"/>
      <c r="AR28" s="674"/>
      <c r="AS28" s="674"/>
      <c r="AT28" s="674"/>
      <c r="AU28" s="674"/>
      <c r="AV28" s="674"/>
      <c r="AW28" s="674"/>
      <c r="AX28" s="674"/>
      <c r="AY28" s="674"/>
      <c r="AZ28" s="674"/>
      <c r="BA28" s="674"/>
      <c r="BB28" s="674"/>
      <c r="BC28" s="674"/>
      <c r="BD28" s="674"/>
      <c r="BE28" s="674"/>
      <c r="BF28" s="675"/>
      <c r="BG28" s="661"/>
      <c r="BH28" s="664"/>
      <c r="BI28" s="664"/>
      <c r="BJ28" s="664"/>
      <c r="BK28" s="664"/>
      <c r="BL28" s="664"/>
      <c r="BM28" s="664"/>
      <c r="BN28" s="665"/>
      <c r="BO28" s="723"/>
      <c r="BP28" s="723"/>
      <c r="BQ28" s="723"/>
      <c r="BR28" s="723"/>
      <c r="BS28" s="724"/>
      <c r="BT28" s="724"/>
      <c r="BU28" s="724"/>
      <c r="BV28" s="724"/>
      <c r="BW28" s="724"/>
      <c r="BX28" s="724"/>
      <c r="BY28" s="724"/>
      <c r="BZ28" s="724"/>
      <c r="CA28" s="724"/>
      <c r="CB28" s="765"/>
      <c r="CD28" s="705" t="s">
        <v>307</v>
      </c>
      <c r="CE28" s="702"/>
      <c r="CF28" s="702"/>
      <c r="CG28" s="702"/>
      <c r="CH28" s="702"/>
      <c r="CI28" s="702"/>
      <c r="CJ28" s="702"/>
      <c r="CK28" s="702"/>
      <c r="CL28" s="702"/>
      <c r="CM28" s="702"/>
      <c r="CN28" s="702"/>
      <c r="CO28" s="702"/>
      <c r="CP28" s="702"/>
      <c r="CQ28" s="703"/>
      <c r="CR28" s="661">
        <v>902424</v>
      </c>
      <c r="CS28" s="664"/>
      <c r="CT28" s="664"/>
      <c r="CU28" s="664"/>
      <c r="CV28" s="664"/>
      <c r="CW28" s="664"/>
      <c r="CX28" s="664"/>
      <c r="CY28" s="665"/>
      <c r="CZ28" s="666">
        <v>10.1</v>
      </c>
      <c r="DA28" s="695"/>
      <c r="DB28" s="695"/>
      <c r="DC28" s="696"/>
      <c r="DD28" s="669">
        <v>882934</v>
      </c>
      <c r="DE28" s="664"/>
      <c r="DF28" s="664"/>
      <c r="DG28" s="664"/>
      <c r="DH28" s="664"/>
      <c r="DI28" s="664"/>
      <c r="DJ28" s="664"/>
      <c r="DK28" s="665"/>
      <c r="DL28" s="669">
        <v>882934</v>
      </c>
      <c r="DM28" s="664"/>
      <c r="DN28" s="664"/>
      <c r="DO28" s="664"/>
      <c r="DP28" s="664"/>
      <c r="DQ28" s="664"/>
      <c r="DR28" s="664"/>
      <c r="DS28" s="664"/>
      <c r="DT28" s="664"/>
      <c r="DU28" s="664"/>
      <c r="DV28" s="665"/>
      <c r="DW28" s="666">
        <v>18.399999999999999</v>
      </c>
      <c r="DX28" s="695"/>
      <c r="DY28" s="695"/>
      <c r="DZ28" s="695"/>
      <c r="EA28" s="695"/>
      <c r="EB28" s="695"/>
      <c r="EC28" s="697"/>
    </row>
    <row r="29" spans="2:133" ht="11.25" customHeight="1">
      <c r="B29" s="658" t="s">
        <v>308</v>
      </c>
      <c r="C29" s="659"/>
      <c r="D29" s="659"/>
      <c r="E29" s="659"/>
      <c r="F29" s="659"/>
      <c r="G29" s="659"/>
      <c r="H29" s="659"/>
      <c r="I29" s="659"/>
      <c r="J29" s="659"/>
      <c r="K29" s="659"/>
      <c r="L29" s="659"/>
      <c r="M29" s="659"/>
      <c r="N29" s="659"/>
      <c r="O29" s="659"/>
      <c r="P29" s="659"/>
      <c r="Q29" s="660"/>
      <c r="R29" s="661">
        <v>973163</v>
      </c>
      <c r="S29" s="664"/>
      <c r="T29" s="664"/>
      <c r="U29" s="664"/>
      <c r="V29" s="664"/>
      <c r="W29" s="664"/>
      <c r="X29" s="664"/>
      <c r="Y29" s="665"/>
      <c r="Z29" s="723">
        <v>10</v>
      </c>
      <c r="AA29" s="723"/>
      <c r="AB29" s="723"/>
      <c r="AC29" s="723"/>
      <c r="AD29" s="724" t="s">
        <v>135</v>
      </c>
      <c r="AE29" s="724"/>
      <c r="AF29" s="724"/>
      <c r="AG29" s="724"/>
      <c r="AH29" s="724"/>
      <c r="AI29" s="724"/>
      <c r="AJ29" s="724"/>
      <c r="AK29" s="724"/>
      <c r="AL29" s="666" t="s">
        <v>135</v>
      </c>
      <c r="AM29" s="667"/>
      <c r="AN29" s="667"/>
      <c r="AO29" s="725"/>
      <c r="AP29" s="735" t="s">
        <v>226</v>
      </c>
      <c r="AQ29" s="736"/>
      <c r="AR29" s="736"/>
      <c r="AS29" s="736"/>
      <c r="AT29" s="736"/>
      <c r="AU29" s="736"/>
      <c r="AV29" s="736"/>
      <c r="AW29" s="736"/>
      <c r="AX29" s="736"/>
      <c r="AY29" s="736"/>
      <c r="AZ29" s="736"/>
      <c r="BA29" s="736"/>
      <c r="BB29" s="736"/>
      <c r="BC29" s="736"/>
      <c r="BD29" s="736"/>
      <c r="BE29" s="736"/>
      <c r="BF29" s="737"/>
      <c r="BG29" s="735" t="s">
        <v>309</v>
      </c>
      <c r="BH29" s="763"/>
      <c r="BI29" s="763"/>
      <c r="BJ29" s="763"/>
      <c r="BK29" s="763"/>
      <c r="BL29" s="763"/>
      <c r="BM29" s="763"/>
      <c r="BN29" s="763"/>
      <c r="BO29" s="763"/>
      <c r="BP29" s="763"/>
      <c r="BQ29" s="764"/>
      <c r="BR29" s="735" t="s">
        <v>310</v>
      </c>
      <c r="BS29" s="763"/>
      <c r="BT29" s="763"/>
      <c r="BU29" s="763"/>
      <c r="BV29" s="763"/>
      <c r="BW29" s="763"/>
      <c r="BX29" s="763"/>
      <c r="BY29" s="763"/>
      <c r="BZ29" s="763"/>
      <c r="CA29" s="763"/>
      <c r="CB29" s="764"/>
      <c r="CD29" s="745" t="s">
        <v>311</v>
      </c>
      <c r="CE29" s="746"/>
      <c r="CF29" s="705" t="s">
        <v>70</v>
      </c>
      <c r="CG29" s="702"/>
      <c r="CH29" s="702"/>
      <c r="CI29" s="702"/>
      <c r="CJ29" s="702"/>
      <c r="CK29" s="702"/>
      <c r="CL29" s="702"/>
      <c r="CM29" s="702"/>
      <c r="CN29" s="702"/>
      <c r="CO29" s="702"/>
      <c r="CP29" s="702"/>
      <c r="CQ29" s="703"/>
      <c r="CR29" s="661">
        <v>902258</v>
      </c>
      <c r="CS29" s="662"/>
      <c r="CT29" s="662"/>
      <c r="CU29" s="662"/>
      <c r="CV29" s="662"/>
      <c r="CW29" s="662"/>
      <c r="CX29" s="662"/>
      <c r="CY29" s="663"/>
      <c r="CZ29" s="666">
        <v>10.1</v>
      </c>
      <c r="DA29" s="695"/>
      <c r="DB29" s="695"/>
      <c r="DC29" s="696"/>
      <c r="DD29" s="669">
        <v>882768</v>
      </c>
      <c r="DE29" s="662"/>
      <c r="DF29" s="662"/>
      <c r="DG29" s="662"/>
      <c r="DH29" s="662"/>
      <c r="DI29" s="662"/>
      <c r="DJ29" s="662"/>
      <c r="DK29" s="663"/>
      <c r="DL29" s="669">
        <v>882768</v>
      </c>
      <c r="DM29" s="662"/>
      <c r="DN29" s="662"/>
      <c r="DO29" s="662"/>
      <c r="DP29" s="662"/>
      <c r="DQ29" s="662"/>
      <c r="DR29" s="662"/>
      <c r="DS29" s="662"/>
      <c r="DT29" s="662"/>
      <c r="DU29" s="662"/>
      <c r="DV29" s="663"/>
      <c r="DW29" s="666">
        <v>18.399999999999999</v>
      </c>
      <c r="DX29" s="695"/>
      <c r="DY29" s="695"/>
      <c r="DZ29" s="695"/>
      <c r="EA29" s="695"/>
      <c r="EB29" s="695"/>
      <c r="EC29" s="697"/>
    </row>
    <row r="30" spans="2:133" ht="11.25" customHeight="1">
      <c r="B30" s="658" t="s">
        <v>312</v>
      </c>
      <c r="C30" s="659"/>
      <c r="D30" s="659"/>
      <c r="E30" s="659"/>
      <c r="F30" s="659"/>
      <c r="G30" s="659"/>
      <c r="H30" s="659"/>
      <c r="I30" s="659"/>
      <c r="J30" s="659"/>
      <c r="K30" s="659"/>
      <c r="L30" s="659"/>
      <c r="M30" s="659"/>
      <c r="N30" s="659"/>
      <c r="O30" s="659"/>
      <c r="P30" s="659"/>
      <c r="Q30" s="660"/>
      <c r="R30" s="661">
        <v>24997</v>
      </c>
      <c r="S30" s="664"/>
      <c r="T30" s="664"/>
      <c r="U30" s="664"/>
      <c r="V30" s="664"/>
      <c r="W30" s="664"/>
      <c r="X30" s="664"/>
      <c r="Y30" s="665"/>
      <c r="Z30" s="723">
        <v>0.3</v>
      </c>
      <c r="AA30" s="723"/>
      <c r="AB30" s="723"/>
      <c r="AC30" s="723"/>
      <c r="AD30" s="724">
        <v>2352</v>
      </c>
      <c r="AE30" s="724"/>
      <c r="AF30" s="724"/>
      <c r="AG30" s="724"/>
      <c r="AH30" s="724"/>
      <c r="AI30" s="724"/>
      <c r="AJ30" s="724"/>
      <c r="AK30" s="724"/>
      <c r="AL30" s="666">
        <v>0.1</v>
      </c>
      <c r="AM30" s="667"/>
      <c r="AN30" s="667"/>
      <c r="AO30" s="725"/>
      <c r="AP30" s="751" t="s">
        <v>313</v>
      </c>
      <c r="AQ30" s="752"/>
      <c r="AR30" s="752"/>
      <c r="AS30" s="752"/>
      <c r="AT30" s="757" t="s">
        <v>314</v>
      </c>
      <c r="AU30" s="230"/>
      <c r="AV30" s="230"/>
      <c r="AW30" s="230"/>
      <c r="AX30" s="760" t="s">
        <v>189</v>
      </c>
      <c r="AY30" s="761"/>
      <c r="AZ30" s="761"/>
      <c r="BA30" s="761"/>
      <c r="BB30" s="761"/>
      <c r="BC30" s="761"/>
      <c r="BD30" s="761"/>
      <c r="BE30" s="761"/>
      <c r="BF30" s="762"/>
      <c r="BG30" s="741">
        <v>98.9</v>
      </c>
      <c r="BH30" s="742"/>
      <c r="BI30" s="742"/>
      <c r="BJ30" s="742"/>
      <c r="BK30" s="742"/>
      <c r="BL30" s="742"/>
      <c r="BM30" s="743">
        <v>94.2</v>
      </c>
      <c r="BN30" s="742"/>
      <c r="BO30" s="742"/>
      <c r="BP30" s="742"/>
      <c r="BQ30" s="744"/>
      <c r="BR30" s="741">
        <v>99</v>
      </c>
      <c r="BS30" s="742"/>
      <c r="BT30" s="742"/>
      <c r="BU30" s="742"/>
      <c r="BV30" s="742"/>
      <c r="BW30" s="742"/>
      <c r="BX30" s="743">
        <v>93.7</v>
      </c>
      <c r="BY30" s="742"/>
      <c r="BZ30" s="742"/>
      <c r="CA30" s="742"/>
      <c r="CB30" s="744"/>
      <c r="CD30" s="747"/>
      <c r="CE30" s="748"/>
      <c r="CF30" s="705" t="s">
        <v>315</v>
      </c>
      <c r="CG30" s="702"/>
      <c r="CH30" s="702"/>
      <c r="CI30" s="702"/>
      <c r="CJ30" s="702"/>
      <c r="CK30" s="702"/>
      <c r="CL30" s="702"/>
      <c r="CM30" s="702"/>
      <c r="CN30" s="702"/>
      <c r="CO30" s="702"/>
      <c r="CP30" s="702"/>
      <c r="CQ30" s="703"/>
      <c r="CR30" s="661">
        <v>857101</v>
      </c>
      <c r="CS30" s="664"/>
      <c r="CT30" s="664"/>
      <c r="CU30" s="664"/>
      <c r="CV30" s="664"/>
      <c r="CW30" s="664"/>
      <c r="CX30" s="664"/>
      <c r="CY30" s="665"/>
      <c r="CZ30" s="666">
        <v>9.5</v>
      </c>
      <c r="DA30" s="695"/>
      <c r="DB30" s="695"/>
      <c r="DC30" s="696"/>
      <c r="DD30" s="669">
        <v>837611</v>
      </c>
      <c r="DE30" s="664"/>
      <c r="DF30" s="664"/>
      <c r="DG30" s="664"/>
      <c r="DH30" s="664"/>
      <c r="DI30" s="664"/>
      <c r="DJ30" s="664"/>
      <c r="DK30" s="665"/>
      <c r="DL30" s="669">
        <v>837611</v>
      </c>
      <c r="DM30" s="664"/>
      <c r="DN30" s="664"/>
      <c r="DO30" s="664"/>
      <c r="DP30" s="664"/>
      <c r="DQ30" s="664"/>
      <c r="DR30" s="664"/>
      <c r="DS30" s="664"/>
      <c r="DT30" s="664"/>
      <c r="DU30" s="664"/>
      <c r="DV30" s="665"/>
      <c r="DW30" s="666">
        <v>17.5</v>
      </c>
      <c r="DX30" s="695"/>
      <c r="DY30" s="695"/>
      <c r="DZ30" s="695"/>
      <c r="EA30" s="695"/>
      <c r="EB30" s="695"/>
      <c r="EC30" s="697"/>
    </row>
    <row r="31" spans="2:133" ht="11.25" customHeight="1">
      <c r="B31" s="658" t="s">
        <v>316</v>
      </c>
      <c r="C31" s="659"/>
      <c r="D31" s="659"/>
      <c r="E31" s="659"/>
      <c r="F31" s="659"/>
      <c r="G31" s="659"/>
      <c r="H31" s="659"/>
      <c r="I31" s="659"/>
      <c r="J31" s="659"/>
      <c r="K31" s="659"/>
      <c r="L31" s="659"/>
      <c r="M31" s="659"/>
      <c r="N31" s="659"/>
      <c r="O31" s="659"/>
      <c r="P31" s="659"/>
      <c r="Q31" s="660"/>
      <c r="R31" s="661">
        <v>56223</v>
      </c>
      <c r="S31" s="664"/>
      <c r="T31" s="664"/>
      <c r="U31" s="664"/>
      <c r="V31" s="664"/>
      <c r="W31" s="664"/>
      <c r="X31" s="664"/>
      <c r="Y31" s="665"/>
      <c r="Z31" s="723">
        <v>0.6</v>
      </c>
      <c r="AA31" s="723"/>
      <c r="AB31" s="723"/>
      <c r="AC31" s="723"/>
      <c r="AD31" s="724" t="s">
        <v>135</v>
      </c>
      <c r="AE31" s="724"/>
      <c r="AF31" s="724"/>
      <c r="AG31" s="724"/>
      <c r="AH31" s="724"/>
      <c r="AI31" s="724"/>
      <c r="AJ31" s="724"/>
      <c r="AK31" s="724"/>
      <c r="AL31" s="666" t="s">
        <v>175</v>
      </c>
      <c r="AM31" s="667"/>
      <c r="AN31" s="667"/>
      <c r="AO31" s="725"/>
      <c r="AP31" s="753"/>
      <c r="AQ31" s="754"/>
      <c r="AR31" s="754"/>
      <c r="AS31" s="754"/>
      <c r="AT31" s="758"/>
      <c r="AU31" s="229" t="s">
        <v>317</v>
      </c>
      <c r="AV31" s="229"/>
      <c r="AW31" s="229"/>
      <c r="AX31" s="658" t="s">
        <v>318</v>
      </c>
      <c r="AY31" s="659"/>
      <c r="AZ31" s="659"/>
      <c r="BA31" s="659"/>
      <c r="BB31" s="659"/>
      <c r="BC31" s="659"/>
      <c r="BD31" s="659"/>
      <c r="BE31" s="659"/>
      <c r="BF31" s="660"/>
      <c r="BG31" s="739">
        <v>99.3</v>
      </c>
      <c r="BH31" s="662"/>
      <c r="BI31" s="662"/>
      <c r="BJ31" s="662"/>
      <c r="BK31" s="662"/>
      <c r="BL31" s="662"/>
      <c r="BM31" s="667">
        <v>97.1</v>
      </c>
      <c r="BN31" s="740"/>
      <c r="BO31" s="740"/>
      <c r="BP31" s="740"/>
      <c r="BQ31" s="701"/>
      <c r="BR31" s="739">
        <v>99.5</v>
      </c>
      <c r="BS31" s="662"/>
      <c r="BT31" s="662"/>
      <c r="BU31" s="662"/>
      <c r="BV31" s="662"/>
      <c r="BW31" s="662"/>
      <c r="BX31" s="667">
        <v>96.6</v>
      </c>
      <c r="BY31" s="740"/>
      <c r="BZ31" s="740"/>
      <c r="CA31" s="740"/>
      <c r="CB31" s="701"/>
      <c r="CD31" s="747"/>
      <c r="CE31" s="748"/>
      <c r="CF31" s="705" t="s">
        <v>319</v>
      </c>
      <c r="CG31" s="702"/>
      <c r="CH31" s="702"/>
      <c r="CI31" s="702"/>
      <c r="CJ31" s="702"/>
      <c r="CK31" s="702"/>
      <c r="CL31" s="702"/>
      <c r="CM31" s="702"/>
      <c r="CN31" s="702"/>
      <c r="CO31" s="702"/>
      <c r="CP31" s="702"/>
      <c r="CQ31" s="703"/>
      <c r="CR31" s="661">
        <v>45157</v>
      </c>
      <c r="CS31" s="662"/>
      <c r="CT31" s="662"/>
      <c r="CU31" s="662"/>
      <c r="CV31" s="662"/>
      <c r="CW31" s="662"/>
      <c r="CX31" s="662"/>
      <c r="CY31" s="663"/>
      <c r="CZ31" s="666">
        <v>0.5</v>
      </c>
      <c r="DA31" s="695"/>
      <c r="DB31" s="695"/>
      <c r="DC31" s="696"/>
      <c r="DD31" s="669">
        <v>45157</v>
      </c>
      <c r="DE31" s="662"/>
      <c r="DF31" s="662"/>
      <c r="DG31" s="662"/>
      <c r="DH31" s="662"/>
      <c r="DI31" s="662"/>
      <c r="DJ31" s="662"/>
      <c r="DK31" s="663"/>
      <c r="DL31" s="669">
        <v>45157</v>
      </c>
      <c r="DM31" s="662"/>
      <c r="DN31" s="662"/>
      <c r="DO31" s="662"/>
      <c r="DP31" s="662"/>
      <c r="DQ31" s="662"/>
      <c r="DR31" s="662"/>
      <c r="DS31" s="662"/>
      <c r="DT31" s="662"/>
      <c r="DU31" s="662"/>
      <c r="DV31" s="663"/>
      <c r="DW31" s="666">
        <v>0.9</v>
      </c>
      <c r="DX31" s="695"/>
      <c r="DY31" s="695"/>
      <c r="DZ31" s="695"/>
      <c r="EA31" s="695"/>
      <c r="EB31" s="695"/>
      <c r="EC31" s="697"/>
    </row>
    <row r="32" spans="2:133" ht="11.25" customHeight="1">
      <c r="B32" s="658" t="s">
        <v>320</v>
      </c>
      <c r="C32" s="659"/>
      <c r="D32" s="659"/>
      <c r="E32" s="659"/>
      <c r="F32" s="659"/>
      <c r="G32" s="659"/>
      <c r="H32" s="659"/>
      <c r="I32" s="659"/>
      <c r="J32" s="659"/>
      <c r="K32" s="659"/>
      <c r="L32" s="659"/>
      <c r="M32" s="659"/>
      <c r="N32" s="659"/>
      <c r="O32" s="659"/>
      <c r="P32" s="659"/>
      <c r="Q32" s="660"/>
      <c r="R32" s="661">
        <v>379277</v>
      </c>
      <c r="S32" s="664"/>
      <c r="T32" s="664"/>
      <c r="U32" s="664"/>
      <c r="V32" s="664"/>
      <c r="W32" s="664"/>
      <c r="X32" s="664"/>
      <c r="Y32" s="665"/>
      <c r="Z32" s="723">
        <v>3.9</v>
      </c>
      <c r="AA32" s="723"/>
      <c r="AB32" s="723"/>
      <c r="AC32" s="723"/>
      <c r="AD32" s="724" t="s">
        <v>135</v>
      </c>
      <c r="AE32" s="724"/>
      <c r="AF32" s="724"/>
      <c r="AG32" s="724"/>
      <c r="AH32" s="724"/>
      <c r="AI32" s="724"/>
      <c r="AJ32" s="724"/>
      <c r="AK32" s="724"/>
      <c r="AL32" s="666" t="s">
        <v>135</v>
      </c>
      <c r="AM32" s="667"/>
      <c r="AN32" s="667"/>
      <c r="AO32" s="725"/>
      <c r="AP32" s="755"/>
      <c r="AQ32" s="756"/>
      <c r="AR32" s="756"/>
      <c r="AS32" s="756"/>
      <c r="AT32" s="759"/>
      <c r="AU32" s="231"/>
      <c r="AV32" s="231"/>
      <c r="AW32" s="231"/>
      <c r="AX32" s="673" t="s">
        <v>321</v>
      </c>
      <c r="AY32" s="674"/>
      <c r="AZ32" s="674"/>
      <c r="BA32" s="674"/>
      <c r="BB32" s="674"/>
      <c r="BC32" s="674"/>
      <c r="BD32" s="674"/>
      <c r="BE32" s="674"/>
      <c r="BF32" s="675"/>
      <c r="BG32" s="738">
        <v>98.5</v>
      </c>
      <c r="BH32" s="677"/>
      <c r="BI32" s="677"/>
      <c r="BJ32" s="677"/>
      <c r="BK32" s="677"/>
      <c r="BL32" s="677"/>
      <c r="BM32" s="721">
        <v>90.8</v>
      </c>
      <c r="BN32" s="677"/>
      <c r="BO32" s="677"/>
      <c r="BP32" s="677"/>
      <c r="BQ32" s="714"/>
      <c r="BR32" s="738">
        <v>98.6</v>
      </c>
      <c r="BS32" s="677"/>
      <c r="BT32" s="677"/>
      <c r="BU32" s="677"/>
      <c r="BV32" s="677"/>
      <c r="BW32" s="677"/>
      <c r="BX32" s="721">
        <v>90.2</v>
      </c>
      <c r="BY32" s="677"/>
      <c r="BZ32" s="677"/>
      <c r="CA32" s="677"/>
      <c r="CB32" s="714"/>
      <c r="CD32" s="749"/>
      <c r="CE32" s="750"/>
      <c r="CF32" s="705" t="s">
        <v>322</v>
      </c>
      <c r="CG32" s="702"/>
      <c r="CH32" s="702"/>
      <c r="CI32" s="702"/>
      <c r="CJ32" s="702"/>
      <c r="CK32" s="702"/>
      <c r="CL32" s="702"/>
      <c r="CM32" s="702"/>
      <c r="CN32" s="702"/>
      <c r="CO32" s="702"/>
      <c r="CP32" s="702"/>
      <c r="CQ32" s="703"/>
      <c r="CR32" s="661">
        <v>166</v>
      </c>
      <c r="CS32" s="664"/>
      <c r="CT32" s="664"/>
      <c r="CU32" s="664"/>
      <c r="CV32" s="664"/>
      <c r="CW32" s="664"/>
      <c r="CX32" s="664"/>
      <c r="CY32" s="665"/>
      <c r="CZ32" s="666">
        <v>0</v>
      </c>
      <c r="DA32" s="695"/>
      <c r="DB32" s="695"/>
      <c r="DC32" s="696"/>
      <c r="DD32" s="669">
        <v>166</v>
      </c>
      <c r="DE32" s="664"/>
      <c r="DF32" s="664"/>
      <c r="DG32" s="664"/>
      <c r="DH32" s="664"/>
      <c r="DI32" s="664"/>
      <c r="DJ32" s="664"/>
      <c r="DK32" s="665"/>
      <c r="DL32" s="669">
        <v>166</v>
      </c>
      <c r="DM32" s="664"/>
      <c r="DN32" s="664"/>
      <c r="DO32" s="664"/>
      <c r="DP32" s="664"/>
      <c r="DQ32" s="664"/>
      <c r="DR32" s="664"/>
      <c r="DS32" s="664"/>
      <c r="DT32" s="664"/>
      <c r="DU32" s="664"/>
      <c r="DV32" s="665"/>
      <c r="DW32" s="666">
        <v>0</v>
      </c>
      <c r="DX32" s="695"/>
      <c r="DY32" s="695"/>
      <c r="DZ32" s="695"/>
      <c r="EA32" s="695"/>
      <c r="EB32" s="695"/>
      <c r="EC32" s="697"/>
    </row>
    <row r="33" spans="2:133" ht="11.25" customHeight="1">
      <c r="B33" s="658" t="s">
        <v>323</v>
      </c>
      <c r="C33" s="659"/>
      <c r="D33" s="659"/>
      <c r="E33" s="659"/>
      <c r="F33" s="659"/>
      <c r="G33" s="659"/>
      <c r="H33" s="659"/>
      <c r="I33" s="659"/>
      <c r="J33" s="659"/>
      <c r="K33" s="659"/>
      <c r="L33" s="659"/>
      <c r="M33" s="659"/>
      <c r="N33" s="659"/>
      <c r="O33" s="659"/>
      <c r="P33" s="659"/>
      <c r="Q33" s="660"/>
      <c r="R33" s="661">
        <v>855717</v>
      </c>
      <c r="S33" s="664"/>
      <c r="T33" s="664"/>
      <c r="U33" s="664"/>
      <c r="V33" s="664"/>
      <c r="W33" s="664"/>
      <c r="X33" s="664"/>
      <c r="Y33" s="665"/>
      <c r="Z33" s="723">
        <v>8.8000000000000007</v>
      </c>
      <c r="AA33" s="723"/>
      <c r="AB33" s="723"/>
      <c r="AC33" s="723"/>
      <c r="AD33" s="724" t="s">
        <v>135</v>
      </c>
      <c r="AE33" s="724"/>
      <c r="AF33" s="724"/>
      <c r="AG33" s="724"/>
      <c r="AH33" s="724"/>
      <c r="AI33" s="724"/>
      <c r="AJ33" s="724"/>
      <c r="AK33" s="724"/>
      <c r="AL33" s="666" t="s">
        <v>243</v>
      </c>
      <c r="AM33" s="667"/>
      <c r="AN33" s="667"/>
      <c r="AO33" s="725"/>
      <c r="AP33" s="232"/>
      <c r="AQ33" s="233"/>
      <c r="AR33" s="229"/>
      <c r="AS33" s="230"/>
      <c r="AT33" s="230"/>
      <c r="AU33" s="230"/>
      <c r="AV33" s="230"/>
      <c r="AW33" s="230"/>
      <c r="AX33" s="230"/>
      <c r="AY33" s="230"/>
      <c r="AZ33" s="230"/>
      <c r="BA33" s="230"/>
      <c r="BB33" s="230"/>
      <c r="BC33" s="230"/>
      <c r="BD33" s="230"/>
      <c r="BE33" s="230"/>
      <c r="BF33" s="230"/>
      <c r="BG33" s="233"/>
      <c r="BH33" s="233"/>
      <c r="BI33" s="233"/>
      <c r="BJ33" s="233"/>
      <c r="BK33" s="233"/>
      <c r="BL33" s="233"/>
      <c r="BM33" s="233"/>
      <c r="BN33" s="233"/>
      <c r="BO33" s="233"/>
      <c r="BP33" s="233"/>
      <c r="BQ33" s="233"/>
      <c r="BR33" s="233"/>
      <c r="BS33" s="233"/>
      <c r="BT33" s="233"/>
      <c r="BU33" s="233"/>
      <c r="BV33" s="233"/>
      <c r="BW33" s="233"/>
      <c r="BX33" s="233"/>
      <c r="BY33" s="233"/>
      <c r="BZ33" s="233"/>
      <c r="CA33" s="233"/>
      <c r="CB33" s="233"/>
      <c r="CD33" s="705" t="s">
        <v>324</v>
      </c>
      <c r="CE33" s="702"/>
      <c r="CF33" s="702"/>
      <c r="CG33" s="702"/>
      <c r="CH33" s="702"/>
      <c r="CI33" s="702"/>
      <c r="CJ33" s="702"/>
      <c r="CK33" s="702"/>
      <c r="CL33" s="702"/>
      <c r="CM33" s="702"/>
      <c r="CN33" s="702"/>
      <c r="CO33" s="702"/>
      <c r="CP33" s="702"/>
      <c r="CQ33" s="703"/>
      <c r="CR33" s="661">
        <v>3659917</v>
      </c>
      <c r="CS33" s="662"/>
      <c r="CT33" s="662"/>
      <c r="CU33" s="662"/>
      <c r="CV33" s="662"/>
      <c r="CW33" s="662"/>
      <c r="CX33" s="662"/>
      <c r="CY33" s="663"/>
      <c r="CZ33" s="666">
        <v>40.799999999999997</v>
      </c>
      <c r="DA33" s="695"/>
      <c r="DB33" s="695"/>
      <c r="DC33" s="696"/>
      <c r="DD33" s="669">
        <v>2938384</v>
      </c>
      <c r="DE33" s="662"/>
      <c r="DF33" s="662"/>
      <c r="DG33" s="662"/>
      <c r="DH33" s="662"/>
      <c r="DI33" s="662"/>
      <c r="DJ33" s="662"/>
      <c r="DK33" s="663"/>
      <c r="DL33" s="669">
        <v>2111344</v>
      </c>
      <c r="DM33" s="662"/>
      <c r="DN33" s="662"/>
      <c r="DO33" s="662"/>
      <c r="DP33" s="662"/>
      <c r="DQ33" s="662"/>
      <c r="DR33" s="662"/>
      <c r="DS33" s="662"/>
      <c r="DT33" s="662"/>
      <c r="DU33" s="662"/>
      <c r="DV33" s="663"/>
      <c r="DW33" s="666">
        <v>44.1</v>
      </c>
      <c r="DX33" s="695"/>
      <c r="DY33" s="695"/>
      <c r="DZ33" s="695"/>
      <c r="EA33" s="695"/>
      <c r="EB33" s="695"/>
      <c r="EC33" s="697"/>
    </row>
    <row r="34" spans="2:133" ht="11.25" customHeight="1">
      <c r="B34" s="658" t="s">
        <v>325</v>
      </c>
      <c r="C34" s="659"/>
      <c r="D34" s="659"/>
      <c r="E34" s="659"/>
      <c r="F34" s="659"/>
      <c r="G34" s="659"/>
      <c r="H34" s="659"/>
      <c r="I34" s="659"/>
      <c r="J34" s="659"/>
      <c r="K34" s="659"/>
      <c r="L34" s="659"/>
      <c r="M34" s="659"/>
      <c r="N34" s="659"/>
      <c r="O34" s="659"/>
      <c r="P34" s="659"/>
      <c r="Q34" s="660"/>
      <c r="R34" s="661">
        <v>73477</v>
      </c>
      <c r="S34" s="664"/>
      <c r="T34" s="664"/>
      <c r="U34" s="664"/>
      <c r="V34" s="664"/>
      <c r="W34" s="664"/>
      <c r="X34" s="664"/>
      <c r="Y34" s="665"/>
      <c r="Z34" s="723">
        <v>0.8</v>
      </c>
      <c r="AA34" s="723"/>
      <c r="AB34" s="723"/>
      <c r="AC34" s="723"/>
      <c r="AD34" s="724">
        <v>389</v>
      </c>
      <c r="AE34" s="724"/>
      <c r="AF34" s="724"/>
      <c r="AG34" s="724"/>
      <c r="AH34" s="724"/>
      <c r="AI34" s="724"/>
      <c r="AJ34" s="724"/>
      <c r="AK34" s="724"/>
      <c r="AL34" s="666">
        <v>0</v>
      </c>
      <c r="AM34" s="667"/>
      <c r="AN34" s="667"/>
      <c r="AO34" s="725"/>
      <c r="AP34" s="234"/>
      <c r="AQ34" s="735" t="s">
        <v>326</v>
      </c>
      <c r="AR34" s="736"/>
      <c r="AS34" s="736"/>
      <c r="AT34" s="736"/>
      <c r="AU34" s="736"/>
      <c r="AV34" s="736"/>
      <c r="AW34" s="736"/>
      <c r="AX34" s="736"/>
      <c r="AY34" s="736"/>
      <c r="AZ34" s="736"/>
      <c r="BA34" s="736"/>
      <c r="BB34" s="736"/>
      <c r="BC34" s="736"/>
      <c r="BD34" s="736"/>
      <c r="BE34" s="736"/>
      <c r="BF34" s="737"/>
      <c r="BG34" s="735" t="s">
        <v>327</v>
      </c>
      <c r="BH34" s="736"/>
      <c r="BI34" s="736"/>
      <c r="BJ34" s="736"/>
      <c r="BK34" s="736"/>
      <c r="BL34" s="736"/>
      <c r="BM34" s="736"/>
      <c r="BN34" s="736"/>
      <c r="BO34" s="736"/>
      <c r="BP34" s="736"/>
      <c r="BQ34" s="736"/>
      <c r="BR34" s="736"/>
      <c r="BS34" s="736"/>
      <c r="BT34" s="736"/>
      <c r="BU34" s="736"/>
      <c r="BV34" s="736"/>
      <c r="BW34" s="736"/>
      <c r="BX34" s="736"/>
      <c r="BY34" s="736"/>
      <c r="BZ34" s="736"/>
      <c r="CA34" s="736"/>
      <c r="CB34" s="737"/>
      <c r="CD34" s="705" t="s">
        <v>328</v>
      </c>
      <c r="CE34" s="702"/>
      <c r="CF34" s="702"/>
      <c r="CG34" s="702"/>
      <c r="CH34" s="702"/>
      <c r="CI34" s="702"/>
      <c r="CJ34" s="702"/>
      <c r="CK34" s="702"/>
      <c r="CL34" s="702"/>
      <c r="CM34" s="702"/>
      <c r="CN34" s="702"/>
      <c r="CO34" s="702"/>
      <c r="CP34" s="702"/>
      <c r="CQ34" s="703"/>
      <c r="CR34" s="661">
        <v>909250</v>
      </c>
      <c r="CS34" s="664"/>
      <c r="CT34" s="664"/>
      <c r="CU34" s="664"/>
      <c r="CV34" s="664"/>
      <c r="CW34" s="664"/>
      <c r="CX34" s="664"/>
      <c r="CY34" s="665"/>
      <c r="CZ34" s="666">
        <v>10.1</v>
      </c>
      <c r="DA34" s="695"/>
      <c r="DB34" s="695"/>
      <c r="DC34" s="696"/>
      <c r="DD34" s="669">
        <v>749427</v>
      </c>
      <c r="DE34" s="664"/>
      <c r="DF34" s="664"/>
      <c r="DG34" s="664"/>
      <c r="DH34" s="664"/>
      <c r="DI34" s="664"/>
      <c r="DJ34" s="664"/>
      <c r="DK34" s="665"/>
      <c r="DL34" s="669">
        <v>531959</v>
      </c>
      <c r="DM34" s="664"/>
      <c r="DN34" s="664"/>
      <c r="DO34" s="664"/>
      <c r="DP34" s="664"/>
      <c r="DQ34" s="664"/>
      <c r="DR34" s="664"/>
      <c r="DS34" s="664"/>
      <c r="DT34" s="664"/>
      <c r="DU34" s="664"/>
      <c r="DV34" s="665"/>
      <c r="DW34" s="666">
        <v>11.1</v>
      </c>
      <c r="DX34" s="695"/>
      <c r="DY34" s="695"/>
      <c r="DZ34" s="695"/>
      <c r="EA34" s="695"/>
      <c r="EB34" s="695"/>
      <c r="EC34" s="697"/>
    </row>
    <row r="35" spans="2:133" ht="11.25" customHeight="1">
      <c r="B35" s="658" t="s">
        <v>329</v>
      </c>
      <c r="C35" s="659"/>
      <c r="D35" s="659"/>
      <c r="E35" s="659"/>
      <c r="F35" s="659"/>
      <c r="G35" s="659"/>
      <c r="H35" s="659"/>
      <c r="I35" s="659"/>
      <c r="J35" s="659"/>
      <c r="K35" s="659"/>
      <c r="L35" s="659"/>
      <c r="M35" s="659"/>
      <c r="N35" s="659"/>
      <c r="O35" s="659"/>
      <c r="P35" s="659"/>
      <c r="Q35" s="660"/>
      <c r="R35" s="661">
        <v>1594000</v>
      </c>
      <c r="S35" s="664"/>
      <c r="T35" s="664"/>
      <c r="U35" s="664"/>
      <c r="V35" s="664"/>
      <c r="W35" s="664"/>
      <c r="X35" s="664"/>
      <c r="Y35" s="665"/>
      <c r="Z35" s="723">
        <v>16.3</v>
      </c>
      <c r="AA35" s="723"/>
      <c r="AB35" s="723"/>
      <c r="AC35" s="723"/>
      <c r="AD35" s="724" t="s">
        <v>243</v>
      </c>
      <c r="AE35" s="724"/>
      <c r="AF35" s="724"/>
      <c r="AG35" s="724"/>
      <c r="AH35" s="724"/>
      <c r="AI35" s="724"/>
      <c r="AJ35" s="724"/>
      <c r="AK35" s="724"/>
      <c r="AL35" s="666" t="s">
        <v>135</v>
      </c>
      <c r="AM35" s="667"/>
      <c r="AN35" s="667"/>
      <c r="AO35" s="725"/>
      <c r="AP35" s="234"/>
      <c r="AQ35" s="729" t="s">
        <v>330</v>
      </c>
      <c r="AR35" s="730"/>
      <c r="AS35" s="730"/>
      <c r="AT35" s="730"/>
      <c r="AU35" s="730"/>
      <c r="AV35" s="730"/>
      <c r="AW35" s="730"/>
      <c r="AX35" s="730"/>
      <c r="AY35" s="731"/>
      <c r="AZ35" s="726">
        <v>1238610</v>
      </c>
      <c r="BA35" s="727"/>
      <c r="BB35" s="727"/>
      <c r="BC35" s="727"/>
      <c r="BD35" s="727"/>
      <c r="BE35" s="727"/>
      <c r="BF35" s="728"/>
      <c r="BG35" s="732" t="s">
        <v>331</v>
      </c>
      <c r="BH35" s="733"/>
      <c r="BI35" s="733"/>
      <c r="BJ35" s="733"/>
      <c r="BK35" s="733"/>
      <c r="BL35" s="733"/>
      <c r="BM35" s="733"/>
      <c r="BN35" s="733"/>
      <c r="BO35" s="733"/>
      <c r="BP35" s="733"/>
      <c r="BQ35" s="733"/>
      <c r="BR35" s="733"/>
      <c r="BS35" s="733"/>
      <c r="BT35" s="733"/>
      <c r="BU35" s="734"/>
      <c r="BV35" s="726">
        <v>14086</v>
      </c>
      <c r="BW35" s="727"/>
      <c r="BX35" s="727"/>
      <c r="BY35" s="727"/>
      <c r="BZ35" s="727"/>
      <c r="CA35" s="727"/>
      <c r="CB35" s="728"/>
      <c r="CD35" s="705" t="s">
        <v>332</v>
      </c>
      <c r="CE35" s="702"/>
      <c r="CF35" s="702"/>
      <c r="CG35" s="702"/>
      <c r="CH35" s="702"/>
      <c r="CI35" s="702"/>
      <c r="CJ35" s="702"/>
      <c r="CK35" s="702"/>
      <c r="CL35" s="702"/>
      <c r="CM35" s="702"/>
      <c r="CN35" s="702"/>
      <c r="CO35" s="702"/>
      <c r="CP35" s="702"/>
      <c r="CQ35" s="703"/>
      <c r="CR35" s="661">
        <v>231236</v>
      </c>
      <c r="CS35" s="662"/>
      <c r="CT35" s="662"/>
      <c r="CU35" s="662"/>
      <c r="CV35" s="662"/>
      <c r="CW35" s="662"/>
      <c r="CX35" s="662"/>
      <c r="CY35" s="663"/>
      <c r="CZ35" s="666">
        <v>2.6</v>
      </c>
      <c r="DA35" s="695"/>
      <c r="DB35" s="695"/>
      <c r="DC35" s="696"/>
      <c r="DD35" s="669">
        <v>203115</v>
      </c>
      <c r="DE35" s="662"/>
      <c r="DF35" s="662"/>
      <c r="DG35" s="662"/>
      <c r="DH35" s="662"/>
      <c r="DI35" s="662"/>
      <c r="DJ35" s="662"/>
      <c r="DK35" s="663"/>
      <c r="DL35" s="669">
        <v>174503</v>
      </c>
      <c r="DM35" s="662"/>
      <c r="DN35" s="662"/>
      <c r="DO35" s="662"/>
      <c r="DP35" s="662"/>
      <c r="DQ35" s="662"/>
      <c r="DR35" s="662"/>
      <c r="DS35" s="662"/>
      <c r="DT35" s="662"/>
      <c r="DU35" s="662"/>
      <c r="DV35" s="663"/>
      <c r="DW35" s="666">
        <v>3.6</v>
      </c>
      <c r="DX35" s="695"/>
      <c r="DY35" s="695"/>
      <c r="DZ35" s="695"/>
      <c r="EA35" s="695"/>
      <c r="EB35" s="695"/>
      <c r="EC35" s="697"/>
    </row>
    <row r="36" spans="2:133" ht="11.25" customHeight="1">
      <c r="B36" s="658" t="s">
        <v>333</v>
      </c>
      <c r="C36" s="659"/>
      <c r="D36" s="659"/>
      <c r="E36" s="659"/>
      <c r="F36" s="659"/>
      <c r="G36" s="659"/>
      <c r="H36" s="659"/>
      <c r="I36" s="659"/>
      <c r="J36" s="659"/>
      <c r="K36" s="659"/>
      <c r="L36" s="659"/>
      <c r="M36" s="659"/>
      <c r="N36" s="659"/>
      <c r="O36" s="659"/>
      <c r="P36" s="659"/>
      <c r="Q36" s="660"/>
      <c r="R36" s="661" t="s">
        <v>135</v>
      </c>
      <c r="S36" s="664"/>
      <c r="T36" s="664"/>
      <c r="U36" s="664"/>
      <c r="V36" s="664"/>
      <c r="W36" s="664"/>
      <c r="X36" s="664"/>
      <c r="Y36" s="665"/>
      <c r="Z36" s="723" t="s">
        <v>135</v>
      </c>
      <c r="AA36" s="723"/>
      <c r="AB36" s="723"/>
      <c r="AC36" s="723"/>
      <c r="AD36" s="724" t="s">
        <v>175</v>
      </c>
      <c r="AE36" s="724"/>
      <c r="AF36" s="724"/>
      <c r="AG36" s="724"/>
      <c r="AH36" s="724"/>
      <c r="AI36" s="724"/>
      <c r="AJ36" s="724"/>
      <c r="AK36" s="724"/>
      <c r="AL36" s="666" t="s">
        <v>135</v>
      </c>
      <c r="AM36" s="667"/>
      <c r="AN36" s="667"/>
      <c r="AO36" s="725"/>
      <c r="AQ36" s="698" t="s">
        <v>334</v>
      </c>
      <c r="AR36" s="699"/>
      <c r="AS36" s="699"/>
      <c r="AT36" s="699"/>
      <c r="AU36" s="699"/>
      <c r="AV36" s="699"/>
      <c r="AW36" s="699"/>
      <c r="AX36" s="699"/>
      <c r="AY36" s="700"/>
      <c r="AZ36" s="661">
        <v>348680</v>
      </c>
      <c r="BA36" s="664"/>
      <c r="BB36" s="664"/>
      <c r="BC36" s="664"/>
      <c r="BD36" s="662"/>
      <c r="BE36" s="662"/>
      <c r="BF36" s="701"/>
      <c r="BG36" s="705" t="s">
        <v>335</v>
      </c>
      <c r="BH36" s="702"/>
      <c r="BI36" s="702"/>
      <c r="BJ36" s="702"/>
      <c r="BK36" s="702"/>
      <c r="BL36" s="702"/>
      <c r="BM36" s="702"/>
      <c r="BN36" s="702"/>
      <c r="BO36" s="702"/>
      <c r="BP36" s="702"/>
      <c r="BQ36" s="702"/>
      <c r="BR36" s="702"/>
      <c r="BS36" s="702"/>
      <c r="BT36" s="702"/>
      <c r="BU36" s="703"/>
      <c r="BV36" s="661">
        <v>4980</v>
      </c>
      <c r="BW36" s="664"/>
      <c r="BX36" s="664"/>
      <c r="BY36" s="664"/>
      <c r="BZ36" s="664"/>
      <c r="CA36" s="664"/>
      <c r="CB36" s="704"/>
      <c r="CD36" s="705" t="s">
        <v>336</v>
      </c>
      <c r="CE36" s="702"/>
      <c r="CF36" s="702"/>
      <c r="CG36" s="702"/>
      <c r="CH36" s="702"/>
      <c r="CI36" s="702"/>
      <c r="CJ36" s="702"/>
      <c r="CK36" s="702"/>
      <c r="CL36" s="702"/>
      <c r="CM36" s="702"/>
      <c r="CN36" s="702"/>
      <c r="CO36" s="702"/>
      <c r="CP36" s="702"/>
      <c r="CQ36" s="703"/>
      <c r="CR36" s="661">
        <v>1327372</v>
      </c>
      <c r="CS36" s="664"/>
      <c r="CT36" s="664"/>
      <c r="CU36" s="664"/>
      <c r="CV36" s="664"/>
      <c r="CW36" s="664"/>
      <c r="CX36" s="664"/>
      <c r="CY36" s="665"/>
      <c r="CZ36" s="666">
        <v>14.8</v>
      </c>
      <c r="DA36" s="695"/>
      <c r="DB36" s="695"/>
      <c r="DC36" s="696"/>
      <c r="DD36" s="669">
        <v>967865</v>
      </c>
      <c r="DE36" s="664"/>
      <c r="DF36" s="664"/>
      <c r="DG36" s="664"/>
      <c r="DH36" s="664"/>
      <c r="DI36" s="664"/>
      <c r="DJ36" s="664"/>
      <c r="DK36" s="665"/>
      <c r="DL36" s="669">
        <v>672387</v>
      </c>
      <c r="DM36" s="664"/>
      <c r="DN36" s="664"/>
      <c r="DO36" s="664"/>
      <c r="DP36" s="664"/>
      <c r="DQ36" s="664"/>
      <c r="DR36" s="664"/>
      <c r="DS36" s="664"/>
      <c r="DT36" s="664"/>
      <c r="DU36" s="664"/>
      <c r="DV36" s="665"/>
      <c r="DW36" s="666">
        <v>14</v>
      </c>
      <c r="DX36" s="695"/>
      <c r="DY36" s="695"/>
      <c r="DZ36" s="695"/>
      <c r="EA36" s="695"/>
      <c r="EB36" s="695"/>
      <c r="EC36" s="697"/>
    </row>
    <row r="37" spans="2:133" ht="11.25" customHeight="1">
      <c r="B37" s="658" t="s">
        <v>337</v>
      </c>
      <c r="C37" s="659"/>
      <c r="D37" s="659"/>
      <c r="E37" s="659"/>
      <c r="F37" s="659"/>
      <c r="G37" s="659"/>
      <c r="H37" s="659"/>
      <c r="I37" s="659"/>
      <c r="J37" s="659"/>
      <c r="K37" s="659"/>
      <c r="L37" s="659"/>
      <c r="M37" s="659"/>
      <c r="N37" s="659"/>
      <c r="O37" s="659"/>
      <c r="P37" s="659"/>
      <c r="Q37" s="660"/>
      <c r="R37" s="661">
        <v>204700</v>
      </c>
      <c r="S37" s="664"/>
      <c r="T37" s="664"/>
      <c r="U37" s="664"/>
      <c r="V37" s="664"/>
      <c r="W37" s="664"/>
      <c r="X37" s="664"/>
      <c r="Y37" s="665"/>
      <c r="Z37" s="723">
        <v>2.1</v>
      </c>
      <c r="AA37" s="723"/>
      <c r="AB37" s="723"/>
      <c r="AC37" s="723"/>
      <c r="AD37" s="724" t="s">
        <v>135</v>
      </c>
      <c r="AE37" s="724"/>
      <c r="AF37" s="724"/>
      <c r="AG37" s="724"/>
      <c r="AH37" s="724"/>
      <c r="AI37" s="724"/>
      <c r="AJ37" s="724"/>
      <c r="AK37" s="724"/>
      <c r="AL37" s="666" t="s">
        <v>135</v>
      </c>
      <c r="AM37" s="667"/>
      <c r="AN37" s="667"/>
      <c r="AO37" s="725"/>
      <c r="AQ37" s="698" t="s">
        <v>338</v>
      </c>
      <c r="AR37" s="699"/>
      <c r="AS37" s="699"/>
      <c r="AT37" s="699"/>
      <c r="AU37" s="699"/>
      <c r="AV37" s="699"/>
      <c r="AW37" s="699"/>
      <c r="AX37" s="699"/>
      <c r="AY37" s="700"/>
      <c r="AZ37" s="661">
        <v>270000</v>
      </c>
      <c r="BA37" s="664"/>
      <c r="BB37" s="664"/>
      <c r="BC37" s="664"/>
      <c r="BD37" s="662"/>
      <c r="BE37" s="662"/>
      <c r="BF37" s="701"/>
      <c r="BG37" s="705" t="s">
        <v>339</v>
      </c>
      <c r="BH37" s="702"/>
      <c r="BI37" s="702"/>
      <c r="BJ37" s="702"/>
      <c r="BK37" s="702"/>
      <c r="BL37" s="702"/>
      <c r="BM37" s="702"/>
      <c r="BN37" s="702"/>
      <c r="BO37" s="702"/>
      <c r="BP37" s="702"/>
      <c r="BQ37" s="702"/>
      <c r="BR37" s="702"/>
      <c r="BS37" s="702"/>
      <c r="BT37" s="702"/>
      <c r="BU37" s="703"/>
      <c r="BV37" s="661">
        <v>1850</v>
      </c>
      <c r="BW37" s="664"/>
      <c r="BX37" s="664"/>
      <c r="BY37" s="664"/>
      <c r="BZ37" s="664"/>
      <c r="CA37" s="664"/>
      <c r="CB37" s="704"/>
      <c r="CD37" s="705" t="s">
        <v>340</v>
      </c>
      <c r="CE37" s="702"/>
      <c r="CF37" s="702"/>
      <c r="CG37" s="702"/>
      <c r="CH37" s="702"/>
      <c r="CI37" s="702"/>
      <c r="CJ37" s="702"/>
      <c r="CK37" s="702"/>
      <c r="CL37" s="702"/>
      <c r="CM37" s="702"/>
      <c r="CN37" s="702"/>
      <c r="CO37" s="702"/>
      <c r="CP37" s="702"/>
      <c r="CQ37" s="703"/>
      <c r="CR37" s="661">
        <v>385031</v>
      </c>
      <c r="CS37" s="662"/>
      <c r="CT37" s="662"/>
      <c r="CU37" s="662"/>
      <c r="CV37" s="662"/>
      <c r="CW37" s="662"/>
      <c r="CX37" s="662"/>
      <c r="CY37" s="663"/>
      <c r="CZ37" s="666">
        <v>4.3</v>
      </c>
      <c r="DA37" s="695"/>
      <c r="DB37" s="695"/>
      <c r="DC37" s="696"/>
      <c r="DD37" s="669">
        <v>383106</v>
      </c>
      <c r="DE37" s="662"/>
      <c r="DF37" s="662"/>
      <c r="DG37" s="662"/>
      <c r="DH37" s="662"/>
      <c r="DI37" s="662"/>
      <c r="DJ37" s="662"/>
      <c r="DK37" s="663"/>
      <c r="DL37" s="669">
        <v>354000</v>
      </c>
      <c r="DM37" s="662"/>
      <c r="DN37" s="662"/>
      <c r="DO37" s="662"/>
      <c r="DP37" s="662"/>
      <c r="DQ37" s="662"/>
      <c r="DR37" s="662"/>
      <c r="DS37" s="662"/>
      <c r="DT37" s="662"/>
      <c r="DU37" s="662"/>
      <c r="DV37" s="663"/>
      <c r="DW37" s="666">
        <v>7.4</v>
      </c>
      <c r="DX37" s="695"/>
      <c r="DY37" s="695"/>
      <c r="DZ37" s="695"/>
      <c r="EA37" s="695"/>
      <c r="EB37" s="695"/>
      <c r="EC37" s="697"/>
    </row>
    <row r="38" spans="2:133" ht="11.25" customHeight="1">
      <c r="B38" s="673" t="s">
        <v>341</v>
      </c>
      <c r="C38" s="674"/>
      <c r="D38" s="674"/>
      <c r="E38" s="674"/>
      <c r="F38" s="674"/>
      <c r="G38" s="674"/>
      <c r="H38" s="674"/>
      <c r="I38" s="674"/>
      <c r="J38" s="674"/>
      <c r="K38" s="674"/>
      <c r="L38" s="674"/>
      <c r="M38" s="674"/>
      <c r="N38" s="674"/>
      <c r="O38" s="674"/>
      <c r="P38" s="674"/>
      <c r="Q38" s="675"/>
      <c r="R38" s="676">
        <v>9775692</v>
      </c>
      <c r="S38" s="713"/>
      <c r="T38" s="713"/>
      <c r="U38" s="713"/>
      <c r="V38" s="713"/>
      <c r="W38" s="713"/>
      <c r="X38" s="713"/>
      <c r="Y38" s="718"/>
      <c r="Z38" s="719">
        <v>100</v>
      </c>
      <c r="AA38" s="719"/>
      <c r="AB38" s="719"/>
      <c r="AC38" s="719"/>
      <c r="AD38" s="720">
        <v>4585796</v>
      </c>
      <c r="AE38" s="720"/>
      <c r="AF38" s="720"/>
      <c r="AG38" s="720"/>
      <c r="AH38" s="720"/>
      <c r="AI38" s="720"/>
      <c r="AJ38" s="720"/>
      <c r="AK38" s="720"/>
      <c r="AL38" s="679">
        <v>100</v>
      </c>
      <c r="AM38" s="721"/>
      <c r="AN38" s="721"/>
      <c r="AO38" s="722"/>
      <c r="AQ38" s="698" t="s">
        <v>342</v>
      </c>
      <c r="AR38" s="699"/>
      <c r="AS38" s="699"/>
      <c r="AT38" s="699"/>
      <c r="AU38" s="699"/>
      <c r="AV38" s="699"/>
      <c r="AW38" s="699"/>
      <c r="AX38" s="699"/>
      <c r="AY38" s="700"/>
      <c r="AZ38" s="661">
        <v>18904</v>
      </c>
      <c r="BA38" s="664"/>
      <c r="BB38" s="664"/>
      <c r="BC38" s="664"/>
      <c r="BD38" s="662"/>
      <c r="BE38" s="662"/>
      <c r="BF38" s="701"/>
      <c r="BG38" s="705" t="s">
        <v>343</v>
      </c>
      <c r="BH38" s="702"/>
      <c r="BI38" s="702"/>
      <c r="BJ38" s="702"/>
      <c r="BK38" s="702"/>
      <c r="BL38" s="702"/>
      <c r="BM38" s="702"/>
      <c r="BN38" s="702"/>
      <c r="BO38" s="702"/>
      <c r="BP38" s="702"/>
      <c r="BQ38" s="702"/>
      <c r="BR38" s="702"/>
      <c r="BS38" s="702"/>
      <c r="BT38" s="702"/>
      <c r="BU38" s="703"/>
      <c r="BV38" s="661">
        <v>2953</v>
      </c>
      <c r="BW38" s="664"/>
      <c r="BX38" s="664"/>
      <c r="BY38" s="664"/>
      <c r="BZ38" s="664"/>
      <c r="CA38" s="664"/>
      <c r="CB38" s="704"/>
      <c r="CD38" s="705" t="s">
        <v>344</v>
      </c>
      <c r="CE38" s="702"/>
      <c r="CF38" s="702"/>
      <c r="CG38" s="702"/>
      <c r="CH38" s="702"/>
      <c r="CI38" s="702"/>
      <c r="CJ38" s="702"/>
      <c r="CK38" s="702"/>
      <c r="CL38" s="702"/>
      <c r="CM38" s="702"/>
      <c r="CN38" s="702"/>
      <c r="CO38" s="702"/>
      <c r="CP38" s="702"/>
      <c r="CQ38" s="703"/>
      <c r="CR38" s="661">
        <v>948747</v>
      </c>
      <c r="CS38" s="664"/>
      <c r="CT38" s="664"/>
      <c r="CU38" s="664"/>
      <c r="CV38" s="664"/>
      <c r="CW38" s="664"/>
      <c r="CX38" s="664"/>
      <c r="CY38" s="665"/>
      <c r="CZ38" s="666">
        <v>10.6</v>
      </c>
      <c r="DA38" s="695"/>
      <c r="DB38" s="695"/>
      <c r="DC38" s="696"/>
      <c r="DD38" s="669">
        <v>856741</v>
      </c>
      <c r="DE38" s="664"/>
      <c r="DF38" s="664"/>
      <c r="DG38" s="664"/>
      <c r="DH38" s="664"/>
      <c r="DI38" s="664"/>
      <c r="DJ38" s="664"/>
      <c r="DK38" s="665"/>
      <c r="DL38" s="669">
        <v>721260</v>
      </c>
      <c r="DM38" s="664"/>
      <c r="DN38" s="664"/>
      <c r="DO38" s="664"/>
      <c r="DP38" s="664"/>
      <c r="DQ38" s="664"/>
      <c r="DR38" s="664"/>
      <c r="DS38" s="664"/>
      <c r="DT38" s="664"/>
      <c r="DU38" s="664"/>
      <c r="DV38" s="665"/>
      <c r="DW38" s="666">
        <v>15.1</v>
      </c>
      <c r="DX38" s="695"/>
      <c r="DY38" s="695"/>
      <c r="DZ38" s="695"/>
      <c r="EA38" s="695"/>
      <c r="EB38" s="695"/>
      <c r="EC38" s="697"/>
    </row>
    <row r="39" spans="2:133" ht="11.25" customHeight="1">
      <c r="AQ39" s="698" t="s">
        <v>345</v>
      </c>
      <c r="AR39" s="699"/>
      <c r="AS39" s="699"/>
      <c r="AT39" s="699"/>
      <c r="AU39" s="699"/>
      <c r="AV39" s="699"/>
      <c r="AW39" s="699"/>
      <c r="AX39" s="699"/>
      <c r="AY39" s="700"/>
      <c r="AZ39" s="661">
        <v>959</v>
      </c>
      <c r="BA39" s="664"/>
      <c r="BB39" s="664"/>
      <c r="BC39" s="664"/>
      <c r="BD39" s="662"/>
      <c r="BE39" s="662"/>
      <c r="BF39" s="701"/>
      <c r="BG39" s="706" t="s">
        <v>346</v>
      </c>
      <c r="BH39" s="707"/>
      <c r="BI39" s="707"/>
      <c r="BJ39" s="707"/>
      <c r="BK39" s="707"/>
      <c r="BL39" s="235"/>
      <c r="BM39" s="702" t="s">
        <v>347</v>
      </c>
      <c r="BN39" s="702"/>
      <c r="BO39" s="702"/>
      <c r="BP39" s="702"/>
      <c r="BQ39" s="702"/>
      <c r="BR39" s="702"/>
      <c r="BS39" s="702"/>
      <c r="BT39" s="702"/>
      <c r="BU39" s="703"/>
      <c r="BV39" s="661">
        <v>88</v>
      </c>
      <c r="BW39" s="664"/>
      <c r="BX39" s="664"/>
      <c r="BY39" s="664"/>
      <c r="BZ39" s="664"/>
      <c r="CA39" s="664"/>
      <c r="CB39" s="704"/>
      <c r="CD39" s="705" t="s">
        <v>348</v>
      </c>
      <c r="CE39" s="702"/>
      <c r="CF39" s="702"/>
      <c r="CG39" s="702"/>
      <c r="CH39" s="702"/>
      <c r="CI39" s="702"/>
      <c r="CJ39" s="702"/>
      <c r="CK39" s="702"/>
      <c r="CL39" s="702"/>
      <c r="CM39" s="702"/>
      <c r="CN39" s="702"/>
      <c r="CO39" s="702"/>
      <c r="CP39" s="702"/>
      <c r="CQ39" s="703"/>
      <c r="CR39" s="661">
        <v>207077</v>
      </c>
      <c r="CS39" s="662"/>
      <c r="CT39" s="662"/>
      <c r="CU39" s="662"/>
      <c r="CV39" s="662"/>
      <c r="CW39" s="662"/>
      <c r="CX39" s="662"/>
      <c r="CY39" s="663"/>
      <c r="CZ39" s="666">
        <v>2.2999999999999998</v>
      </c>
      <c r="DA39" s="695"/>
      <c r="DB39" s="695"/>
      <c r="DC39" s="696"/>
      <c r="DD39" s="669">
        <v>150001</v>
      </c>
      <c r="DE39" s="662"/>
      <c r="DF39" s="662"/>
      <c r="DG39" s="662"/>
      <c r="DH39" s="662"/>
      <c r="DI39" s="662"/>
      <c r="DJ39" s="662"/>
      <c r="DK39" s="663"/>
      <c r="DL39" s="669" t="s">
        <v>135</v>
      </c>
      <c r="DM39" s="662"/>
      <c r="DN39" s="662"/>
      <c r="DO39" s="662"/>
      <c r="DP39" s="662"/>
      <c r="DQ39" s="662"/>
      <c r="DR39" s="662"/>
      <c r="DS39" s="662"/>
      <c r="DT39" s="662"/>
      <c r="DU39" s="662"/>
      <c r="DV39" s="663"/>
      <c r="DW39" s="666" t="s">
        <v>135</v>
      </c>
      <c r="DX39" s="695"/>
      <c r="DY39" s="695"/>
      <c r="DZ39" s="695"/>
      <c r="EA39" s="695"/>
      <c r="EB39" s="695"/>
      <c r="EC39" s="697"/>
    </row>
    <row r="40" spans="2:133" ht="11.25" customHeight="1">
      <c r="AQ40" s="698" t="s">
        <v>349</v>
      </c>
      <c r="AR40" s="699"/>
      <c r="AS40" s="699"/>
      <c r="AT40" s="699"/>
      <c r="AU40" s="699"/>
      <c r="AV40" s="699"/>
      <c r="AW40" s="699"/>
      <c r="AX40" s="699"/>
      <c r="AY40" s="700"/>
      <c r="AZ40" s="661">
        <v>109569</v>
      </c>
      <c r="BA40" s="664"/>
      <c r="BB40" s="664"/>
      <c r="BC40" s="664"/>
      <c r="BD40" s="662"/>
      <c r="BE40" s="662"/>
      <c r="BF40" s="701"/>
      <c r="BG40" s="706"/>
      <c r="BH40" s="707"/>
      <c r="BI40" s="707"/>
      <c r="BJ40" s="707"/>
      <c r="BK40" s="707"/>
      <c r="BL40" s="235"/>
      <c r="BM40" s="702" t="s">
        <v>350</v>
      </c>
      <c r="BN40" s="702"/>
      <c r="BO40" s="702"/>
      <c r="BP40" s="702"/>
      <c r="BQ40" s="702"/>
      <c r="BR40" s="702"/>
      <c r="BS40" s="702"/>
      <c r="BT40" s="702"/>
      <c r="BU40" s="703"/>
      <c r="BV40" s="661" t="s">
        <v>135</v>
      </c>
      <c r="BW40" s="664"/>
      <c r="BX40" s="664"/>
      <c r="BY40" s="664"/>
      <c r="BZ40" s="664"/>
      <c r="CA40" s="664"/>
      <c r="CB40" s="704"/>
      <c r="CD40" s="705" t="s">
        <v>351</v>
      </c>
      <c r="CE40" s="702"/>
      <c r="CF40" s="702"/>
      <c r="CG40" s="702"/>
      <c r="CH40" s="702"/>
      <c r="CI40" s="702"/>
      <c r="CJ40" s="702"/>
      <c r="CK40" s="702"/>
      <c r="CL40" s="702"/>
      <c r="CM40" s="702"/>
      <c r="CN40" s="702"/>
      <c r="CO40" s="702"/>
      <c r="CP40" s="702"/>
      <c r="CQ40" s="703"/>
      <c r="CR40" s="661">
        <v>36235</v>
      </c>
      <c r="CS40" s="664"/>
      <c r="CT40" s="664"/>
      <c r="CU40" s="664"/>
      <c r="CV40" s="664"/>
      <c r="CW40" s="664"/>
      <c r="CX40" s="664"/>
      <c r="CY40" s="665"/>
      <c r="CZ40" s="666">
        <v>0.4</v>
      </c>
      <c r="DA40" s="695"/>
      <c r="DB40" s="695"/>
      <c r="DC40" s="696"/>
      <c r="DD40" s="669">
        <v>11235</v>
      </c>
      <c r="DE40" s="664"/>
      <c r="DF40" s="664"/>
      <c r="DG40" s="664"/>
      <c r="DH40" s="664"/>
      <c r="DI40" s="664"/>
      <c r="DJ40" s="664"/>
      <c r="DK40" s="665"/>
      <c r="DL40" s="669">
        <v>11235</v>
      </c>
      <c r="DM40" s="664"/>
      <c r="DN40" s="664"/>
      <c r="DO40" s="664"/>
      <c r="DP40" s="664"/>
      <c r="DQ40" s="664"/>
      <c r="DR40" s="664"/>
      <c r="DS40" s="664"/>
      <c r="DT40" s="664"/>
      <c r="DU40" s="664"/>
      <c r="DV40" s="665"/>
      <c r="DW40" s="666">
        <v>0.2</v>
      </c>
      <c r="DX40" s="695"/>
      <c r="DY40" s="695"/>
      <c r="DZ40" s="695"/>
      <c r="EA40" s="695"/>
      <c r="EB40" s="695"/>
      <c r="EC40" s="697"/>
    </row>
    <row r="41" spans="2:133" ht="11.25" customHeight="1">
      <c r="AQ41" s="710" t="s">
        <v>352</v>
      </c>
      <c r="AR41" s="711"/>
      <c r="AS41" s="711"/>
      <c r="AT41" s="711"/>
      <c r="AU41" s="711"/>
      <c r="AV41" s="711"/>
      <c r="AW41" s="711"/>
      <c r="AX41" s="711"/>
      <c r="AY41" s="712"/>
      <c r="AZ41" s="676">
        <v>490498</v>
      </c>
      <c r="BA41" s="713"/>
      <c r="BB41" s="713"/>
      <c r="BC41" s="713"/>
      <c r="BD41" s="677"/>
      <c r="BE41" s="677"/>
      <c r="BF41" s="714"/>
      <c r="BG41" s="708"/>
      <c r="BH41" s="709"/>
      <c r="BI41" s="709"/>
      <c r="BJ41" s="709"/>
      <c r="BK41" s="709"/>
      <c r="BL41" s="236"/>
      <c r="BM41" s="715" t="s">
        <v>353</v>
      </c>
      <c r="BN41" s="715"/>
      <c r="BO41" s="715"/>
      <c r="BP41" s="715"/>
      <c r="BQ41" s="715"/>
      <c r="BR41" s="715"/>
      <c r="BS41" s="715"/>
      <c r="BT41" s="715"/>
      <c r="BU41" s="716"/>
      <c r="BV41" s="676">
        <v>350</v>
      </c>
      <c r="BW41" s="713"/>
      <c r="BX41" s="713"/>
      <c r="BY41" s="713"/>
      <c r="BZ41" s="713"/>
      <c r="CA41" s="713"/>
      <c r="CB41" s="717"/>
      <c r="CD41" s="705" t="s">
        <v>354</v>
      </c>
      <c r="CE41" s="702"/>
      <c r="CF41" s="702"/>
      <c r="CG41" s="702"/>
      <c r="CH41" s="702"/>
      <c r="CI41" s="702"/>
      <c r="CJ41" s="702"/>
      <c r="CK41" s="702"/>
      <c r="CL41" s="702"/>
      <c r="CM41" s="702"/>
      <c r="CN41" s="702"/>
      <c r="CO41" s="702"/>
      <c r="CP41" s="702"/>
      <c r="CQ41" s="703"/>
      <c r="CR41" s="661" t="s">
        <v>243</v>
      </c>
      <c r="CS41" s="662"/>
      <c r="CT41" s="662"/>
      <c r="CU41" s="662"/>
      <c r="CV41" s="662"/>
      <c r="CW41" s="662"/>
      <c r="CX41" s="662"/>
      <c r="CY41" s="663"/>
      <c r="CZ41" s="666" t="s">
        <v>135</v>
      </c>
      <c r="DA41" s="695"/>
      <c r="DB41" s="695"/>
      <c r="DC41" s="696"/>
      <c r="DD41" s="669" t="s">
        <v>135</v>
      </c>
      <c r="DE41" s="662"/>
      <c r="DF41" s="662"/>
      <c r="DG41" s="662"/>
      <c r="DH41" s="662"/>
      <c r="DI41" s="662"/>
      <c r="DJ41" s="662"/>
      <c r="DK41" s="663"/>
      <c r="DL41" s="670"/>
      <c r="DM41" s="671"/>
      <c r="DN41" s="671"/>
      <c r="DO41" s="671"/>
      <c r="DP41" s="671"/>
      <c r="DQ41" s="671"/>
      <c r="DR41" s="671"/>
      <c r="DS41" s="671"/>
      <c r="DT41" s="671"/>
      <c r="DU41" s="671"/>
      <c r="DV41" s="672"/>
      <c r="DW41" s="655"/>
      <c r="DX41" s="656"/>
      <c r="DY41" s="656"/>
      <c r="DZ41" s="656"/>
      <c r="EA41" s="656"/>
      <c r="EB41" s="656"/>
      <c r="EC41" s="657"/>
    </row>
    <row r="42" spans="2:133" ht="11.25" customHeight="1">
      <c r="B42" s="229" t="s">
        <v>355</v>
      </c>
      <c r="C42" s="229"/>
      <c r="D42" s="229"/>
      <c r="E42" s="229"/>
      <c r="F42" s="229"/>
      <c r="G42" s="229"/>
      <c r="H42" s="229"/>
      <c r="I42" s="229"/>
      <c r="J42" s="229"/>
      <c r="K42" s="229"/>
      <c r="L42" s="229"/>
      <c r="M42" s="229"/>
      <c r="N42" s="229"/>
      <c r="O42" s="229"/>
      <c r="P42" s="229"/>
      <c r="Q42" s="229"/>
      <c r="R42" s="237"/>
      <c r="S42" s="237"/>
      <c r="T42" s="237"/>
      <c r="U42" s="237"/>
      <c r="V42" s="237"/>
      <c r="W42" s="237"/>
      <c r="X42" s="237"/>
      <c r="Y42" s="237"/>
      <c r="Z42" s="237"/>
      <c r="AA42" s="237"/>
      <c r="AB42" s="237"/>
      <c r="AC42" s="237"/>
      <c r="AD42" s="237"/>
      <c r="AE42" s="237"/>
      <c r="AF42" s="237"/>
      <c r="AG42" s="237"/>
      <c r="AH42" s="237"/>
      <c r="AI42" s="237"/>
      <c r="AJ42" s="237"/>
      <c r="AK42" s="237"/>
      <c r="AL42" s="237"/>
      <c r="AM42" s="237"/>
      <c r="AN42" s="237"/>
      <c r="AO42" s="237"/>
      <c r="BV42" s="238"/>
      <c r="BW42" s="238"/>
      <c r="BX42" s="238"/>
      <c r="BY42" s="238"/>
      <c r="BZ42" s="238"/>
      <c r="CA42" s="238"/>
      <c r="CB42" s="238"/>
      <c r="CD42" s="658" t="s">
        <v>356</v>
      </c>
      <c r="CE42" s="659"/>
      <c r="CF42" s="659"/>
      <c r="CG42" s="659"/>
      <c r="CH42" s="659"/>
      <c r="CI42" s="659"/>
      <c r="CJ42" s="659"/>
      <c r="CK42" s="659"/>
      <c r="CL42" s="659"/>
      <c r="CM42" s="659"/>
      <c r="CN42" s="659"/>
      <c r="CO42" s="659"/>
      <c r="CP42" s="659"/>
      <c r="CQ42" s="660"/>
      <c r="CR42" s="661">
        <v>2297996</v>
      </c>
      <c r="CS42" s="664"/>
      <c r="CT42" s="664"/>
      <c r="CU42" s="664"/>
      <c r="CV42" s="664"/>
      <c r="CW42" s="664"/>
      <c r="CX42" s="664"/>
      <c r="CY42" s="665"/>
      <c r="CZ42" s="666">
        <v>25.6</v>
      </c>
      <c r="DA42" s="667"/>
      <c r="DB42" s="667"/>
      <c r="DC42" s="668"/>
      <c r="DD42" s="669">
        <v>197242</v>
      </c>
      <c r="DE42" s="664"/>
      <c r="DF42" s="664"/>
      <c r="DG42" s="664"/>
      <c r="DH42" s="664"/>
      <c r="DI42" s="664"/>
      <c r="DJ42" s="664"/>
      <c r="DK42" s="665"/>
      <c r="DL42" s="670"/>
      <c r="DM42" s="671"/>
      <c r="DN42" s="671"/>
      <c r="DO42" s="671"/>
      <c r="DP42" s="671"/>
      <c r="DQ42" s="671"/>
      <c r="DR42" s="671"/>
      <c r="DS42" s="671"/>
      <c r="DT42" s="671"/>
      <c r="DU42" s="671"/>
      <c r="DV42" s="672"/>
      <c r="DW42" s="655"/>
      <c r="DX42" s="656"/>
      <c r="DY42" s="656"/>
      <c r="DZ42" s="656"/>
      <c r="EA42" s="656"/>
      <c r="EB42" s="656"/>
      <c r="EC42" s="657"/>
    </row>
    <row r="43" spans="2:133" ht="11.25" customHeight="1">
      <c r="B43" s="239" t="s">
        <v>357</v>
      </c>
      <c r="C43" s="229"/>
      <c r="D43" s="229"/>
      <c r="E43" s="229"/>
      <c r="F43" s="229"/>
      <c r="G43" s="229"/>
      <c r="H43" s="229"/>
      <c r="I43" s="229"/>
      <c r="J43" s="229"/>
      <c r="K43" s="229"/>
      <c r="L43" s="229"/>
      <c r="M43" s="229"/>
      <c r="N43" s="229"/>
      <c r="O43" s="229"/>
      <c r="P43" s="229"/>
      <c r="Q43" s="229"/>
      <c r="R43" s="237"/>
      <c r="S43" s="237"/>
      <c r="T43" s="237"/>
      <c r="U43" s="237"/>
      <c r="V43" s="237"/>
      <c r="W43" s="237"/>
      <c r="X43" s="237"/>
      <c r="Y43" s="237"/>
      <c r="Z43" s="237"/>
      <c r="AA43" s="237"/>
      <c r="AB43" s="237"/>
      <c r="AC43" s="237"/>
      <c r="AD43" s="237"/>
      <c r="AE43" s="237"/>
      <c r="AF43" s="237"/>
      <c r="AG43" s="237"/>
      <c r="AH43" s="237"/>
      <c r="AI43" s="237"/>
      <c r="AJ43" s="237"/>
      <c r="AK43" s="237"/>
      <c r="AL43" s="237"/>
      <c r="AM43" s="237"/>
      <c r="AN43" s="237"/>
      <c r="AO43" s="237"/>
      <c r="CD43" s="658" t="s">
        <v>358</v>
      </c>
      <c r="CE43" s="659"/>
      <c r="CF43" s="659"/>
      <c r="CG43" s="659"/>
      <c r="CH43" s="659"/>
      <c r="CI43" s="659"/>
      <c r="CJ43" s="659"/>
      <c r="CK43" s="659"/>
      <c r="CL43" s="659"/>
      <c r="CM43" s="659"/>
      <c r="CN43" s="659"/>
      <c r="CO43" s="659"/>
      <c r="CP43" s="659"/>
      <c r="CQ43" s="660"/>
      <c r="CR43" s="661">
        <v>68727</v>
      </c>
      <c r="CS43" s="662"/>
      <c r="CT43" s="662"/>
      <c r="CU43" s="662"/>
      <c r="CV43" s="662"/>
      <c r="CW43" s="662"/>
      <c r="CX43" s="662"/>
      <c r="CY43" s="663"/>
      <c r="CZ43" s="666">
        <v>0.8</v>
      </c>
      <c r="DA43" s="695"/>
      <c r="DB43" s="695"/>
      <c r="DC43" s="696"/>
      <c r="DD43" s="669">
        <v>33522</v>
      </c>
      <c r="DE43" s="662"/>
      <c r="DF43" s="662"/>
      <c r="DG43" s="662"/>
      <c r="DH43" s="662"/>
      <c r="DI43" s="662"/>
      <c r="DJ43" s="662"/>
      <c r="DK43" s="663"/>
      <c r="DL43" s="670"/>
      <c r="DM43" s="671"/>
      <c r="DN43" s="671"/>
      <c r="DO43" s="671"/>
      <c r="DP43" s="671"/>
      <c r="DQ43" s="671"/>
      <c r="DR43" s="671"/>
      <c r="DS43" s="671"/>
      <c r="DT43" s="671"/>
      <c r="DU43" s="671"/>
      <c r="DV43" s="672"/>
      <c r="DW43" s="655"/>
      <c r="DX43" s="656"/>
      <c r="DY43" s="656"/>
      <c r="DZ43" s="656"/>
      <c r="EA43" s="656"/>
      <c r="EB43" s="656"/>
      <c r="EC43" s="657"/>
    </row>
    <row r="44" spans="2:133" ht="11.25" customHeight="1">
      <c r="B44" s="240" t="s">
        <v>359</v>
      </c>
      <c r="CD44" s="689" t="s">
        <v>311</v>
      </c>
      <c r="CE44" s="690"/>
      <c r="CF44" s="658" t="s">
        <v>360</v>
      </c>
      <c r="CG44" s="659"/>
      <c r="CH44" s="659"/>
      <c r="CI44" s="659"/>
      <c r="CJ44" s="659"/>
      <c r="CK44" s="659"/>
      <c r="CL44" s="659"/>
      <c r="CM44" s="659"/>
      <c r="CN44" s="659"/>
      <c r="CO44" s="659"/>
      <c r="CP44" s="659"/>
      <c r="CQ44" s="660"/>
      <c r="CR44" s="661">
        <v>2281674</v>
      </c>
      <c r="CS44" s="664"/>
      <c r="CT44" s="664"/>
      <c r="CU44" s="664"/>
      <c r="CV44" s="664"/>
      <c r="CW44" s="664"/>
      <c r="CX44" s="664"/>
      <c r="CY44" s="665"/>
      <c r="CZ44" s="666">
        <v>25.4</v>
      </c>
      <c r="DA44" s="667"/>
      <c r="DB44" s="667"/>
      <c r="DC44" s="668"/>
      <c r="DD44" s="669">
        <v>190063</v>
      </c>
      <c r="DE44" s="664"/>
      <c r="DF44" s="664"/>
      <c r="DG44" s="664"/>
      <c r="DH44" s="664"/>
      <c r="DI44" s="664"/>
      <c r="DJ44" s="664"/>
      <c r="DK44" s="665"/>
      <c r="DL44" s="670"/>
      <c r="DM44" s="671"/>
      <c r="DN44" s="671"/>
      <c r="DO44" s="671"/>
      <c r="DP44" s="671"/>
      <c r="DQ44" s="671"/>
      <c r="DR44" s="671"/>
      <c r="DS44" s="671"/>
      <c r="DT44" s="671"/>
      <c r="DU44" s="671"/>
      <c r="DV44" s="672"/>
      <c r="DW44" s="655"/>
      <c r="DX44" s="656"/>
      <c r="DY44" s="656"/>
      <c r="DZ44" s="656"/>
      <c r="EA44" s="656"/>
      <c r="EB44" s="656"/>
      <c r="EC44" s="657"/>
    </row>
    <row r="45" spans="2:133" ht="11.25" customHeight="1">
      <c r="CD45" s="691"/>
      <c r="CE45" s="692"/>
      <c r="CF45" s="658" t="s">
        <v>361</v>
      </c>
      <c r="CG45" s="659"/>
      <c r="CH45" s="659"/>
      <c r="CI45" s="659"/>
      <c r="CJ45" s="659"/>
      <c r="CK45" s="659"/>
      <c r="CL45" s="659"/>
      <c r="CM45" s="659"/>
      <c r="CN45" s="659"/>
      <c r="CO45" s="659"/>
      <c r="CP45" s="659"/>
      <c r="CQ45" s="660"/>
      <c r="CR45" s="661">
        <v>806116</v>
      </c>
      <c r="CS45" s="662"/>
      <c r="CT45" s="662"/>
      <c r="CU45" s="662"/>
      <c r="CV45" s="662"/>
      <c r="CW45" s="662"/>
      <c r="CX45" s="662"/>
      <c r="CY45" s="663"/>
      <c r="CZ45" s="666">
        <v>9</v>
      </c>
      <c r="DA45" s="695"/>
      <c r="DB45" s="695"/>
      <c r="DC45" s="696"/>
      <c r="DD45" s="669">
        <v>18031</v>
      </c>
      <c r="DE45" s="662"/>
      <c r="DF45" s="662"/>
      <c r="DG45" s="662"/>
      <c r="DH45" s="662"/>
      <c r="DI45" s="662"/>
      <c r="DJ45" s="662"/>
      <c r="DK45" s="663"/>
      <c r="DL45" s="670"/>
      <c r="DM45" s="671"/>
      <c r="DN45" s="671"/>
      <c r="DO45" s="671"/>
      <c r="DP45" s="671"/>
      <c r="DQ45" s="671"/>
      <c r="DR45" s="671"/>
      <c r="DS45" s="671"/>
      <c r="DT45" s="671"/>
      <c r="DU45" s="671"/>
      <c r="DV45" s="672"/>
      <c r="DW45" s="655"/>
      <c r="DX45" s="656"/>
      <c r="DY45" s="656"/>
      <c r="DZ45" s="656"/>
      <c r="EA45" s="656"/>
      <c r="EB45" s="656"/>
      <c r="EC45" s="657"/>
    </row>
    <row r="46" spans="2:133" ht="11.25" customHeight="1">
      <c r="CD46" s="691"/>
      <c r="CE46" s="692"/>
      <c r="CF46" s="658" t="s">
        <v>362</v>
      </c>
      <c r="CG46" s="659"/>
      <c r="CH46" s="659"/>
      <c r="CI46" s="659"/>
      <c r="CJ46" s="659"/>
      <c r="CK46" s="659"/>
      <c r="CL46" s="659"/>
      <c r="CM46" s="659"/>
      <c r="CN46" s="659"/>
      <c r="CO46" s="659"/>
      <c r="CP46" s="659"/>
      <c r="CQ46" s="660"/>
      <c r="CR46" s="661">
        <v>1404184</v>
      </c>
      <c r="CS46" s="664"/>
      <c r="CT46" s="664"/>
      <c r="CU46" s="664"/>
      <c r="CV46" s="664"/>
      <c r="CW46" s="664"/>
      <c r="CX46" s="664"/>
      <c r="CY46" s="665"/>
      <c r="CZ46" s="666">
        <v>15.6</v>
      </c>
      <c r="DA46" s="667"/>
      <c r="DB46" s="667"/>
      <c r="DC46" s="668"/>
      <c r="DD46" s="669">
        <v>133833</v>
      </c>
      <c r="DE46" s="664"/>
      <c r="DF46" s="664"/>
      <c r="DG46" s="664"/>
      <c r="DH46" s="664"/>
      <c r="DI46" s="664"/>
      <c r="DJ46" s="664"/>
      <c r="DK46" s="665"/>
      <c r="DL46" s="670"/>
      <c r="DM46" s="671"/>
      <c r="DN46" s="671"/>
      <c r="DO46" s="671"/>
      <c r="DP46" s="671"/>
      <c r="DQ46" s="671"/>
      <c r="DR46" s="671"/>
      <c r="DS46" s="671"/>
      <c r="DT46" s="671"/>
      <c r="DU46" s="671"/>
      <c r="DV46" s="672"/>
      <c r="DW46" s="655"/>
      <c r="DX46" s="656"/>
      <c r="DY46" s="656"/>
      <c r="DZ46" s="656"/>
      <c r="EA46" s="656"/>
      <c r="EB46" s="656"/>
      <c r="EC46" s="657"/>
    </row>
    <row r="47" spans="2:133" ht="11.25" customHeight="1">
      <c r="CD47" s="691"/>
      <c r="CE47" s="692"/>
      <c r="CF47" s="658" t="s">
        <v>363</v>
      </c>
      <c r="CG47" s="659"/>
      <c r="CH47" s="659"/>
      <c r="CI47" s="659"/>
      <c r="CJ47" s="659"/>
      <c r="CK47" s="659"/>
      <c r="CL47" s="659"/>
      <c r="CM47" s="659"/>
      <c r="CN47" s="659"/>
      <c r="CO47" s="659"/>
      <c r="CP47" s="659"/>
      <c r="CQ47" s="660"/>
      <c r="CR47" s="661">
        <v>16322</v>
      </c>
      <c r="CS47" s="662"/>
      <c r="CT47" s="662"/>
      <c r="CU47" s="662"/>
      <c r="CV47" s="662"/>
      <c r="CW47" s="662"/>
      <c r="CX47" s="662"/>
      <c r="CY47" s="663"/>
      <c r="CZ47" s="666">
        <v>0.2</v>
      </c>
      <c r="DA47" s="695"/>
      <c r="DB47" s="695"/>
      <c r="DC47" s="696"/>
      <c r="DD47" s="669">
        <v>7179</v>
      </c>
      <c r="DE47" s="662"/>
      <c r="DF47" s="662"/>
      <c r="DG47" s="662"/>
      <c r="DH47" s="662"/>
      <c r="DI47" s="662"/>
      <c r="DJ47" s="662"/>
      <c r="DK47" s="663"/>
      <c r="DL47" s="670"/>
      <c r="DM47" s="671"/>
      <c r="DN47" s="671"/>
      <c r="DO47" s="671"/>
      <c r="DP47" s="671"/>
      <c r="DQ47" s="671"/>
      <c r="DR47" s="671"/>
      <c r="DS47" s="671"/>
      <c r="DT47" s="671"/>
      <c r="DU47" s="671"/>
      <c r="DV47" s="672"/>
      <c r="DW47" s="655"/>
      <c r="DX47" s="656"/>
      <c r="DY47" s="656"/>
      <c r="DZ47" s="656"/>
      <c r="EA47" s="656"/>
      <c r="EB47" s="656"/>
      <c r="EC47" s="657"/>
    </row>
    <row r="48" spans="2:133">
      <c r="CD48" s="693"/>
      <c r="CE48" s="694"/>
      <c r="CF48" s="658" t="s">
        <v>364</v>
      </c>
      <c r="CG48" s="659"/>
      <c r="CH48" s="659"/>
      <c r="CI48" s="659"/>
      <c r="CJ48" s="659"/>
      <c r="CK48" s="659"/>
      <c r="CL48" s="659"/>
      <c r="CM48" s="659"/>
      <c r="CN48" s="659"/>
      <c r="CO48" s="659"/>
      <c r="CP48" s="659"/>
      <c r="CQ48" s="660"/>
      <c r="CR48" s="661" t="s">
        <v>135</v>
      </c>
      <c r="CS48" s="664"/>
      <c r="CT48" s="664"/>
      <c r="CU48" s="664"/>
      <c r="CV48" s="664"/>
      <c r="CW48" s="664"/>
      <c r="CX48" s="664"/>
      <c r="CY48" s="665"/>
      <c r="CZ48" s="666" t="s">
        <v>135</v>
      </c>
      <c r="DA48" s="667"/>
      <c r="DB48" s="667"/>
      <c r="DC48" s="668"/>
      <c r="DD48" s="669" t="s">
        <v>135</v>
      </c>
      <c r="DE48" s="664"/>
      <c r="DF48" s="664"/>
      <c r="DG48" s="664"/>
      <c r="DH48" s="664"/>
      <c r="DI48" s="664"/>
      <c r="DJ48" s="664"/>
      <c r="DK48" s="665"/>
      <c r="DL48" s="670"/>
      <c r="DM48" s="671"/>
      <c r="DN48" s="671"/>
      <c r="DO48" s="671"/>
      <c r="DP48" s="671"/>
      <c r="DQ48" s="671"/>
      <c r="DR48" s="671"/>
      <c r="DS48" s="671"/>
      <c r="DT48" s="671"/>
      <c r="DU48" s="671"/>
      <c r="DV48" s="672"/>
      <c r="DW48" s="655"/>
      <c r="DX48" s="656"/>
      <c r="DY48" s="656"/>
      <c r="DZ48" s="656"/>
      <c r="EA48" s="656"/>
      <c r="EB48" s="656"/>
      <c r="EC48" s="657"/>
    </row>
    <row r="49" spans="82:133" ht="11.25" customHeight="1">
      <c r="CD49" s="673" t="s">
        <v>365</v>
      </c>
      <c r="CE49" s="674"/>
      <c r="CF49" s="674"/>
      <c r="CG49" s="674"/>
      <c r="CH49" s="674"/>
      <c r="CI49" s="674"/>
      <c r="CJ49" s="674"/>
      <c r="CK49" s="674"/>
      <c r="CL49" s="674"/>
      <c r="CM49" s="674"/>
      <c r="CN49" s="674"/>
      <c r="CO49" s="674"/>
      <c r="CP49" s="674"/>
      <c r="CQ49" s="675"/>
      <c r="CR49" s="676">
        <v>8975358</v>
      </c>
      <c r="CS49" s="677"/>
      <c r="CT49" s="677"/>
      <c r="CU49" s="677"/>
      <c r="CV49" s="677"/>
      <c r="CW49" s="677"/>
      <c r="CX49" s="677"/>
      <c r="CY49" s="678"/>
      <c r="CZ49" s="679">
        <v>100</v>
      </c>
      <c r="DA49" s="680"/>
      <c r="DB49" s="680"/>
      <c r="DC49" s="681"/>
      <c r="DD49" s="682">
        <v>5301126</v>
      </c>
      <c r="DE49" s="677"/>
      <c r="DF49" s="677"/>
      <c r="DG49" s="677"/>
      <c r="DH49" s="677"/>
      <c r="DI49" s="677"/>
      <c r="DJ49" s="677"/>
      <c r="DK49" s="678"/>
      <c r="DL49" s="683"/>
      <c r="DM49" s="684"/>
      <c r="DN49" s="684"/>
      <c r="DO49" s="684"/>
      <c r="DP49" s="684"/>
      <c r="DQ49" s="684"/>
      <c r="DR49" s="684"/>
      <c r="DS49" s="684"/>
      <c r="DT49" s="684"/>
      <c r="DU49" s="684"/>
      <c r="DV49" s="685"/>
      <c r="DW49" s="686"/>
      <c r="DX49" s="687"/>
      <c r="DY49" s="687"/>
      <c r="DZ49" s="687"/>
      <c r="EA49" s="687"/>
      <c r="EB49" s="687"/>
      <c r="EC49" s="688"/>
    </row>
    <row r="50" spans="82:133" hidden="1"/>
    <row r="51" spans="82:133" hidden="1"/>
    <row r="52" spans="82:133" hidden="1"/>
    <row r="53" spans="82:133" hidden="1"/>
  </sheetData>
  <sheetProtection algorithmName="SHA-512" hashValue="HFx/wKHQd1YHxnBN9qCvkakwBb0igf0FInxEnS1ZUPmBZb7NHZ4iYcu51fCNAYXYZgB7GW6m7zqoigqXrKLKGw==" saltValue="ngOcty/izXSqciwjS2KlrQ==" spinCount="100000" sheet="1" objects="1" scenarios="1"/>
  <mergeCells count="58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30:Q30"/>
    <mergeCell ref="R30:Y30"/>
    <mergeCell ref="Z30:AC30"/>
    <mergeCell ref="AD30:AK30"/>
    <mergeCell ref="AL30:AO30"/>
    <mergeCell ref="AP30:AS32"/>
    <mergeCell ref="AT30:AT32"/>
    <mergeCell ref="AX30:BF30"/>
    <mergeCell ref="BR29:CB29"/>
    <mergeCell ref="DD30:DK30"/>
    <mergeCell ref="BR31:BW31"/>
    <mergeCell ref="BX31:CB31"/>
    <mergeCell ref="CF31:CQ31"/>
    <mergeCell ref="CR31:CY31"/>
    <mergeCell ref="CZ31:DC31"/>
    <mergeCell ref="DD31:DK31"/>
    <mergeCell ref="CZ32:DC32"/>
    <mergeCell ref="DD32:DK32"/>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8:CQ38"/>
    <mergeCell ref="CR38:CY38"/>
    <mergeCell ref="CZ38:DC38"/>
    <mergeCell ref="AQ41:AY41"/>
    <mergeCell ref="AZ41:BF41"/>
    <mergeCell ref="BM41:BU41"/>
    <mergeCell ref="BV41:CB41"/>
    <mergeCell ref="CD41:CQ41"/>
    <mergeCell ref="CR41:CY41"/>
    <mergeCell ref="CZ41:DC41"/>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DD41:DK41"/>
    <mergeCell ref="DL41:DV41"/>
    <mergeCell ref="DW41:EC41"/>
    <mergeCell ref="CD42:CQ42"/>
    <mergeCell ref="CR42:CY42"/>
    <mergeCell ref="CZ42:DC42"/>
    <mergeCell ref="DD42:DK42"/>
    <mergeCell ref="DL42:DV42"/>
    <mergeCell ref="DW42:EC42"/>
    <mergeCell ref="CD43:CQ43"/>
    <mergeCell ref="CR43:CY43"/>
    <mergeCell ref="CZ43:DC43"/>
    <mergeCell ref="DD43:DK43"/>
    <mergeCell ref="DL43:DV43"/>
    <mergeCell ref="CZ45:DC45"/>
    <mergeCell ref="DD45:DK45"/>
    <mergeCell ref="DL45:DV45"/>
    <mergeCell ref="DW43:EC43"/>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DW47:EC47"/>
    <mergeCell ref="DW44:EC44"/>
    <mergeCell ref="CF45:CQ45"/>
    <mergeCell ref="CR45:CY45"/>
    <mergeCell ref="DW45:EC45"/>
    <mergeCell ref="CF44:CQ44"/>
    <mergeCell ref="CR44:CY44"/>
    <mergeCell ref="CZ44:DC44"/>
    <mergeCell ref="DD44:DK44"/>
    <mergeCell ref="DL44:DV4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Normal="100" zoomScaleSheetLayoutView="70" workbookViewId="0"/>
  </sheetViews>
  <sheetFormatPr defaultColWidth="0" defaultRowHeight="13.5" zeroHeight="1"/>
  <cols>
    <col min="1" max="130" width="2.75" style="289" customWidth="1"/>
    <col min="131" max="131" width="1.625" style="289" customWidth="1"/>
    <col min="132" max="16384" width="9" style="289" hidden="1"/>
  </cols>
  <sheetData>
    <row r="1" spans="1:131" s="247" customFormat="1" ht="11.25" customHeight="1" thickBot="1">
      <c r="A1" s="242"/>
      <c r="B1" s="242"/>
      <c r="C1" s="242"/>
      <c r="D1" s="242"/>
      <c r="E1" s="242"/>
      <c r="F1" s="242"/>
      <c r="G1" s="242"/>
      <c r="H1" s="242"/>
      <c r="I1" s="242"/>
      <c r="J1" s="242"/>
      <c r="K1" s="242"/>
      <c r="L1" s="242"/>
      <c r="M1" s="242"/>
      <c r="N1" s="243"/>
      <c r="O1" s="243"/>
      <c r="P1" s="243"/>
      <c r="Q1" s="243"/>
      <c r="R1" s="243"/>
      <c r="S1" s="243"/>
      <c r="T1" s="243"/>
      <c r="U1" s="243"/>
      <c r="V1" s="243"/>
      <c r="W1" s="243"/>
      <c r="X1" s="243"/>
      <c r="Y1" s="243"/>
      <c r="Z1" s="243"/>
      <c r="AA1" s="243"/>
      <c r="AB1" s="243"/>
      <c r="AC1" s="243"/>
      <c r="AD1" s="243"/>
      <c r="AE1" s="243"/>
      <c r="AF1" s="243"/>
      <c r="AG1" s="243"/>
      <c r="AH1" s="243"/>
      <c r="AI1" s="243"/>
      <c r="AJ1" s="243"/>
      <c r="AK1" s="243"/>
      <c r="AL1" s="243"/>
      <c r="AM1" s="243"/>
      <c r="AN1" s="243"/>
      <c r="AO1" s="243"/>
      <c r="AP1" s="243"/>
      <c r="AQ1" s="243"/>
      <c r="AR1" s="243"/>
      <c r="AS1" s="243"/>
      <c r="AT1" s="243"/>
      <c r="AU1" s="243"/>
      <c r="AV1" s="243"/>
      <c r="AW1" s="243"/>
      <c r="AX1" s="243"/>
      <c r="AY1" s="243"/>
      <c r="AZ1" s="243"/>
      <c r="BA1" s="243"/>
      <c r="BB1" s="243"/>
      <c r="BC1" s="243"/>
      <c r="BD1" s="243"/>
      <c r="BE1" s="243"/>
      <c r="BF1" s="243"/>
      <c r="BG1" s="243"/>
      <c r="BH1" s="243"/>
      <c r="BI1" s="243"/>
      <c r="BJ1" s="243"/>
      <c r="BK1" s="243"/>
      <c r="BL1" s="243"/>
      <c r="BM1" s="243"/>
      <c r="BN1" s="243"/>
      <c r="BO1" s="243"/>
      <c r="BP1" s="243"/>
      <c r="BQ1" s="243"/>
      <c r="BR1" s="243"/>
      <c r="BS1" s="243"/>
      <c r="BT1" s="243"/>
      <c r="BU1" s="243"/>
      <c r="BV1" s="243"/>
      <c r="BW1" s="243"/>
      <c r="BX1" s="243"/>
      <c r="BY1" s="243"/>
      <c r="BZ1" s="243"/>
      <c r="CA1" s="243"/>
      <c r="CB1" s="243"/>
      <c r="CC1" s="243"/>
      <c r="CD1" s="243"/>
      <c r="CE1" s="243"/>
      <c r="CF1" s="243"/>
      <c r="CG1" s="243"/>
      <c r="CH1" s="243"/>
      <c r="CI1" s="243"/>
      <c r="CJ1" s="243"/>
      <c r="CK1" s="243"/>
      <c r="CL1" s="243"/>
      <c r="CM1" s="243"/>
      <c r="CN1" s="243"/>
      <c r="CO1" s="243"/>
      <c r="CP1" s="243"/>
      <c r="CQ1" s="243"/>
      <c r="CR1" s="243"/>
      <c r="CS1" s="243"/>
      <c r="CT1" s="243"/>
      <c r="CU1" s="243"/>
      <c r="CV1" s="243"/>
      <c r="CW1" s="243"/>
      <c r="CX1" s="243"/>
      <c r="CY1" s="243"/>
      <c r="CZ1" s="243"/>
      <c r="DA1" s="243"/>
      <c r="DB1" s="243"/>
      <c r="DC1" s="243"/>
      <c r="DD1" s="243"/>
      <c r="DE1" s="243"/>
      <c r="DF1" s="243"/>
      <c r="DG1" s="243"/>
      <c r="DH1" s="243"/>
      <c r="DI1" s="243"/>
      <c r="DJ1" s="243"/>
      <c r="DK1" s="243"/>
      <c r="DL1" s="243"/>
      <c r="DM1" s="243"/>
      <c r="DN1" s="243"/>
      <c r="DO1" s="243"/>
      <c r="DP1" s="244"/>
      <c r="DQ1" s="245"/>
      <c r="DR1" s="245"/>
      <c r="DS1" s="245"/>
      <c r="DT1" s="245"/>
      <c r="DU1" s="245"/>
      <c r="DV1" s="245"/>
      <c r="DW1" s="245"/>
      <c r="DX1" s="245"/>
      <c r="DY1" s="245"/>
      <c r="DZ1" s="245"/>
      <c r="EA1" s="246"/>
    </row>
    <row r="2" spans="1:131" s="251" customFormat="1" ht="26.25" customHeight="1" thickBot="1">
      <c r="A2" s="248" t="s">
        <v>366</v>
      </c>
      <c r="B2" s="249"/>
      <c r="C2" s="249"/>
      <c r="D2" s="249"/>
      <c r="E2" s="249"/>
      <c r="F2" s="249"/>
      <c r="G2" s="249"/>
      <c r="H2" s="249"/>
      <c r="I2" s="249"/>
      <c r="J2" s="249"/>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c r="AJ2" s="249"/>
      <c r="AK2" s="249"/>
      <c r="AL2" s="249"/>
      <c r="AM2" s="249"/>
      <c r="AN2" s="249"/>
      <c r="AO2" s="249"/>
      <c r="AP2" s="249"/>
      <c r="AQ2" s="249"/>
      <c r="AR2" s="249"/>
      <c r="AS2" s="249"/>
      <c r="AT2" s="249"/>
      <c r="AU2" s="249"/>
      <c r="AV2" s="249"/>
      <c r="AW2" s="249"/>
      <c r="AX2" s="249"/>
      <c r="AY2" s="249"/>
      <c r="AZ2" s="249"/>
      <c r="BA2" s="249"/>
      <c r="BB2" s="249"/>
      <c r="BC2" s="249"/>
      <c r="BD2" s="249"/>
      <c r="BE2" s="249"/>
      <c r="BF2" s="249"/>
      <c r="BG2" s="249"/>
      <c r="BH2" s="249"/>
      <c r="BI2" s="249"/>
      <c r="BJ2" s="249"/>
      <c r="BK2" s="249"/>
      <c r="BL2" s="249"/>
      <c r="BM2" s="249"/>
      <c r="BN2" s="249"/>
      <c r="BO2" s="249"/>
      <c r="BP2" s="249"/>
      <c r="BQ2" s="249"/>
      <c r="BR2" s="249"/>
      <c r="BS2" s="249"/>
      <c r="BT2" s="249"/>
      <c r="BU2" s="249"/>
      <c r="BV2" s="249"/>
      <c r="BW2" s="249"/>
      <c r="BX2" s="249"/>
      <c r="BY2" s="249"/>
      <c r="BZ2" s="249"/>
      <c r="CA2" s="249"/>
      <c r="CB2" s="249"/>
      <c r="CC2" s="249"/>
      <c r="CD2" s="249"/>
      <c r="CE2" s="249"/>
      <c r="CF2" s="249"/>
      <c r="CG2" s="249"/>
      <c r="CH2" s="249"/>
      <c r="CI2" s="249"/>
      <c r="CJ2" s="249"/>
      <c r="CK2" s="249"/>
      <c r="CL2" s="249"/>
      <c r="CM2" s="249"/>
      <c r="CN2" s="249"/>
      <c r="CO2" s="249"/>
      <c r="CP2" s="249"/>
      <c r="CQ2" s="249"/>
      <c r="CR2" s="249"/>
      <c r="CS2" s="249"/>
      <c r="CT2" s="249"/>
      <c r="CU2" s="249"/>
      <c r="CV2" s="249"/>
      <c r="CW2" s="249"/>
      <c r="CX2" s="249"/>
      <c r="CY2" s="249"/>
      <c r="CZ2" s="249"/>
      <c r="DA2" s="249"/>
      <c r="DB2" s="249"/>
      <c r="DC2" s="249"/>
      <c r="DD2" s="249"/>
      <c r="DE2" s="249"/>
      <c r="DF2" s="249"/>
      <c r="DG2" s="249"/>
      <c r="DH2" s="249"/>
      <c r="DI2" s="249"/>
      <c r="DJ2" s="1199" t="s">
        <v>367</v>
      </c>
      <c r="DK2" s="1200"/>
      <c r="DL2" s="1200"/>
      <c r="DM2" s="1200"/>
      <c r="DN2" s="1200"/>
      <c r="DO2" s="1201"/>
      <c r="DP2" s="249"/>
      <c r="DQ2" s="1199" t="s">
        <v>368</v>
      </c>
      <c r="DR2" s="1200"/>
      <c r="DS2" s="1200"/>
      <c r="DT2" s="1200"/>
      <c r="DU2" s="1200"/>
      <c r="DV2" s="1200"/>
      <c r="DW2" s="1200"/>
      <c r="DX2" s="1200"/>
      <c r="DY2" s="1200"/>
      <c r="DZ2" s="1201"/>
      <c r="EA2" s="250"/>
    </row>
    <row r="3" spans="1:131" s="247" customFormat="1" ht="11.25" customHeight="1">
      <c r="A3" s="243"/>
      <c r="B3" s="243"/>
      <c r="C3" s="243"/>
      <c r="D3" s="243"/>
      <c r="E3" s="243"/>
      <c r="F3" s="243"/>
      <c r="G3" s="243"/>
      <c r="H3" s="243"/>
      <c r="I3" s="243"/>
      <c r="J3" s="243"/>
      <c r="K3" s="243"/>
      <c r="L3" s="243"/>
      <c r="M3" s="243"/>
      <c r="N3" s="243"/>
      <c r="O3" s="243"/>
      <c r="P3" s="243"/>
      <c r="Q3" s="243"/>
      <c r="R3" s="243"/>
      <c r="S3" s="243"/>
      <c r="T3" s="243"/>
      <c r="U3" s="243"/>
      <c r="V3" s="243"/>
      <c r="W3" s="243"/>
      <c r="X3" s="243"/>
      <c r="Y3" s="243"/>
      <c r="Z3" s="243"/>
      <c r="AA3" s="243"/>
      <c r="AB3" s="243"/>
      <c r="AC3" s="243"/>
      <c r="AD3" s="243"/>
      <c r="AE3" s="243"/>
      <c r="AF3" s="243"/>
      <c r="AG3" s="243"/>
      <c r="AH3" s="243"/>
      <c r="AI3" s="243"/>
      <c r="AJ3" s="243"/>
      <c r="AK3" s="243"/>
      <c r="AL3" s="243"/>
      <c r="AM3" s="243"/>
      <c r="AN3" s="243"/>
      <c r="AO3" s="243"/>
      <c r="AP3" s="243"/>
      <c r="AQ3" s="243"/>
      <c r="AR3" s="243"/>
      <c r="AS3" s="243"/>
      <c r="AT3" s="243"/>
      <c r="AU3" s="243"/>
      <c r="AV3" s="243"/>
      <c r="AW3" s="243"/>
      <c r="AX3" s="243"/>
      <c r="AY3" s="243"/>
      <c r="AZ3" s="243"/>
      <c r="BA3" s="243"/>
      <c r="BB3" s="243"/>
      <c r="BC3" s="243"/>
      <c r="BD3" s="243"/>
      <c r="BE3" s="243"/>
      <c r="BF3" s="243"/>
      <c r="BG3" s="243"/>
      <c r="BH3" s="243"/>
      <c r="BI3" s="243"/>
      <c r="BJ3" s="243"/>
      <c r="BK3" s="243"/>
      <c r="BL3" s="243"/>
      <c r="BM3" s="243"/>
      <c r="BN3" s="243"/>
      <c r="BO3" s="243"/>
      <c r="BP3" s="243"/>
      <c r="BQ3" s="243"/>
      <c r="BR3" s="243"/>
      <c r="BS3" s="243"/>
      <c r="BT3" s="243"/>
      <c r="BU3" s="243"/>
      <c r="BV3" s="243"/>
      <c r="BW3" s="243"/>
      <c r="BX3" s="243"/>
      <c r="BY3" s="243"/>
      <c r="BZ3" s="243"/>
      <c r="CA3" s="243"/>
      <c r="CB3" s="243"/>
      <c r="CC3" s="243"/>
      <c r="CD3" s="243"/>
      <c r="CE3" s="243"/>
      <c r="CF3" s="243"/>
      <c r="CG3" s="243"/>
      <c r="CH3" s="243"/>
      <c r="CI3" s="243"/>
      <c r="CJ3" s="243"/>
      <c r="CK3" s="243"/>
      <c r="CL3" s="243"/>
      <c r="CM3" s="243"/>
      <c r="CN3" s="243"/>
      <c r="CO3" s="243"/>
      <c r="CP3" s="243"/>
      <c r="CQ3" s="243"/>
      <c r="CR3" s="243"/>
      <c r="CS3" s="243"/>
      <c r="CT3" s="243"/>
      <c r="CU3" s="243"/>
      <c r="CV3" s="243"/>
      <c r="CW3" s="243"/>
      <c r="CX3" s="243"/>
      <c r="CY3" s="243"/>
      <c r="CZ3" s="243"/>
      <c r="DA3" s="243"/>
      <c r="DB3" s="243"/>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6"/>
    </row>
    <row r="4" spans="1:131" s="255" customFormat="1" ht="26.25" customHeight="1" thickBot="1">
      <c r="A4" s="1152" t="s">
        <v>369</v>
      </c>
      <c r="B4" s="1152"/>
      <c r="C4" s="1152"/>
      <c r="D4" s="1152"/>
      <c r="E4" s="1152"/>
      <c r="F4" s="1152"/>
      <c r="G4" s="1152"/>
      <c r="H4" s="1152"/>
      <c r="I4" s="1152"/>
      <c r="J4" s="1152"/>
      <c r="K4" s="1152"/>
      <c r="L4" s="1152"/>
      <c r="M4" s="1152"/>
      <c r="N4" s="1152"/>
      <c r="O4" s="1152"/>
      <c r="P4" s="1152"/>
      <c r="Q4" s="1152"/>
      <c r="R4" s="1152"/>
      <c r="S4" s="1152"/>
      <c r="T4" s="1152"/>
      <c r="U4" s="1152"/>
      <c r="V4" s="1152"/>
      <c r="W4" s="1152"/>
      <c r="X4" s="1152"/>
      <c r="Y4" s="1152"/>
      <c r="Z4" s="1152"/>
      <c r="AA4" s="1152"/>
      <c r="AB4" s="1152"/>
      <c r="AC4" s="1152"/>
      <c r="AD4" s="1152"/>
      <c r="AE4" s="1152"/>
      <c r="AF4" s="1152"/>
      <c r="AG4" s="1152"/>
      <c r="AH4" s="1152"/>
      <c r="AI4" s="1152"/>
      <c r="AJ4" s="1152"/>
      <c r="AK4" s="1152"/>
      <c r="AL4" s="1152"/>
      <c r="AM4" s="1152"/>
      <c r="AN4" s="1152"/>
      <c r="AO4" s="1152"/>
      <c r="AP4" s="1152"/>
      <c r="AQ4" s="1152"/>
      <c r="AR4" s="1152"/>
      <c r="AS4" s="1152"/>
      <c r="AT4" s="1152"/>
      <c r="AU4" s="1152"/>
      <c r="AV4" s="1152"/>
      <c r="AW4" s="1152"/>
      <c r="AX4" s="1152"/>
      <c r="AY4" s="1152"/>
      <c r="AZ4" s="252"/>
      <c r="BA4" s="252"/>
      <c r="BB4" s="252"/>
      <c r="BC4" s="252"/>
      <c r="BD4" s="252"/>
      <c r="BE4" s="253"/>
      <c r="BF4" s="253"/>
      <c r="BG4" s="253"/>
      <c r="BH4" s="253"/>
      <c r="BI4" s="253"/>
      <c r="BJ4" s="253"/>
      <c r="BK4" s="253"/>
      <c r="BL4" s="253"/>
      <c r="BM4" s="253"/>
      <c r="BN4" s="253"/>
      <c r="BO4" s="253"/>
      <c r="BP4" s="253"/>
      <c r="BQ4" s="252" t="s">
        <v>370</v>
      </c>
      <c r="BR4" s="252"/>
      <c r="BS4" s="252"/>
      <c r="BT4" s="252"/>
      <c r="BU4" s="252"/>
      <c r="BV4" s="252"/>
      <c r="BW4" s="252"/>
      <c r="BX4" s="252"/>
      <c r="BY4" s="252"/>
      <c r="BZ4" s="252"/>
      <c r="CA4" s="252"/>
      <c r="CB4" s="252"/>
      <c r="CC4" s="252"/>
      <c r="CD4" s="252"/>
      <c r="CE4" s="252"/>
      <c r="CF4" s="252"/>
      <c r="CG4" s="252"/>
      <c r="CH4" s="252"/>
      <c r="CI4" s="252"/>
      <c r="CJ4" s="252"/>
      <c r="CK4" s="252"/>
      <c r="CL4" s="252"/>
      <c r="CM4" s="252"/>
      <c r="CN4" s="252"/>
      <c r="CO4" s="252"/>
      <c r="CP4" s="252"/>
      <c r="CQ4" s="252"/>
      <c r="CR4" s="252"/>
      <c r="CS4" s="252"/>
      <c r="CT4" s="252"/>
      <c r="CU4" s="252"/>
      <c r="CV4" s="252"/>
      <c r="CW4" s="252"/>
      <c r="CX4" s="252"/>
      <c r="CY4" s="252"/>
      <c r="CZ4" s="252"/>
      <c r="DA4" s="252"/>
      <c r="DB4" s="252"/>
      <c r="DC4" s="252"/>
      <c r="DD4" s="252"/>
      <c r="DE4" s="252"/>
      <c r="DF4" s="252"/>
      <c r="DG4" s="252"/>
      <c r="DH4" s="252"/>
      <c r="DI4" s="252"/>
      <c r="DJ4" s="252"/>
      <c r="DK4" s="252"/>
      <c r="DL4" s="252"/>
      <c r="DM4" s="252"/>
      <c r="DN4" s="252"/>
      <c r="DO4" s="252"/>
      <c r="DP4" s="252"/>
      <c r="DQ4" s="252"/>
      <c r="DR4" s="252"/>
      <c r="DS4" s="252"/>
      <c r="DT4" s="252"/>
      <c r="DU4" s="252"/>
      <c r="DV4" s="252"/>
      <c r="DW4" s="252"/>
      <c r="DX4" s="252"/>
      <c r="DY4" s="252"/>
      <c r="DZ4" s="252"/>
      <c r="EA4" s="254"/>
    </row>
    <row r="5" spans="1:131" s="255" customFormat="1" ht="26.25" customHeight="1">
      <c r="A5" s="1084" t="s">
        <v>371</v>
      </c>
      <c r="B5" s="1085"/>
      <c r="C5" s="1085"/>
      <c r="D5" s="1085"/>
      <c r="E5" s="1085"/>
      <c r="F5" s="1085"/>
      <c r="G5" s="1085"/>
      <c r="H5" s="1085"/>
      <c r="I5" s="1085"/>
      <c r="J5" s="1085"/>
      <c r="K5" s="1085"/>
      <c r="L5" s="1085"/>
      <c r="M5" s="1085"/>
      <c r="N5" s="1085"/>
      <c r="O5" s="1085"/>
      <c r="P5" s="1086"/>
      <c r="Q5" s="1090" t="s">
        <v>372</v>
      </c>
      <c r="R5" s="1091"/>
      <c r="S5" s="1091"/>
      <c r="T5" s="1091"/>
      <c r="U5" s="1092"/>
      <c r="V5" s="1090" t="s">
        <v>373</v>
      </c>
      <c r="W5" s="1091"/>
      <c r="X5" s="1091"/>
      <c r="Y5" s="1091"/>
      <c r="Z5" s="1092"/>
      <c r="AA5" s="1090" t="s">
        <v>374</v>
      </c>
      <c r="AB5" s="1091"/>
      <c r="AC5" s="1091"/>
      <c r="AD5" s="1091"/>
      <c r="AE5" s="1091"/>
      <c r="AF5" s="1202" t="s">
        <v>375</v>
      </c>
      <c r="AG5" s="1091"/>
      <c r="AH5" s="1091"/>
      <c r="AI5" s="1091"/>
      <c r="AJ5" s="1106"/>
      <c r="AK5" s="1091" t="s">
        <v>376</v>
      </c>
      <c r="AL5" s="1091"/>
      <c r="AM5" s="1091"/>
      <c r="AN5" s="1091"/>
      <c r="AO5" s="1092"/>
      <c r="AP5" s="1090" t="s">
        <v>377</v>
      </c>
      <c r="AQ5" s="1091"/>
      <c r="AR5" s="1091"/>
      <c r="AS5" s="1091"/>
      <c r="AT5" s="1092"/>
      <c r="AU5" s="1090" t="s">
        <v>378</v>
      </c>
      <c r="AV5" s="1091"/>
      <c r="AW5" s="1091"/>
      <c r="AX5" s="1091"/>
      <c r="AY5" s="1106"/>
      <c r="AZ5" s="256"/>
      <c r="BA5" s="256"/>
      <c r="BB5" s="256"/>
      <c r="BC5" s="256"/>
      <c r="BD5" s="256"/>
      <c r="BE5" s="257"/>
      <c r="BF5" s="257"/>
      <c r="BG5" s="257"/>
      <c r="BH5" s="257"/>
      <c r="BI5" s="257"/>
      <c r="BJ5" s="257"/>
      <c r="BK5" s="257"/>
      <c r="BL5" s="257"/>
      <c r="BM5" s="257"/>
      <c r="BN5" s="257"/>
      <c r="BO5" s="257"/>
      <c r="BP5" s="257"/>
      <c r="BQ5" s="1084" t="s">
        <v>379</v>
      </c>
      <c r="BR5" s="1085"/>
      <c r="BS5" s="1085"/>
      <c r="BT5" s="1085"/>
      <c r="BU5" s="1085"/>
      <c r="BV5" s="1085"/>
      <c r="BW5" s="1085"/>
      <c r="BX5" s="1085"/>
      <c r="BY5" s="1085"/>
      <c r="BZ5" s="1085"/>
      <c r="CA5" s="1085"/>
      <c r="CB5" s="1085"/>
      <c r="CC5" s="1085"/>
      <c r="CD5" s="1085"/>
      <c r="CE5" s="1085"/>
      <c r="CF5" s="1085"/>
      <c r="CG5" s="1086"/>
      <c r="CH5" s="1090" t="s">
        <v>380</v>
      </c>
      <c r="CI5" s="1091"/>
      <c r="CJ5" s="1091"/>
      <c r="CK5" s="1091"/>
      <c r="CL5" s="1092"/>
      <c r="CM5" s="1090" t="s">
        <v>381</v>
      </c>
      <c r="CN5" s="1091"/>
      <c r="CO5" s="1091"/>
      <c r="CP5" s="1091"/>
      <c r="CQ5" s="1092"/>
      <c r="CR5" s="1090" t="s">
        <v>382</v>
      </c>
      <c r="CS5" s="1091"/>
      <c r="CT5" s="1091"/>
      <c r="CU5" s="1091"/>
      <c r="CV5" s="1092"/>
      <c r="CW5" s="1090" t="s">
        <v>383</v>
      </c>
      <c r="CX5" s="1091"/>
      <c r="CY5" s="1091"/>
      <c r="CZ5" s="1091"/>
      <c r="DA5" s="1092"/>
      <c r="DB5" s="1090" t="s">
        <v>384</v>
      </c>
      <c r="DC5" s="1091"/>
      <c r="DD5" s="1091"/>
      <c r="DE5" s="1091"/>
      <c r="DF5" s="1092"/>
      <c r="DG5" s="1187" t="s">
        <v>385</v>
      </c>
      <c r="DH5" s="1188"/>
      <c r="DI5" s="1188"/>
      <c r="DJ5" s="1188"/>
      <c r="DK5" s="1189"/>
      <c r="DL5" s="1187" t="s">
        <v>386</v>
      </c>
      <c r="DM5" s="1188"/>
      <c r="DN5" s="1188"/>
      <c r="DO5" s="1188"/>
      <c r="DP5" s="1189"/>
      <c r="DQ5" s="1090" t="s">
        <v>387</v>
      </c>
      <c r="DR5" s="1091"/>
      <c r="DS5" s="1091"/>
      <c r="DT5" s="1091"/>
      <c r="DU5" s="1092"/>
      <c r="DV5" s="1090" t="s">
        <v>378</v>
      </c>
      <c r="DW5" s="1091"/>
      <c r="DX5" s="1091"/>
      <c r="DY5" s="1091"/>
      <c r="DZ5" s="1106"/>
      <c r="EA5" s="254"/>
    </row>
    <row r="6" spans="1:131" s="255" customFormat="1" ht="26.25" customHeight="1" thickBot="1">
      <c r="A6" s="1087"/>
      <c r="B6" s="1088"/>
      <c r="C6" s="1088"/>
      <c r="D6" s="1088"/>
      <c r="E6" s="1088"/>
      <c r="F6" s="1088"/>
      <c r="G6" s="1088"/>
      <c r="H6" s="1088"/>
      <c r="I6" s="1088"/>
      <c r="J6" s="1088"/>
      <c r="K6" s="1088"/>
      <c r="L6" s="1088"/>
      <c r="M6" s="1088"/>
      <c r="N6" s="1088"/>
      <c r="O6" s="1088"/>
      <c r="P6" s="1089"/>
      <c r="Q6" s="1093"/>
      <c r="R6" s="1094"/>
      <c r="S6" s="1094"/>
      <c r="T6" s="1094"/>
      <c r="U6" s="1095"/>
      <c r="V6" s="1093"/>
      <c r="W6" s="1094"/>
      <c r="X6" s="1094"/>
      <c r="Y6" s="1094"/>
      <c r="Z6" s="1095"/>
      <c r="AA6" s="1093"/>
      <c r="AB6" s="1094"/>
      <c r="AC6" s="1094"/>
      <c r="AD6" s="1094"/>
      <c r="AE6" s="1094"/>
      <c r="AF6" s="1203"/>
      <c r="AG6" s="1094"/>
      <c r="AH6" s="1094"/>
      <c r="AI6" s="1094"/>
      <c r="AJ6" s="1107"/>
      <c r="AK6" s="1094"/>
      <c r="AL6" s="1094"/>
      <c r="AM6" s="1094"/>
      <c r="AN6" s="1094"/>
      <c r="AO6" s="1095"/>
      <c r="AP6" s="1093"/>
      <c r="AQ6" s="1094"/>
      <c r="AR6" s="1094"/>
      <c r="AS6" s="1094"/>
      <c r="AT6" s="1095"/>
      <c r="AU6" s="1093"/>
      <c r="AV6" s="1094"/>
      <c r="AW6" s="1094"/>
      <c r="AX6" s="1094"/>
      <c r="AY6" s="1107"/>
      <c r="AZ6" s="252"/>
      <c r="BA6" s="252"/>
      <c r="BB6" s="252"/>
      <c r="BC6" s="252"/>
      <c r="BD6" s="252"/>
      <c r="BE6" s="253"/>
      <c r="BF6" s="253"/>
      <c r="BG6" s="253"/>
      <c r="BH6" s="253"/>
      <c r="BI6" s="253"/>
      <c r="BJ6" s="253"/>
      <c r="BK6" s="253"/>
      <c r="BL6" s="253"/>
      <c r="BM6" s="253"/>
      <c r="BN6" s="253"/>
      <c r="BO6" s="253"/>
      <c r="BP6" s="253"/>
      <c r="BQ6" s="1087"/>
      <c r="BR6" s="1088"/>
      <c r="BS6" s="1088"/>
      <c r="BT6" s="1088"/>
      <c r="BU6" s="1088"/>
      <c r="BV6" s="1088"/>
      <c r="BW6" s="1088"/>
      <c r="BX6" s="1088"/>
      <c r="BY6" s="1088"/>
      <c r="BZ6" s="1088"/>
      <c r="CA6" s="1088"/>
      <c r="CB6" s="1088"/>
      <c r="CC6" s="1088"/>
      <c r="CD6" s="1088"/>
      <c r="CE6" s="1088"/>
      <c r="CF6" s="1088"/>
      <c r="CG6" s="1089"/>
      <c r="CH6" s="1093"/>
      <c r="CI6" s="1094"/>
      <c r="CJ6" s="1094"/>
      <c r="CK6" s="1094"/>
      <c r="CL6" s="1095"/>
      <c r="CM6" s="1093"/>
      <c r="CN6" s="1094"/>
      <c r="CO6" s="1094"/>
      <c r="CP6" s="1094"/>
      <c r="CQ6" s="1095"/>
      <c r="CR6" s="1093"/>
      <c r="CS6" s="1094"/>
      <c r="CT6" s="1094"/>
      <c r="CU6" s="1094"/>
      <c r="CV6" s="1095"/>
      <c r="CW6" s="1093"/>
      <c r="CX6" s="1094"/>
      <c r="CY6" s="1094"/>
      <c r="CZ6" s="1094"/>
      <c r="DA6" s="1095"/>
      <c r="DB6" s="1093"/>
      <c r="DC6" s="1094"/>
      <c r="DD6" s="1094"/>
      <c r="DE6" s="1094"/>
      <c r="DF6" s="1095"/>
      <c r="DG6" s="1190"/>
      <c r="DH6" s="1191"/>
      <c r="DI6" s="1191"/>
      <c r="DJ6" s="1191"/>
      <c r="DK6" s="1192"/>
      <c r="DL6" s="1190"/>
      <c r="DM6" s="1191"/>
      <c r="DN6" s="1191"/>
      <c r="DO6" s="1191"/>
      <c r="DP6" s="1192"/>
      <c r="DQ6" s="1093"/>
      <c r="DR6" s="1094"/>
      <c r="DS6" s="1094"/>
      <c r="DT6" s="1094"/>
      <c r="DU6" s="1095"/>
      <c r="DV6" s="1093"/>
      <c r="DW6" s="1094"/>
      <c r="DX6" s="1094"/>
      <c r="DY6" s="1094"/>
      <c r="DZ6" s="1107"/>
      <c r="EA6" s="254"/>
    </row>
    <row r="7" spans="1:131" s="255" customFormat="1" ht="26.25" customHeight="1" thickTop="1">
      <c r="A7" s="258">
        <v>1</v>
      </c>
      <c r="B7" s="1139" t="s">
        <v>388</v>
      </c>
      <c r="C7" s="1140"/>
      <c r="D7" s="1140"/>
      <c r="E7" s="1140"/>
      <c r="F7" s="1140"/>
      <c r="G7" s="1140"/>
      <c r="H7" s="1140"/>
      <c r="I7" s="1140"/>
      <c r="J7" s="1140"/>
      <c r="K7" s="1140"/>
      <c r="L7" s="1140"/>
      <c r="M7" s="1140"/>
      <c r="N7" s="1140"/>
      <c r="O7" s="1140"/>
      <c r="P7" s="1141"/>
      <c r="Q7" s="1193">
        <v>9776</v>
      </c>
      <c r="R7" s="1194"/>
      <c r="S7" s="1194"/>
      <c r="T7" s="1194"/>
      <c r="U7" s="1194"/>
      <c r="V7" s="1194">
        <v>8975</v>
      </c>
      <c r="W7" s="1194"/>
      <c r="X7" s="1194"/>
      <c r="Y7" s="1194"/>
      <c r="Z7" s="1194"/>
      <c r="AA7" s="1194">
        <v>800</v>
      </c>
      <c r="AB7" s="1194"/>
      <c r="AC7" s="1194"/>
      <c r="AD7" s="1194"/>
      <c r="AE7" s="1195"/>
      <c r="AF7" s="1196">
        <v>699</v>
      </c>
      <c r="AG7" s="1197"/>
      <c r="AH7" s="1197"/>
      <c r="AI7" s="1197"/>
      <c r="AJ7" s="1198"/>
      <c r="AK7" s="1180">
        <v>379</v>
      </c>
      <c r="AL7" s="1181"/>
      <c r="AM7" s="1181"/>
      <c r="AN7" s="1181"/>
      <c r="AO7" s="1181"/>
      <c r="AP7" s="1181">
        <v>10797</v>
      </c>
      <c r="AQ7" s="1181"/>
      <c r="AR7" s="1181"/>
      <c r="AS7" s="1181"/>
      <c r="AT7" s="1181"/>
      <c r="AU7" s="1182"/>
      <c r="AV7" s="1182"/>
      <c r="AW7" s="1182"/>
      <c r="AX7" s="1182"/>
      <c r="AY7" s="1183"/>
      <c r="AZ7" s="252"/>
      <c r="BA7" s="252"/>
      <c r="BB7" s="252"/>
      <c r="BC7" s="252"/>
      <c r="BD7" s="252"/>
      <c r="BE7" s="253"/>
      <c r="BF7" s="253"/>
      <c r="BG7" s="253"/>
      <c r="BH7" s="253"/>
      <c r="BI7" s="253"/>
      <c r="BJ7" s="253"/>
      <c r="BK7" s="253"/>
      <c r="BL7" s="253"/>
      <c r="BM7" s="253"/>
      <c r="BN7" s="253"/>
      <c r="BO7" s="253"/>
      <c r="BP7" s="253"/>
      <c r="BQ7" s="259">
        <v>1</v>
      </c>
      <c r="BR7" s="260"/>
      <c r="BS7" s="1184" t="s">
        <v>606</v>
      </c>
      <c r="BT7" s="1185"/>
      <c r="BU7" s="1185"/>
      <c r="BV7" s="1185"/>
      <c r="BW7" s="1185"/>
      <c r="BX7" s="1185"/>
      <c r="BY7" s="1185"/>
      <c r="BZ7" s="1185"/>
      <c r="CA7" s="1185"/>
      <c r="CB7" s="1185"/>
      <c r="CC7" s="1185"/>
      <c r="CD7" s="1185"/>
      <c r="CE7" s="1185"/>
      <c r="CF7" s="1185"/>
      <c r="CG7" s="1186"/>
      <c r="CH7" s="1177">
        <v>1</v>
      </c>
      <c r="CI7" s="1178"/>
      <c r="CJ7" s="1178"/>
      <c r="CK7" s="1178"/>
      <c r="CL7" s="1179"/>
      <c r="CM7" s="1177">
        <v>40</v>
      </c>
      <c r="CN7" s="1178"/>
      <c r="CO7" s="1178"/>
      <c r="CP7" s="1178"/>
      <c r="CQ7" s="1179"/>
      <c r="CR7" s="1177">
        <v>95</v>
      </c>
      <c r="CS7" s="1178"/>
      <c r="CT7" s="1178"/>
      <c r="CU7" s="1178"/>
      <c r="CV7" s="1179"/>
      <c r="CW7" s="1177">
        <v>0</v>
      </c>
      <c r="CX7" s="1178"/>
      <c r="CY7" s="1178"/>
      <c r="CZ7" s="1178"/>
      <c r="DA7" s="1179"/>
      <c r="DB7" s="1177" t="s">
        <v>530</v>
      </c>
      <c r="DC7" s="1178"/>
      <c r="DD7" s="1178"/>
      <c r="DE7" s="1178"/>
      <c r="DF7" s="1179"/>
      <c r="DG7" s="1177" t="s">
        <v>530</v>
      </c>
      <c r="DH7" s="1178"/>
      <c r="DI7" s="1178"/>
      <c r="DJ7" s="1178"/>
      <c r="DK7" s="1179"/>
      <c r="DL7" s="1177" t="s">
        <v>530</v>
      </c>
      <c r="DM7" s="1178"/>
      <c r="DN7" s="1178"/>
      <c r="DO7" s="1178"/>
      <c r="DP7" s="1179"/>
      <c r="DQ7" s="1177" t="s">
        <v>530</v>
      </c>
      <c r="DR7" s="1178"/>
      <c r="DS7" s="1178"/>
      <c r="DT7" s="1178"/>
      <c r="DU7" s="1179"/>
      <c r="DV7" s="1204"/>
      <c r="DW7" s="1205"/>
      <c r="DX7" s="1205"/>
      <c r="DY7" s="1205"/>
      <c r="DZ7" s="1206"/>
      <c r="EA7" s="254"/>
    </row>
    <row r="8" spans="1:131" s="255" customFormat="1" ht="26.25" customHeight="1">
      <c r="A8" s="261">
        <v>2</v>
      </c>
      <c r="B8" s="1120"/>
      <c r="C8" s="1121"/>
      <c r="D8" s="1121"/>
      <c r="E8" s="1121"/>
      <c r="F8" s="1121"/>
      <c r="G8" s="1121"/>
      <c r="H8" s="1121"/>
      <c r="I8" s="1121"/>
      <c r="J8" s="1121"/>
      <c r="K8" s="1121"/>
      <c r="L8" s="1121"/>
      <c r="M8" s="1121"/>
      <c r="N8" s="1121"/>
      <c r="O8" s="1121"/>
      <c r="P8" s="1122"/>
      <c r="Q8" s="1132"/>
      <c r="R8" s="1133"/>
      <c r="S8" s="1133"/>
      <c r="T8" s="1133"/>
      <c r="U8" s="1133"/>
      <c r="V8" s="1133"/>
      <c r="W8" s="1133"/>
      <c r="X8" s="1133"/>
      <c r="Y8" s="1133"/>
      <c r="Z8" s="1133"/>
      <c r="AA8" s="1133"/>
      <c r="AB8" s="1133"/>
      <c r="AC8" s="1133"/>
      <c r="AD8" s="1133"/>
      <c r="AE8" s="1134"/>
      <c r="AF8" s="1126"/>
      <c r="AG8" s="1127"/>
      <c r="AH8" s="1127"/>
      <c r="AI8" s="1127"/>
      <c r="AJ8" s="1128"/>
      <c r="AK8" s="1175"/>
      <c r="AL8" s="1176"/>
      <c r="AM8" s="1176"/>
      <c r="AN8" s="1176"/>
      <c r="AO8" s="1176"/>
      <c r="AP8" s="1176"/>
      <c r="AQ8" s="1176"/>
      <c r="AR8" s="1176"/>
      <c r="AS8" s="1176"/>
      <c r="AT8" s="1176"/>
      <c r="AU8" s="1173"/>
      <c r="AV8" s="1173"/>
      <c r="AW8" s="1173"/>
      <c r="AX8" s="1173"/>
      <c r="AY8" s="1174"/>
      <c r="AZ8" s="252"/>
      <c r="BA8" s="252"/>
      <c r="BB8" s="252"/>
      <c r="BC8" s="252"/>
      <c r="BD8" s="252"/>
      <c r="BE8" s="253"/>
      <c r="BF8" s="253"/>
      <c r="BG8" s="253"/>
      <c r="BH8" s="253"/>
      <c r="BI8" s="253"/>
      <c r="BJ8" s="253"/>
      <c r="BK8" s="253"/>
      <c r="BL8" s="253"/>
      <c r="BM8" s="253"/>
      <c r="BN8" s="253"/>
      <c r="BO8" s="253"/>
      <c r="BP8" s="253"/>
      <c r="BQ8" s="262">
        <v>2</v>
      </c>
      <c r="BR8" s="263"/>
      <c r="BS8" s="1103" t="s">
        <v>607</v>
      </c>
      <c r="BT8" s="1104"/>
      <c r="BU8" s="1104"/>
      <c r="BV8" s="1104"/>
      <c r="BW8" s="1104"/>
      <c r="BX8" s="1104"/>
      <c r="BY8" s="1104"/>
      <c r="BZ8" s="1104"/>
      <c r="CA8" s="1104"/>
      <c r="CB8" s="1104"/>
      <c r="CC8" s="1104"/>
      <c r="CD8" s="1104"/>
      <c r="CE8" s="1104"/>
      <c r="CF8" s="1104"/>
      <c r="CG8" s="1105"/>
      <c r="CH8" s="1078">
        <v>0</v>
      </c>
      <c r="CI8" s="1079"/>
      <c r="CJ8" s="1079"/>
      <c r="CK8" s="1079"/>
      <c r="CL8" s="1080"/>
      <c r="CM8" s="1078">
        <v>5</v>
      </c>
      <c r="CN8" s="1079"/>
      <c r="CO8" s="1079"/>
      <c r="CP8" s="1079"/>
      <c r="CQ8" s="1080"/>
      <c r="CR8" s="1078">
        <v>3</v>
      </c>
      <c r="CS8" s="1079"/>
      <c r="CT8" s="1079"/>
      <c r="CU8" s="1079"/>
      <c r="CV8" s="1080"/>
      <c r="CW8" s="1078" t="s">
        <v>530</v>
      </c>
      <c r="CX8" s="1079"/>
      <c r="CY8" s="1079"/>
      <c r="CZ8" s="1079"/>
      <c r="DA8" s="1080"/>
      <c r="DB8" s="1078" t="s">
        <v>530</v>
      </c>
      <c r="DC8" s="1079"/>
      <c r="DD8" s="1079"/>
      <c r="DE8" s="1079"/>
      <c r="DF8" s="1080"/>
      <c r="DG8" s="1078" t="s">
        <v>530</v>
      </c>
      <c r="DH8" s="1079"/>
      <c r="DI8" s="1079"/>
      <c r="DJ8" s="1079"/>
      <c r="DK8" s="1080"/>
      <c r="DL8" s="1078" t="s">
        <v>530</v>
      </c>
      <c r="DM8" s="1079"/>
      <c r="DN8" s="1079"/>
      <c r="DO8" s="1079"/>
      <c r="DP8" s="1080"/>
      <c r="DQ8" s="1078" t="s">
        <v>530</v>
      </c>
      <c r="DR8" s="1079"/>
      <c r="DS8" s="1079"/>
      <c r="DT8" s="1079"/>
      <c r="DU8" s="1080"/>
      <c r="DV8" s="1081"/>
      <c r="DW8" s="1082"/>
      <c r="DX8" s="1082"/>
      <c r="DY8" s="1082"/>
      <c r="DZ8" s="1083"/>
      <c r="EA8" s="254"/>
    </row>
    <row r="9" spans="1:131" s="255" customFormat="1" ht="26.25" customHeight="1">
      <c r="A9" s="261">
        <v>3</v>
      </c>
      <c r="B9" s="1120"/>
      <c r="C9" s="1121"/>
      <c r="D9" s="1121"/>
      <c r="E9" s="1121"/>
      <c r="F9" s="1121"/>
      <c r="G9" s="1121"/>
      <c r="H9" s="1121"/>
      <c r="I9" s="1121"/>
      <c r="J9" s="1121"/>
      <c r="K9" s="1121"/>
      <c r="L9" s="1121"/>
      <c r="M9" s="1121"/>
      <c r="N9" s="1121"/>
      <c r="O9" s="1121"/>
      <c r="P9" s="1122"/>
      <c r="Q9" s="1132"/>
      <c r="R9" s="1133"/>
      <c r="S9" s="1133"/>
      <c r="T9" s="1133"/>
      <c r="U9" s="1133"/>
      <c r="V9" s="1133"/>
      <c r="W9" s="1133"/>
      <c r="X9" s="1133"/>
      <c r="Y9" s="1133"/>
      <c r="Z9" s="1133"/>
      <c r="AA9" s="1133"/>
      <c r="AB9" s="1133"/>
      <c r="AC9" s="1133"/>
      <c r="AD9" s="1133"/>
      <c r="AE9" s="1134"/>
      <c r="AF9" s="1126"/>
      <c r="AG9" s="1127"/>
      <c r="AH9" s="1127"/>
      <c r="AI9" s="1127"/>
      <c r="AJ9" s="1128"/>
      <c r="AK9" s="1175"/>
      <c r="AL9" s="1176"/>
      <c r="AM9" s="1176"/>
      <c r="AN9" s="1176"/>
      <c r="AO9" s="1176"/>
      <c r="AP9" s="1176"/>
      <c r="AQ9" s="1176"/>
      <c r="AR9" s="1176"/>
      <c r="AS9" s="1176"/>
      <c r="AT9" s="1176"/>
      <c r="AU9" s="1173"/>
      <c r="AV9" s="1173"/>
      <c r="AW9" s="1173"/>
      <c r="AX9" s="1173"/>
      <c r="AY9" s="1174"/>
      <c r="AZ9" s="252"/>
      <c r="BA9" s="252"/>
      <c r="BB9" s="252"/>
      <c r="BC9" s="252"/>
      <c r="BD9" s="252"/>
      <c r="BE9" s="253"/>
      <c r="BF9" s="253"/>
      <c r="BG9" s="253"/>
      <c r="BH9" s="253"/>
      <c r="BI9" s="253"/>
      <c r="BJ9" s="253"/>
      <c r="BK9" s="253"/>
      <c r="BL9" s="253"/>
      <c r="BM9" s="253"/>
      <c r="BN9" s="253"/>
      <c r="BO9" s="253"/>
      <c r="BP9" s="253"/>
      <c r="BQ9" s="262">
        <v>3</v>
      </c>
      <c r="BR9" s="263"/>
      <c r="BS9" s="1103" t="s">
        <v>608</v>
      </c>
      <c r="BT9" s="1104"/>
      <c r="BU9" s="1104"/>
      <c r="BV9" s="1104"/>
      <c r="BW9" s="1104"/>
      <c r="BX9" s="1104"/>
      <c r="BY9" s="1104"/>
      <c r="BZ9" s="1104"/>
      <c r="CA9" s="1104"/>
      <c r="CB9" s="1104"/>
      <c r="CC9" s="1104"/>
      <c r="CD9" s="1104"/>
      <c r="CE9" s="1104"/>
      <c r="CF9" s="1104"/>
      <c r="CG9" s="1105"/>
      <c r="CH9" s="1078">
        <v>-69</v>
      </c>
      <c r="CI9" s="1079"/>
      <c r="CJ9" s="1079"/>
      <c r="CK9" s="1079"/>
      <c r="CL9" s="1080"/>
      <c r="CM9" s="1078">
        <v>137</v>
      </c>
      <c r="CN9" s="1079"/>
      <c r="CO9" s="1079"/>
      <c r="CP9" s="1079"/>
      <c r="CQ9" s="1080"/>
      <c r="CR9" s="1078">
        <v>35</v>
      </c>
      <c r="CS9" s="1079"/>
      <c r="CT9" s="1079"/>
      <c r="CU9" s="1079"/>
      <c r="CV9" s="1080"/>
      <c r="CW9" s="1078">
        <v>2</v>
      </c>
      <c r="CX9" s="1079"/>
      <c r="CY9" s="1079"/>
      <c r="CZ9" s="1079"/>
      <c r="DA9" s="1080"/>
      <c r="DB9" s="1078" t="s">
        <v>530</v>
      </c>
      <c r="DC9" s="1079"/>
      <c r="DD9" s="1079"/>
      <c r="DE9" s="1079"/>
      <c r="DF9" s="1080"/>
      <c r="DG9" s="1078" t="s">
        <v>530</v>
      </c>
      <c r="DH9" s="1079"/>
      <c r="DI9" s="1079"/>
      <c r="DJ9" s="1079"/>
      <c r="DK9" s="1080"/>
      <c r="DL9" s="1078" t="s">
        <v>530</v>
      </c>
      <c r="DM9" s="1079"/>
      <c r="DN9" s="1079"/>
      <c r="DO9" s="1079"/>
      <c r="DP9" s="1080"/>
      <c r="DQ9" s="1078" t="s">
        <v>530</v>
      </c>
      <c r="DR9" s="1079"/>
      <c r="DS9" s="1079"/>
      <c r="DT9" s="1079"/>
      <c r="DU9" s="1080"/>
      <c r="DV9" s="1081"/>
      <c r="DW9" s="1082"/>
      <c r="DX9" s="1082"/>
      <c r="DY9" s="1082"/>
      <c r="DZ9" s="1083"/>
      <c r="EA9" s="254"/>
    </row>
    <row r="10" spans="1:131" s="255" customFormat="1" ht="26.25" customHeight="1">
      <c r="A10" s="261">
        <v>4</v>
      </c>
      <c r="B10" s="1120"/>
      <c r="C10" s="1121"/>
      <c r="D10" s="1121"/>
      <c r="E10" s="1121"/>
      <c r="F10" s="1121"/>
      <c r="G10" s="1121"/>
      <c r="H10" s="1121"/>
      <c r="I10" s="1121"/>
      <c r="J10" s="1121"/>
      <c r="K10" s="1121"/>
      <c r="L10" s="1121"/>
      <c r="M10" s="1121"/>
      <c r="N10" s="1121"/>
      <c r="O10" s="1121"/>
      <c r="P10" s="1122"/>
      <c r="Q10" s="1132"/>
      <c r="R10" s="1133"/>
      <c r="S10" s="1133"/>
      <c r="T10" s="1133"/>
      <c r="U10" s="1133"/>
      <c r="V10" s="1133"/>
      <c r="W10" s="1133"/>
      <c r="X10" s="1133"/>
      <c r="Y10" s="1133"/>
      <c r="Z10" s="1133"/>
      <c r="AA10" s="1133"/>
      <c r="AB10" s="1133"/>
      <c r="AC10" s="1133"/>
      <c r="AD10" s="1133"/>
      <c r="AE10" s="1134"/>
      <c r="AF10" s="1126"/>
      <c r="AG10" s="1127"/>
      <c r="AH10" s="1127"/>
      <c r="AI10" s="1127"/>
      <c r="AJ10" s="1128"/>
      <c r="AK10" s="1175"/>
      <c r="AL10" s="1176"/>
      <c r="AM10" s="1176"/>
      <c r="AN10" s="1176"/>
      <c r="AO10" s="1176"/>
      <c r="AP10" s="1176"/>
      <c r="AQ10" s="1176"/>
      <c r="AR10" s="1176"/>
      <c r="AS10" s="1176"/>
      <c r="AT10" s="1176"/>
      <c r="AU10" s="1173"/>
      <c r="AV10" s="1173"/>
      <c r="AW10" s="1173"/>
      <c r="AX10" s="1173"/>
      <c r="AY10" s="1174"/>
      <c r="AZ10" s="252"/>
      <c r="BA10" s="252"/>
      <c r="BB10" s="252"/>
      <c r="BC10" s="252"/>
      <c r="BD10" s="252"/>
      <c r="BE10" s="253"/>
      <c r="BF10" s="253"/>
      <c r="BG10" s="253"/>
      <c r="BH10" s="253"/>
      <c r="BI10" s="253"/>
      <c r="BJ10" s="253"/>
      <c r="BK10" s="253"/>
      <c r="BL10" s="253"/>
      <c r="BM10" s="253"/>
      <c r="BN10" s="253"/>
      <c r="BO10" s="253"/>
      <c r="BP10" s="253"/>
      <c r="BQ10" s="262">
        <v>4</v>
      </c>
      <c r="BR10" s="263"/>
      <c r="BS10" s="1103"/>
      <c r="BT10" s="1104"/>
      <c r="BU10" s="1104"/>
      <c r="BV10" s="1104"/>
      <c r="BW10" s="1104"/>
      <c r="BX10" s="1104"/>
      <c r="BY10" s="1104"/>
      <c r="BZ10" s="1104"/>
      <c r="CA10" s="1104"/>
      <c r="CB10" s="1104"/>
      <c r="CC10" s="1104"/>
      <c r="CD10" s="1104"/>
      <c r="CE10" s="1104"/>
      <c r="CF10" s="1104"/>
      <c r="CG10" s="1105"/>
      <c r="CH10" s="1078"/>
      <c r="CI10" s="1079"/>
      <c r="CJ10" s="1079"/>
      <c r="CK10" s="1079"/>
      <c r="CL10" s="1080"/>
      <c r="CM10" s="1078"/>
      <c r="CN10" s="1079"/>
      <c r="CO10" s="1079"/>
      <c r="CP10" s="1079"/>
      <c r="CQ10" s="1080"/>
      <c r="CR10" s="1078"/>
      <c r="CS10" s="1079"/>
      <c r="CT10" s="1079"/>
      <c r="CU10" s="1079"/>
      <c r="CV10" s="1080"/>
      <c r="CW10" s="1078"/>
      <c r="CX10" s="1079"/>
      <c r="CY10" s="1079"/>
      <c r="CZ10" s="1079"/>
      <c r="DA10" s="1080"/>
      <c r="DB10" s="1078"/>
      <c r="DC10" s="1079"/>
      <c r="DD10" s="1079"/>
      <c r="DE10" s="1079"/>
      <c r="DF10" s="1080"/>
      <c r="DG10" s="1078"/>
      <c r="DH10" s="1079"/>
      <c r="DI10" s="1079"/>
      <c r="DJ10" s="1079"/>
      <c r="DK10" s="1080"/>
      <c r="DL10" s="1078"/>
      <c r="DM10" s="1079"/>
      <c r="DN10" s="1079"/>
      <c r="DO10" s="1079"/>
      <c r="DP10" s="1080"/>
      <c r="DQ10" s="1078"/>
      <c r="DR10" s="1079"/>
      <c r="DS10" s="1079"/>
      <c r="DT10" s="1079"/>
      <c r="DU10" s="1080"/>
      <c r="DV10" s="1081"/>
      <c r="DW10" s="1082"/>
      <c r="DX10" s="1082"/>
      <c r="DY10" s="1082"/>
      <c r="DZ10" s="1083"/>
      <c r="EA10" s="254"/>
    </row>
    <row r="11" spans="1:131" s="255" customFormat="1" ht="26.25" customHeight="1">
      <c r="A11" s="261">
        <v>5</v>
      </c>
      <c r="B11" s="1120"/>
      <c r="C11" s="1121"/>
      <c r="D11" s="1121"/>
      <c r="E11" s="1121"/>
      <c r="F11" s="1121"/>
      <c r="G11" s="1121"/>
      <c r="H11" s="1121"/>
      <c r="I11" s="1121"/>
      <c r="J11" s="1121"/>
      <c r="K11" s="1121"/>
      <c r="L11" s="1121"/>
      <c r="M11" s="1121"/>
      <c r="N11" s="1121"/>
      <c r="O11" s="1121"/>
      <c r="P11" s="1122"/>
      <c r="Q11" s="1132"/>
      <c r="R11" s="1133"/>
      <c r="S11" s="1133"/>
      <c r="T11" s="1133"/>
      <c r="U11" s="1133"/>
      <c r="V11" s="1133"/>
      <c r="W11" s="1133"/>
      <c r="X11" s="1133"/>
      <c r="Y11" s="1133"/>
      <c r="Z11" s="1133"/>
      <c r="AA11" s="1133"/>
      <c r="AB11" s="1133"/>
      <c r="AC11" s="1133"/>
      <c r="AD11" s="1133"/>
      <c r="AE11" s="1134"/>
      <c r="AF11" s="1126"/>
      <c r="AG11" s="1127"/>
      <c r="AH11" s="1127"/>
      <c r="AI11" s="1127"/>
      <c r="AJ11" s="1128"/>
      <c r="AK11" s="1175"/>
      <c r="AL11" s="1176"/>
      <c r="AM11" s="1176"/>
      <c r="AN11" s="1176"/>
      <c r="AO11" s="1176"/>
      <c r="AP11" s="1176"/>
      <c r="AQ11" s="1176"/>
      <c r="AR11" s="1176"/>
      <c r="AS11" s="1176"/>
      <c r="AT11" s="1176"/>
      <c r="AU11" s="1173"/>
      <c r="AV11" s="1173"/>
      <c r="AW11" s="1173"/>
      <c r="AX11" s="1173"/>
      <c r="AY11" s="1174"/>
      <c r="AZ11" s="252"/>
      <c r="BA11" s="252"/>
      <c r="BB11" s="252"/>
      <c r="BC11" s="252"/>
      <c r="BD11" s="252"/>
      <c r="BE11" s="253"/>
      <c r="BF11" s="253"/>
      <c r="BG11" s="253"/>
      <c r="BH11" s="253"/>
      <c r="BI11" s="253"/>
      <c r="BJ11" s="253"/>
      <c r="BK11" s="253"/>
      <c r="BL11" s="253"/>
      <c r="BM11" s="253"/>
      <c r="BN11" s="253"/>
      <c r="BO11" s="253"/>
      <c r="BP11" s="253"/>
      <c r="BQ11" s="262">
        <v>5</v>
      </c>
      <c r="BR11" s="263"/>
      <c r="BS11" s="1103"/>
      <c r="BT11" s="1104"/>
      <c r="BU11" s="1104"/>
      <c r="BV11" s="1104"/>
      <c r="BW11" s="1104"/>
      <c r="BX11" s="1104"/>
      <c r="BY11" s="1104"/>
      <c r="BZ11" s="1104"/>
      <c r="CA11" s="1104"/>
      <c r="CB11" s="1104"/>
      <c r="CC11" s="1104"/>
      <c r="CD11" s="1104"/>
      <c r="CE11" s="1104"/>
      <c r="CF11" s="1104"/>
      <c r="CG11" s="1105"/>
      <c r="CH11" s="1078"/>
      <c r="CI11" s="1079"/>
      <c r="CJ11" s="1079"/>
      <c r="CK11" s="1079"/>
      <c r="CL11" s="1080"/>
      <c r="CM11" s="1078"/>
      <c r="CN11" s="1079"/>
      <c r="CO11" s="1079"/>
      <c r="CP11" s="1079"/>
      <c r="CQ11" s="1080"/>
      <c r="CR11" s="1078"/>
      <c r="CS11" s="1079"/>
      <c r="CT11" s="1079"/>
      <c r="CU11" s="1079"/>
      <c r="CV11" s="1080"/>
      <c r="CW11" s="1078"/>
      <c r="CX11" s="1079"/>
      <c r="CY11" s="1079"/>
      <c r="CZ11" s="1079"/>
      <c r="DA11" s="1080"/>
      <c r="DB11" s="1078"/>
      <c r="DC11" s="1079"/>
      <c r="DD11" s="1079"/>
      <c r="DE11" s="1079"/>
      <c r="DF11" s="1080"/>
      <c r="DG11" s="1078"/>
      <c r="DH11" s="1079"/>
      <c r="DI11" s="1079"/>
      <c r="DJ11" s="1079"/>
      <c r="DK11" s="1080"/>
      <c r="DL11" s="1078"/>
      <c r="DM11" s="1079"/>
      <c r="DN11" s="1079"/>
      <c r="DO11" s="1079"/>
      <c r="DP11" s="1080"/>
      <c r="DQ11" s="1078"/>
      <c r="DR11" s="1079"/>
      <c r="DS11" s="1079"/>
      <c r="DT11" s="1079"/>
      <c r="DU11" s="1080"/>
      <c r="DV11" s="1081"/>
      <c r="DW11" s="1082"/>
      <c r="DX11" s="1082"/>
      <c r="DY11" s="1082"/>
      <c r="DZ11" s="1083"/>
      <c r="EA11" s="254"/>
    </row>
    <row r="12" spans="1:131" s="255" customFormat="1" ht="26.25" customHeight="1">
      <c r="A12" s="261">
        <v>6</v>
      </c>
      <c r="B12" s="1120"/>
      <c r="C12" s="1121"/>
      <c r="D12" s="1121"/>
      <c r="E12" s="1121"/>
      <c r="F12" s="1121"/>
      <c r="G12" s="1121"/>
      <c r="H12" s="1121"/>
      <c r="I12" s="1121"/>
      <c r="J12" s="1121"/>
      <c r="K12" s="1121"/>
      <c r="L12" s="1121"/>
      <c r="M12" s="1121"/>
      <c r="N12" s="1121"/>
      <c r="O12" s="1121"/>
      <c r="P12" s="1122"/>
      <c r="Q12" s="1132"/>
      <c r="R12" s="1133"/>
      <c r="S12" s="1133"/>
      <c r="T12" s="1133"/>
      <c r="U12" s="1133"/>
      <c r="V12" s="1133"/>
      <c r="W12" s="1133"/>
      <c r="X12" s="1133"/>
      <c r="Y12" s="1133"/>
      <c r="Z12" s="1133"/>
      <c r="AA12" s="1133"/>
      <c r="AB12" s="1133"/>
      <c r="AC12" s="1133"/>
      <c r="AD12" s="1133"/>
      <c r="AE12" s="1134"/>
      <c r="AF12" s="1126"/>
      <c r="AG12" s="1127"/>
      <c r="AH12" s="1127"/>
      <c r="AI12" s="1127"/>
      <c r="AJ12" s="1128"/>
      <c r="AK12" s="1175"/>
      <c r="AL12" s="1176"/>
      <c r="AM12" s="1176"/>
      <c r="AN12" s="1176"/>
      <c r="AO12" s="1176"/>
      <c r="AP12" s="1176"/>
      <c r="AQ12" s="1176"/>
      <c r="AR12" s="1176"/>
      <c r="AS12" s="1176"/>
      <c r="AT12" s="1176"/>
      <c r="AU12" s="1173"/>
      <c r="AV12" s="1173"/>
      <c r="AW12" s="1173"/>
      <c r="AX12" s="1173"/>
      <c r="AY12" s="1174"/>
      <c r="AZ12" s="252"/>
      <c r="BA12" s="252"/>
      <c r="BB12" s="252"/>
      <c r="BC12" s="252"/>
      <c r="BD12" s="252"/>
      <c r="BE12" s="253"/>
      <c r="BF12" s="253"/>
      <c r="BG12" s="253"/>
      <c r="BH12" s="253"/>
      <c r="BI12" s="253"/>
      <c r="BJ12" s="253"/>
      <c r="BK12" s="253"/>
      <c r="BL12" s="253"/>
      <c r="BM12" s="253"/>
      <c r="BN12" s="253"/>
      <c r="BO12" s="253"/>
      <c r="BP12" s="253"/>
      <c r="BQ12" s="262">
        <v>6</v>
      </c>
      <c r="BR12" s="263"/>
      <c r="BS12" s="1103"/>
      <c r="BT12" s="1104"/>
      <c r="BU12" s="1104"/>
      <c r="BV12" s="1104"/>
      <c r="BW12" s="1104"/>
      <c r="BX12" s="1104"/>
      <c r="BY12" s="1104"/>
      <c r="BZ12" s="1104"/>
      <c r="CA12" s="1104"/>
      <c r="CB12" s="1104"/>
      <c r="CC12" s="1104"/>
      <c r="CD12" s="1104"/>
      <c r="CE12" s="1104"/>
      <c r="CF12" s="1104"/>
      <c r="CG12" s="1105"/>
      <c r="CH12" s="1078"/>
      <c r="CI12" s="1079"/>
      <c r="CJ12" s="1079"/>
      <c r="CK12" s="1079"/>
      <c r="CL12" s="1080"/>
      <c r="CM12" s="1078"/>
      <c r="CN12" s="1079"/>
      <c r="CO12" s="1079"/>
      <c r="CP12" s="1079"/>
      <c r="CQ12" s="1080"/>
      <c r="CR12" s="1078"/>
      <c r="CS12" s="1079"/>
      <c r="CT12" s="1079"/>
      <c r="CU12" s="1079"/>
      <c r="CV12" s="1080"/>
      <c r="CW12" s="1078"/>
      <c r="CX12" s="1079"/>
      <c r="CY12" s="1079"/>
      <c r="CZ12" s="1079"/>
      <c r="DA12" s="1080"/>
      <c r="DB12" s="1078"/>
      <c r="DC12" s="1079"/>
      <c r="DD12" s="1079"/>
      <c r="DE12" s="1079"/>
      <c r="DF12" s="1080"/>
      <c r="DG12" s="1078"/>
      <c r="DH12" s="1079"/>
      <c r="DI12" s="1079"/>
      <c r="DJ12" s="1079"/>
      <c r="DK12" s="1080"/>
      <c r="DL12" s="1078"/>
      <c r="DM12" s="1079"/>
      <c r="DN12" s="1079"/>
      <c r="DO12" s="1079"/>
      <c r="DP12" s="1080"/>
      <c r="DQ12" s="1078"/>
      <c r="DR12" s="1079"/>
      <c r="DS12" s="1079"/>
      <c r="DT12" s="1079"/>
      <c r="DU12" s="1080"/>
      <c r="DV12" s="1081"/>
      <c r="DW12" s="1082"/>
      <c r="DX12" s="1082"/>
      <c r="DY12" s="1082"/>
      <c r="DZ12" s="1083"/>
      <c r="EA12" s="254"/>
    </row>
    <row r="13" spans="1:131" s="255" customFormat="1" ht="26.25" customHeight="1">
      <c r="A13" s="261">
        <v>7</v>
      </c>
      <c r="B13" s="1120"/>
      <c r="C13" s="1121"/>
      <c r="D13" s="1121"/>
      <c r="E13" s="1121"/>
      <c r="F13" s="1121"/>
      <c r="G13" s="1121"/>
      <c r="H13" s="1121"/>
      <c r="I13" s="1121"/>
      <c r="J13" s="1121"/>
      <c r="K13" s="1121"/>
      <c r="L13" s="1121"/>
      <c r="M13" s="1121"/>
      <c r="N13" s="1121"/>
      <c r="O13" s="1121"/>
      <c r="P13" s="1122"/>
      <c r="Q13" s="1132"/>
      <c r="R13" s="1133"/>
      <c r="S13" s="1133"/>
      <c r="T13" s="1133"/>
      <c r="U13" s="1133"/>
      <c r="V13" s="1133"/>
      <c r="W13" s="1133"/>
      <c r="X13" s="1133"/>
      <c r="Y13" s="1133"/>
      <c r="Z13" s="1133"/>
      <c r="AA13" s="1133"/>
      <c r="AB13" s="1133"/>
      <c r="AC13" s="1133"/>
      <c r="AD13" s="1133"/>
      <c r="AE13" s="1134"/>
      <c r="AF13" s="1126"/>
      <c r="AG13" s="1127"/>
      <c r="AH13" s="1127"/>
      <c r="AI13" s="1127"/>
      <c r="AJ13" s="1128"/>
      <c r="AK13" s="1175"/>
      <c r="AL13" s="1176"/>
      <c r="AM13" s="1176"/>
      <c r="AN13" s="1176"/>
      <c r="AO13" s="1176"/>
      <c r="AP13" s="1176"/>
      <c r="AQ13" s="1176"/>
      <c r="AR13" s="1176"/>
      <c r="AS13" s="1176"/>
      <c r="AT13" s="1176"/>
      <c r="AU13" s="1173"/>
      <c r="AV13" s="1173"/>
      <c r="AW13" s="1173"/>
      <c r="AX13" s="1173"/>
      <c r="AY13" s="1174"/>
      <c r="AZ13" s="252"/>
      <c r="BA13" s="252"/>
      <c r="BB13" s="252"/>
      <c r="BC13" s="252"/>
      <c r="BD13" s="252"/>
      <c r="BE13" s="253"/>
      <c r="BF13" s="253"/>
      <c r="BG13" s="253"/>
      <c r="BH13" s="253"/>
      <c r="BI13" s="253"/>
      <c r="BJ13" s="253"/>
      <c r="BK13" s="253"/>
      <c r="BL13" s="253"/>
      <c r="BM13" s="253"/>
      <c r="BN13" s="253"/>
      <c r="BO13" s="253"/>
      <c r="BP13" s="253"/>
      <c r="BQ13" s="262">
        <v>7</v>
      </c>
      <c r="BR13" s="263"/>
      <c r="BS13" s="1103"/>
      <c r="BT13" s="1104"/>
      <c r="BU13" s="1104"/>
      <c r="BV13" s="1104"/>
      <c r="BW13" s="1104"/>
      <c r="BX13" s="1104"/>
      <c r="BY13" s="1104"/>
      <c r="BZ13" s="1104"/>
      <c r="CA13" s="1104"/>
      <c r="CB13" s="1104"/>
      <c r="CC13" s="1104"/>
      <c r="CD13" s="1104"/>
      <c r="CE13" s="1104"/>
      <c r="CF13" s="1104"/>
      <c r="CG13" s="1105"/>
      <c r="CH13" s="1078"/>
      <c r="CI13" s="1079"/>
      <c r="CJ13" s="1079"/>
      <c r="CK13" s="1079"/>
      <c r="CL13" s="1080"/>
      <c r="CM13" s="1078"/>
      <c r="CN13" s="1079"/>
      <c r="CO13" s="1079"/>
      <c r="CP13" s="1079"/>
      <c r="CQ13" s="1080"/>
      <c r="CR13" s="1078"/>
      <c r="CS13" s="1079"/>
      <c r="CT13" s="1079"/>
      <c r="CU13" s="1079"/>
      <c r="CV13" s="1080"/>
      <c r="CW13" s="1078"/>
      <c r="CX13" s="1079"/>
      <c r="CY13" s="1079"/>
      <c r="CZ13" s="1079"/>
      <c r="DA13" s="1080"/>
      <c r="DB13" s="1078"/>
      <c r="DC13" s="1079"/>
      <c r="DD13" s="1079"/>
      <c r="DE13" s="1079"/>
      <c r="DF13" s="1080"/>
      <c r="DG13" s="1078"/>
      <c r="DH13" s="1079"/>
      <c r="DI13" s="1079"/>
      <c r="DJ13" s="1079"/>
      <c r="DK13" s="1080"/>
      <c r="DL13" s="1078"/>
      <c r="DM13" s="1079"/>
      <c r="DN13" s="1079"/>
      <c r="DO13" s="1079"/>
      <c r="DP13" s="1080"/>
      <c r="DQ13" s="1078"/>
      <c r="DR13" s="1079"/>
      <c r="DS13" s="1079"/>
      <c r="DT13" s="1079"/>
      <c r="DU13" s="1080"/>
      <c r="DV13" s="1081"/>
      <c r="DW13" s="1082"/>
      <c r="DX13" s="1082"/>
      <c r="DY13" s="1082"/>
      <c r="DZ13" s="1083"/>
      <c r="EA13" s="254"/>
    </row>
    <row r="14" spans="1:131" s="255" customFormat="1" ht="26.25" customHeight="1">
      <c r="A14" s="261">
        <v>8</v>
      </c>
      <c r="B14" s="1120"/>
      <c r="C14" s="1121"/>
      <c r="D14" s="1121"/>
      <c r="E14" s="1121"/>
      <c r="F14" s="1121"/>
      <c r="G14" s="1121"/>
      <c r="H14" s="1121"/>
      <c r="I14" s="1121"/>
      <c r="J14" s="1121"/>
      <c r="K14" s="1121"/>
      <c r="L14" s="1121"/>
      <c r="M14" s="1121"/>
      <c r="N14" s="1121"/>
      <c r="O14" s="1121"/>
      <c r="P14" s="1122"/>
      <c r="Q14" s="1132"/>
      <c r="R14" s="1133"/>
      <c r="S14" s="1133"/>
      <c r="T14" s="1133"/>
      <c r="U14" s="1133"/>
      <c r="V14" s="1133"/>
      <c r="W14" s="1133"/>
      <c r="X14" s="1133"/>
      <c r="Y14" s="1133"/>
      <c r="Z14" s="1133"/>
      <c r="AA14" s="1133"/>
      <c r="AB14" s="1133"/>
      <c r="AC14" s="1133"/>
      <c r="AD14" s="1133"/>
      <c r="AE14" s="1134"/>
      <c r="AF14" s="1126"/>
      <c r="AG14" s="1127"/>
      <c r="AH14" s="1127"/>
      <c r="AI14" s="1127"/>
      <c r="AJ14" s="1128"/>
      <c r="AK14" s="1175"/>
      <c r="AL14" s="1176"/>
      <c r="AM14" s="1176"/>
      <c r="AN14" s="1176"/>
      <c r="AO14" s="1176"/>
      <c r="AP14" s="1176"/>
      <c r="AQ14" s="1176"/>
      <c r="AR14" s="1176"/>
      <c r="AS14" s="1176"/>
      <c r="AT14" s="1176"/>
      <c r="AU14" s="1173"/>
      <c r="AV14" s="1173"/>
      <c r="AW14" s="1173"/>
      <c r="AX14" s="1173"/>
      <c r="AY14" s="1174"/>
      <c r="AZ14" s="252"/>
      <c r="BA14" s="252"/>
      <c r="BB14" s="252"/>
      <c r="BC14" s="252"/>
      <c r="BD14" s="252"/>
      <c r="BE14" s="253"/>
      <c r="BF14" s="253"/>
      <c r="BG14" s="253"/>
      <c r="BH14" s="253"/>
      <c r="BI14" s="253"/>
      <c r="BJ14" s="253"/>
      <c r="BK14" s="253"/>
      <c r="BL14" s="253"/>
      <c r="BM14" s="253"/>
      <c r="BN14" s="253"/>
      <c r="BO14" s="253"/>
      <c r="BP14" s="253"/>
      <c r="BQ14" s="262">
        <v>8</v>
      </c>
      <c r="BR14" s="263"/>
      <c r="BS14" s="1103"/>
      <c r="BT14" s="1104"/>
      <c r="BU14" s="1104"/>
      <c r="BV14" s="1104"/>
      <c r="BW14" s="1104"/>
      <c r="BX14" s="1104"/>
      <c r="BY14" s="1104"/>
      <c r="BZ14" s="1104"/>
      <c r="CA14" s="1104"/>
      <c r="CB14" s="1104"/>
      <c r="CC14" s="1104"/>
      <c r="CD14" s="1104"/>
      <c r="CE14" s="1104"/>
      <c r="CF14" s="1104"/>
      <c r="CG14" s="1105"/>
      <c r="CH14" s="1078"/>
      <c r="CI14" s="1079"/>
      <c r="CJ14" s="1079"/>
      <c r="CK14" s="1079"/>
      <c r="CL14" s="1080"/>
      <c r="CM14" s="1078"/>
      <c r="CN14" s="1079"/>
      <c r="CO14" s="1079"/>
      <c r="CP14" s="1079"/>
      <c r="CQ14" s="1080"/>
      <c r="CR14" s="1078"/>
      <c r="CS14" s="1079"/>
      <c r="CT14" s="1079"/>
      <c r="CU14" s="1079"/>
      <c r="CV14" s="1080"/>
      <c r="CW14" s="1078"/>
      <c r="CX14" s="1079"/>
      <c r="CY14" s="1079"/>
      <c r="CZ14" s="1079"/>
      <c r="DA14" s="1080"/>
      <c r="DB14" s="1078"/>
      <c r="DC14" s="1079"/>
      <c r="DD14" s="1079"/>
      <c r="DE14" s="1079"/>
      <c r="DF14" s="1080"/>
      <c r="DG14" s="1078"/>
      <c r="DH14" s="1079"/>
      <c r="DI14" s="1079"/>
      <c r="DJ14" s="1079"/>
      <c r="DK14" s="1080"/>
      <c r="DL14" s="1078"/>
      <c r="DM14" s="1079"/>
      <c r="DN14" s="1079"/>
      <c r="DO14" s="1079"/>
      <c r="DP14" s="1080"/>
      <c r="DQ14" s="1078"/>
      <c r="DR14" s="1079"/>
      <c r="DS14" s="1079"/>
      <c r="DT14" s="1079"/>
      <c r="DU14" s="1080"/>
      <c r="DV14" s="1081"/>
      <c r="DW14" s="1082"/>
      <c r="DX14" s="1082"/>
      <c r="DY14" s="1082"/>
      <c r="DZ14" s="1083"/>
      <c r="EA14" s="254"/>
    </row>
    <row r="15" spans="1:131" s="255" customFormat="1" ht="26.25" customHeight="1">
      <c r="A15" s="261">
        <v>9</v>
      </c>
      <c r="B15" s="1120"/>
      <c r="C15" s="1121"/>
      <c r="D15" s="1121"/>
      <c r="E15" s="1121"/>
      <c r="F15" s="1121"/>
      <c r="G15" s="1121"/>
      <c r="H15" s="1121"/>
      <c r="I15" s="1121"/>
      <c r="J15" s="1121"/>
      <c r="K15" s="1121"/>
      <c r="L15" s="1121"/>
      <c r="M15" s="1121"/>
      <c r="N15" s="1121"/>
      <c r="O15" s="1121"/>
      <c r="P15" s="1122"/>
      <c r="Q15" s="1132"/>
      <c r="R15" s="1133"/>
      <c r="S15" s="1133"/>
      <c r="T15" s="1133"/>
      <c r="U15" s="1133"/>
      <c r="V15" s="1133"/>
      <c r="W15" s="1133"/>
      <c r="X15" s="1133"/>
      <c r="Y15" s="1133"/>
      <c r="Z15" s="1133"/>
      <c r="AA15" s="1133"/>
      <c r="AB15" s="1133"/>
      <c r="AC15" s="1133"/>
      <c r="AD15" s="1133"/>
      <c r="AE15" s="1134"/>
      <c r="AF15" s="1126"/>
      <c r="AG15" s="1127"/>
      <c r="AH15" s="1127"/>
      <c r="AI15" s="1127"/>
      <c r="AJ15" s="1128"/>
      <c r="AK15" s="1175"/>
      <c r="AL15" s="1176"/>
      <c r="AM15" s="1176"/>
      <c r="AN15" s="1176"/>
      <c r="AO15" s="1176"/>
      <c r="AP15" s="1176"/>
      <c r="AQ15" s="1176"/>
      <c r="AR15" s="1176"/>
      <c r="AS15" s="1176"/>
      <c r="AT15" s="1176"/>
      <c r="AU15" s="1173"/>
      <c r="AV15" s="1173"/>
      <c r="AW15" s="1173"/>
      <c r="AX15" s="1173"/>
      <c r="AY15" s="1174"/>
      <c r="AZ15" s="252"/>
      <c r="BA15" s="252"/>
      <c r="BB15" s="252"/>
      <c r="BC15" s="252"/>
      <c r="BD15" s="252"/>
      <c r="BE15" s="253"/>
      <c r="BF15" s="253"/>
      <c r="BG15" s="253"/>
      <c r="BH15" s="253"/>
      <c r="BI15" s="253"/>
      <c r="BJ15" s="253"/>
      <c r="BK15" s="253"/>
      <c r="BL15" s="253"/>
      <c r="BM15" s="253"/>
      <c r="BN15" s="253"/>
      <c r="BO15" s="253"/>
      <c r="BP15" s="253"/>
      <c r="BQ15" s="262">
        <v>9</v>
      </c>
      <c r="BR15" s="263"/>
      <c r="BS15" s="1103"/>
      <c r="BT15" s="1104"/>
      <c r="BU15" s="1104"/>
      <c r="BV15" s="1104"/>
      <c r="BW15" s="1104"/>
      <c r="BX15" s="1104"/>
      <c r="BY15" s="1104"/>
      <c r="BZ15" s="1104"/>
      <c r="CA15" s="1104"/>
      <c r="CB15" s="1104"/>
      <c r="CC15" s="1104"/>
      <c r="CD15" s="1104"/>
      <c r="CE15" s="1104"/>
      <c r="CF15" s="1104"/>
      <c r="CG15" s="1105"/>
      <c r="CH15" s="1078"/>
      <c r="CI15" s="1079"/>
      <c r="CJ15" s="1079"/>
      <c r="CK15" s="1079"/>
      <c r="CL15" s="1080"/>
      <c r="CM15" s="1078"/>
      <c r="CN15" s="1079"/>
      <c r="CO15" s="1079"/>
      <c r="CP15" s="1079"/>
      <c r="CQ15" s="1080"/>
      <c r="CR15" s="1078"/>
      <c r="CS15" s="1079"/>
      <c r="CT15" s="1079"/>
      <c r="CU15" s="1079"/>
      <c r="CV15" s="1080"/>
      <c r="CW15" s="1078"/>
      <c r="CX15" s="1079"/>
      <c r="CY15" s="1079"/>
      <c r="CZ15" s="1079"/>
      <c r="DA15" s="1080"/>
      <c r="DB15" s="1078"/>
      <c r="DC15" s="1079"/>
      <c r="DD15" s="1079"/>
      <c r="DE15" s="1079"/>
      <c r="DF15" s="1080"/>
      <c r="DG15" s="1078"/>
      <c r="DH15" s="1079"/>
      <c r="DI15" s="1079"/>
      <c r="DJ15" s="1079"/>
      <c r="DK15" s="1080"/>
      <c r="DL15" s="1078"/>
      <c r="DM15" s="1079"/>
      <c r="DN15" s="1079"/>
      <c r="DO15" s="1079"/>
      <c r="DP15" s="1080"/>
      <c r="DQ15" s="1078"/>
      <c r="DR15" s="1079"/>
      <c r="DS15" s="1079"/>
      <c r="DT15" s="1079"/>
      <c r="DU15" s="1080"/>
      <c r="DV15" s="1081"/>
      <c r="DW15" s="1082"/>
      <c r="DX15" s="1082"/>
      <c r="DY15" s="1082"/>
      <c r="DZ15" s="1083"/>
      <c r="EA15" s="254"/>
    </row>
    <row r="16" spans="1:131" s="255" customFormat="1" ht="26.25" customHeight="1">
      <c r="A16" s="261">
        <v>10</v>
      </c>
      <c r="B16" s="1120"/>
      <c r="C16" s="1121"/>
      <c r="D16" s="1121"/>
      <c r="E16" s="1121"/>
      <c r="F16" s="1121"/>
      <c r="G16" s="1121"/>
      <c r="H16" s="1121"/>
      <c r="I16" s="1121"/>
      <c r="J16" s="1121"/>
      <c r="K16" s="1121"/>
      <c r="L16" s="1121"/>
      <c r="M16" s="1121"/>
      <c r="N16" s="1121"/>
      <c r="O16" s="1121"/>
      <c r="P16" s="1122"/>
      <c r="Q16" s="1132"/>
      <c r="R16" s="1133"/>
      <c r="S16" s="1133"/>
      <c r="T16" s="1133"/>
      <c r="U16" s="1133"/>
      <c r="V16" s="1133"/>
      <c r="W16" s="1133"/>
      <c r="X16" s="1133"/>
      <c r="Y16" s="1133"/>
      <c r="Z16" s="1133"/>
      <c r="AA16" s="1133"/>
      <c r="AB16" s="1133"/>
      <c r="AC16" s="1133"/>
      <c r="AD16" s="1133"/>
      <c r="AE16" s="1134"/>
      <c r="AF16" s="1126"/>
      <c r="AG16" s="1127"/>
      <c r="AH16" s="1127"/>
      <c r="AI16" s="1127"/>
      <c r="AJ16" s="1128"/>
      <c r="AK16" s="1175"/>
      <c r="AL16" s="1176"/>
      <c r="AM16" s="1176"/>
      <c r="AN16" s="1176"/>
      <c r="AO16" s="1176"/>
      <c r="AP16" s="1176"/>
      <c r="AQ16" s="1176"/>
      <c r="AR16" s="1176"/>
      <c r="AS16" s="1176"/>
      <c r="AT16" s="1176"/>
      <c r="AU16" s="1173"/>
      <c r="AV16" s="1173"/>
      <c r="AW16" s="1173"/>
      <c r="AX16" s="1173"/>
      <c r="AY16" s="1174"/>
      <c r="AZ16" s="252"/>
      <c r="BA16" s="252"/>
      <c r="BB16" s="252"/>
      <c r="BC16" s="252"/>
      <c r="BD16" s="252"/>
      <c r="BE16" s="253"/>
      <c r="BF16" s="253"/>
      <c r="BG16" s="253"/>
      <c r="BH16" s="253"/>
      <c r="BI16" s="253"/>
      <c r="BJ16" s="253"/>
      <c r="BK16" s="253"/>
      <c r="BL16" s="253"/>
      <c r="BM16" s="253"/>
      <c r="BN16" s="253"/>
      <c r="BO16" s="253"/>
      <c r="BP16" s="253"/>
      <c r="BQ16" s="262">
        <v>10</v>
      </c>
      <c r="BR16" s="263"/>
      <c r="BS16" s="1103"/>
      <c r="BT16" s="1104"/>
      <c r="BU16" s="1104"/>
      <c r="BV16" s="1104"/>
      <c r="BW16" s="1104"/>
      <c r="BX16" s="1104"/>
      <c r="BY16" s="1104"/>
      <c r="BZ16" s="1104"/>
      <c r="CA16" s="1104"/>
      <c r="CB16" s="1104"/>
      <c r="CC16" s="1104"/>
      <c r="CD16" s="1104"/>
      <c r="CE16" s="1104"/>
      <c r="CF16" s="1104"/>
      <c r="CG16" s="1105"/>
      <c r="CH16" s="1078"/>
      <c r="CI16" s="1079"/>
      <c r="CJ16" s="1079"/>
      <c r="CK16" s="1079"/>
      <c r="CL16" s="1080"/>
      <c r="CM16" s="1078"/>
      <c r="CN16" s="1079"/>
      <c r="CO16" s="1079"/>
      <c r="CP16" s="1079"/>
      <c r="CQ16" s="1080"/>
      <c r="CR16" s="1078"/>
      <c r="CS16" s="1079"/>
      <c r="CT16" s="1079"/>
      <c r="CU16" s="1079"/>
      <c r="CV16" s="1080"/>
      <c r="CW16" s="1078"/>
      <c r="CX16" s="1079"/>
      <c r="CY16" s="1079"/>
      <c r="CZ16" s="1079"/>
      <c r="DA16" s="1080"/>
      <c r="DB16" s="1078"/>
      <c r="DC16" s="1079"/>
      <c r="DD16" s="1079"/>
      <c r="DE16" s="1079"/>
      <c r="DF16" s="1080"/>
      <c r="DG16" s="1078"/>
      <c r="DH16" s="1079"/>
      <c r="DI16" s="1079"/>
      <c r="DJ16" s="1079"/>
      <c r="DK16" s="1080"/>
      <c r="DL16" s="1078"/>
      <c r="DM16" s="1079"/>
      <c r="DN16" s="1079"/>
      <c r="DO16" s="1079"/>
      <c r="DP16" s="1080"/>
      <c r="DQ16" s="1078"/>
      <c r="DR16" s="1079"/>
      <c r="DS16" s="1079"/>
      <c r="DT16" s="1079"/>
      <c r="DU16" s="1080"/>
      <c r="DV16" s="1081"/>
      <c r="DW16" s="1082"/>
      <c r="DX16" s="1082"/>
      <c r="DY16" s="1082"/>
      <c r="DZ16" s="1083"/>
      <c r="EA16" s="254"/>
    </row>
    <row r="17" spans="1:131" s="255" customFormat="1" ht="26.25" customHeight="1">
      <c r="A17" s="261">
        <v>11</v>
      </c>
      <c r="B17" s="1120"/>
      <c r="C17" s="1121"/>
      <c r="D17" s="1121"/>
      <c r="E17" s="1121"/>
      <c r="F17" s="1121"/>
      <c r="G17" s="1121"/>
      <c r="H17" s="1121"/>
      <c r="I17" s="1121"/>
      <c r="J17" s="1121"/>
      <c r="K17" s="1121"/>
      <c r="L17" s="1121"/>
      <c r="M17" s="1121"/>
      <c r="N17" s="1121"/>
      <c r="O17" s="1121"/>
      <c r="P17" s="1122"/>
      <c r="Q17" s="1132"/>
      <c r="R17" s="1133"/>
      <c r="S17" s="1133"/>
      <c r="T17" s="1133"/>
      <c r="U17" s="1133"/>
      <c r="V17" s="1133"/>
      <c r="W17" s="1133"/>
      <c r="X17" s="1133"/>
      <c r="Y17" s="1133"/>
      <c r="Z17" s="1133"/>
      <c r="AA17" s="1133"/>
      <c r="AB17" s="1133"/>
      <c r="AC17" s="1133"/>
      <c r="AD17" s="1133"/>
      <c r="AE17" s="1134"/>
      <c r="AF17" s="1126"/>
      <c r="AG17" s="1127"/>
      <c r="AH17" s="1127"/>
      <c r="AI17" s="1127"/>
      <c r="AJ17" s="1128"/>
      <c r="AK17" s="1175"/>
      <c r="AL17" s="1176"/>
      <c r="AM17" s="1176"/>
      <c r="AN17" s="1176"/>
      <c r="AO17" s="1176"/>
      <c r="AP17" s="1176"/>
      <c r="AQ17" s="1176"/>
      <c r="AR17" s="1176"/>
      <c r="AS17" s="1176"/>
      <c r="AT17" s="1176"/>
      <c r="AU17" s="1173"/>
      <c r="AV17" s="1173"/>
      <c r="AW17" s="1173"/>
      <c r="AX17" s="1173"/>
      <c r="AY17" s="1174"/>
      <c r="AZ17" s="252"/>
      <c r="BA17" s="252"/>
      <c r="BB17" s="252"/>
      <c r="BC17" s="252"/>
      <c r="BD17" s="252"/>
      <c r="BE17" s="253"/>
      <c r="BF17" s="253"/>
      <c r="BG17" s="253"/>
      <c r="BH17" s="253"/>
      <c r="BI17" s="253"/>
      <c r="BJ17" s="253"/>
      <c r="BK17" s="253"/>
      <c r="BL17" s="253"/>
      <c r="BM17" s="253"/>
      <c r="BN17" s="253"/>
      <c r="BO17" s="253"/>
      <c r="BP17" s="253"/>
      <c r="BQ17" s="262">
        <v>11</v>
      </c>
      <c r="BR17" s="263"/>
      <c r="BS17" s="1103"/>
      <c r="BT17" s="1104"/>
      <c r="BU17" s="1104"/>
      <c r="BV17" s="1104"/>
      <c r="BW17" s="1104"/>
      <c r="BX17" s="1104"/>
      <c r="BY17" s="1104"/>
      <c r="BZ17" s="1104"/>
      <c r="CA17" s="1104"/>
      <c r="CB17" s="1104"/>
      <c r="CC17" s="1104"/>
      <c r="CD17" s="1104"/>
      <c r="CE17" s="1104"/>
      <c r="CF17" s="1104"/>
      <c r="CG17" s="1105"/>
      <c r="CH17" s="1078"/>
      <c r="CI17" s="1079"/>
      <c r="CJ17" s="1079"/>
      <c r="CK17" s="1079"/>
      <c r="CL17" s="1080"/>
      <c r="CM17" s="1078"/>
      <c r="CN17" s="1079"/>
      <c r="CO17" s="1079"/>
      <c r="CP17" s="1079"/>
      <c r="CQ17" s="1080"/>
      <c r="CR17" s="1078"/>
      <c r="CS17" s="1079"/>
      <c r="CT17" s="1079"/>
      <c r="CU17" s="1079"/>
      <c r="CV17" s="1080"/>
      <c r="CW17" s="1078"/>
      <c r="CX17" s="1079"/>
      <c r="CY17" s="1079"/>
      <c r="CZ17" s="1079"/>
      <c r="DA17" s="1080"/>
      <c r="DB17" s="1078"/>
      <c r="DC17" s="1079"/>
      <c r="DD17" s="1079"/>
      <c r="DE17" s="1079"/>
      <c r="DF17" s="1080"/>
      <c r="DG17" s="1078"/>
      <c r="DH17" s="1079"/>
      <c r="DI17" s="1079"/>
      <c r="DJ17" s="1079"/>
      <c r="DK17" s="1080"/>
      <c r="DL17" s="1078"/>
      <c r="DM17" s="1079"/>
      <c r="DN17" s="1079"/>
      <c r="DO17" s="1079"/>
      <c r="DP17" s="1080"/>
      <c r="DQ17" s="1078"/>
      <c r="DR17" s="1079"/>
      <c r="DS17" s="1079"/>
      <c r="DT17" s="1079"/>
      <c r="DU17" s="1080"/>
      <c r="DV17" s="1081"/>
      <c r="DW17" s="1082"/>
      <c r="DX17" s="1082"/>
      <c r="DY17" s="1082"/>
      <c r="DZ17" s="1083"/>
      <c r="EA17" s="254"/>
    </row>
    <row r="18" spans="1:131" s="255" customFormat="1" ht="26.25" customHeight="1">
      <c r="A18" s="261">
        <v>12</v>
      </c>
      <c r="B18" s="1120"/>
      <c r="C18" s="1121"/>
      <c r="D18" s="1121"/>
      <c r="E18" s="1121"/>
      <c r="F18" s="1121"/>
      <c r="G18" s="1121"/>
      <c r="H18" s="1121"/>
      <c r="I18" s="1121"/>
      <c r="J18" s="1121"/>
      <c r="K18" s="1121"/>
      <c r="L18" s="1121"/>
      <c r="M18" s="1121"/>
      <c r="N18" s="1121"/>
      <c r="O18" s="1121"/>
      <c r="P18" s="1122"/>
      <c r="Q18" s="1132"/>
      <c r="R18" s="1133"/>
      <c r="S18" s="1133"/>
      <c r="T18" s="1133"/>
      <c r="U18" s="1133"/>
      <c r="V18" s="1133"/>
      <c r="W18" s="1133"/>
      <c r="X18" s="1133"/>
      <c r="Y18" s="1133"/>
      <c r="Z18" s="1133"/>
      <c r="AA18" s="1133"/>
      <c r="AB18" s="1133"/>
      <c r="AC18" s="1133"/>
      <c r="AD18" s="1133"/>
      <c r="AE18" s="1134"/>
      <c r="AF18" s="1126"/>
      <c r="AG18" s="1127"/>
      <c r="AH18" s="1127"/>
      <c r="AI18" s="1127"/>
      <c r="AJ18" s="1128"/>
      <c r="AK18" s="1175"/>
      <c r="AL18" s="1176"/>
      <c r="AM18" s="1176"/>
      <c r="AN18" s="1176"/>
      <c r="AO18" s="1176"/>
      <c r="AP18" s="1176"/>
      <c r="AQ18" s="1176"/>
      <c r="AR18" s="1176"/>
      <c r="AS18" s="1176"/>
      <c r="AT18" s="1176"/>
      <c r="AU18" s="1173"/>
      <c r="AV18" s="1173"/>
      <c r="AW18" s="1173"/>
      <c r="AX18" s="1173"/>
      <c r="AY18" s="1174"/>
      <c r="AZ18" s="252"/>
      <c r="BA18" s="252"/>
      <c r="BB18" s="252"/>
      <c r="BC18" s="252"/>
      <c r="BD18" s="252"/>
      <c r="BE18" s="253"/>
      <c r="BF18" s="253"/>
      <c r="BG18" s="253"/>
      <c r="BH18" s="253"/>
      <c r="BI18" s="253"/>
      <c r="BJ18" s="253"/>
      <c r="BK18" s="253"/>
      <c r="BL18" s="253"/>
      <c r="BM18" s="253"/>
      <c r="BN18" s="253"/>
      <c r="BO18" s="253"/>
      <c r="BP18" s="253"/>
      <c r="BQ18" s="262">
        <v>12</v>
      </c>
      <c r="BR18" s="263"/>
      <c r="BS18" s="1103"/>
      <c r="BT18" s="1104"/>
      <c r="BU18" s="1104"/>
      <c r="BV18" s="1104"/>
      <c r="BW18" s="1104"/>
      <c r="BX18" s="1104"/>
      <c r="BY18" s="1104"/>
      <c r="BZ18" s="1104"/>
      <c r="CA18" s="1104"/>
      <c r="CB18" s="1104"/>
      <c r="CC18" s="1104"/>
      <c r="CD18" s="1104"/>
      <c r="CE18" s="1104"/>
      <c r="CF18" s="1104"/>
      <c r="CG18" s="1105"/>
      <c r="CH18" s="1078"/>
      <c r="CI18" s="1079"/>
      <c r="CJ18" s="1079"/>
      <c r="CK18" s="1079"/>
      <c r="CL18" s="1080"/>
      <c r="CM18" s="1078"/>
      <c r="CN18" s="1079"/>
      <c r="CO18" s="1079"/>
      <c r="CP18" s="1079"/>
      <c r="CQ18" s="1080"/>
      <c r="CR18" s="1078"/>
      <c r="CS18" s="1079"/>
      <c r="CT18" s="1079"/>
      <c r="CU18" s="1079"/>
      <c r="CV18" s="1080"/>
      <c r="CW18" s="1078"/>
      <c r="CX18" s="1079"/>
      <c r="CY18" s="1079"/>
      <c r="CZ18" s="1079"/>
      <c r="DA18" s="1080"/>
      <c r="DB18" s="1078"/>
      <c r="DC18" s="1079"/>
      <c r="DD18" s="1079"/>
      <c r="DE18" s="1079"/>
      <c r="DF18" s="1080"/>
      <c r="DG18" s="1078"/>
      <c r="DH18" s="1079"/>
      <c r="DI18" s="1079"/>
      <c r="DJ18" s="1079"/>
      <c r="DK18" s="1080"/>
      <c r="DL18" s="1078"/>
      <c r="DM18" s="1079"/>
      <c r="DN18" s="1079"/>
      <c r="DO18" s="1079"/>
      <c r="DP18" s="1080"/>
      <c r="DQ18" s="1078"/>
      <c r="DR18" s="1079"/>
      <c r="DS18" s="1079"/>
      <c r="DT18" s="1079"/>
      <c r="DU18" s="1080"/>
      <c r="DV18" s="1081"/>
      <c r="DW18" s="1082"/>
      <c r="DX18" s="1082"/>
      <c r="DY18" s="1082"/>
      <c r="DZ18" s="1083"/>
      <c r="EA18" s="254"/>
    </row>
    <row r="19" spans="1:131" s="255" customFormat="1" ht="26.25" customHeight="1">
      <c r="A19" s="261">
        <v>13</v>
      </c>
      <c r="B19" s="1120"/>
      <c r="C19" s="1121"/>
      <c r="D19" s="1121"/>
      <c r="E19" s="1121"/>
      <c r="F19" s="1121"/>
      <c r="G19" s="1121"/>
      <c r="H19" s="1121"/>
      <c r="I19" s="1121"/>
      <c r="J19" s="1121"/>
      <c r="K19" s="1121"/>
      <c r="L19" s="1121"/>
      <c r="M19" s="1121"/>
      <c r="N19" s="1121"/>
      <c r="O19" s="1121"/>
      <c r="P19" s="1122"/>
      <c r="Q19" s="1132"/>
      <c r="R19" s="1133"/>
      <c r="S19" s="1133"/>
      <c r="T19" s="1133"/>
      <c r="U19" s="1133"/>
      <c r="V19" s="1133"/>
      <c r="W19" s="1133"/>
      <c r="X19" s="1133"/>
      <c r="Y19" s="1133"/>
      <c r="Z19" s="1133"/>
      <c r="AA19" s="1133"/>
      <c r="AB19" s="1133"/>
      <c r="AC19" s="1133"/>
      <c r="AD19" s="1133"/>
      <c r="AE19" s="1134"/>
      <c r="AF19" s="1126"/>
      <c r="AG19" s="1127"/>
      <c r="AH19" s="1127"/>
      <c r="AI19" s="1127"/>
      <c r="AJ19" s="1128"/>
      <c r="AK19" s="1175"/>
      <c r="AL19" s="1176"/>
      <c r="AM19" s="1176"/>
      <c r="AN19" s="1176"/>
      <c r="AO19" s="1176"/>
      <c r="AP19" s="1176"/>
      <c r="AQ19" s="1176"/>
      <c r="AR19" s="1176"/>
      <c r="AS19" s="1176"/>
      <c r="AT19" s="1176"/>
      <c r="AU19" s="1173"/>
      <c r="AV19" s="1173"/>
      <c r="AW19" s="1173"/>
      <c r="AX19" s="1173"/>
      <c r="AY19" s="1174"/>
      <c r="AZ19" s="252"/>
      <c r="BA19" s="252"/>
      <c r="BB19" s="252"/>
      <c r="BC19" s="252"/>
      <c r="BD19" s="252"/>
      <c r="BE19" s="253"/>
      <c r="BF19" s="253"/>
      <c r="BG19" s="253"/>
      <c r="BH19" s="253"/>
      <c r="BI19" s="253"/>
      <c r="BJ19" s="253"/>
      <c r="BK19" s="253"/>
      <c r="BL19" s="253"/>
      <c r="BM19" s="253"/>
      <c r="BN19" s="253"/>
      <c r="BO19" s="253"/>
      <c r="BP19" s="253"/>
      <c r="BQ19" s="262">
        <v>13</v>
      </c>
      <c r="BR19" s="263"/>
      <c r="BS19" s="1103"/>
      <c r="BT19" s="1104"/>
      <c r="BU19" s="1104"/>
      <c r="BV19" s="1104"/>
      <c r="BW19" s="1104"/>
      <c r="BX19" s="1104"/>
      <c r="BY19" s="1104"/>
      <c r="BZ19" s="1104"/>
      <c r="CA19" s="1104"/>
      <c r="CB19" s="1104"/>
      <c r="CC19" s="1104"/>
      <c r="CD19" s="1104"/>
      <c r="CE19" s="1104"/>
      <c r="CF19" s="1104"/>
      <c r="CG19" s="1105"/>
      <c r="CH19" s="1078"/>
      <c r="CI19" s="1079"/>
      <c r="CJ19" s="1079"/>
      <c r="CK19" s="1079"/>
      <c r="CL19" s="1080"/>
      <c r="CM19" s="1078"/>
      <c r="CN19" s="1079"/>
      <c r="CO19" s="1079"/>
      <c r="CP19" s="1079"/>
      <c r="CQ19" s="1080"/>
      <c r="CR19" s="1078"/>
      <c r="CS19" s="1079"/>
      <c r="CT19" s="1079"/>
      <c r="CU19" s="1079"/>
      <c r="CV19" s="1080"/>
      <c r="CW19" s="1078"/>
      <c r="CX19" s="1079"/>
      <c r="CY19" s="1079"/>
      <c r="CZ19" s="1079"/>
      <c r="DA19" s="1080"/>
      <c r="DB19" s="1078"/>
      <c r="DC19" s="1079"/>
      <c r="DD19" s="1079"/>
      <c r="DE19" s="1079"/>
      <c r="DF19" s="1080"/>
      <c r="DG19" s="1078"/>
      <c r="DH19" s="1079"/>
      <c r="DI19" s="1079"/>
      <c r="DJ19" s="1079"/>
      <c r="DK19" s="1080"/>
      <c r="DL19" s="1078"/>
      <c r="DM19" s="1079"/>
      <c r="DN19" s="1079"/>
      <c r="DO19" s="1079"/>
      <c r="DP19" s="1080"/>
      <c r="DQ19" s="1078"/>
      <c r="DR19" s="1079"/>
      <c r="DS19" s="1079"/>
      <c r="DT19" s="1079"/>
      <c r="DU19" s="1080"/>
      <c r="DV19" s="1081"/>
      <c r="DW19" s="1082"/>
      <c r="DX19" s="1082"/>
      <c r="DY19" s="1082"/>
      <c r="DZ19" s="1083"/>
      <c r="EA19" s="254"/>
    </row>
    <row r="20" spans="1:131" s="255" customFormat="1" ht="26.25" customHeight="1">
      <c r="A20" s="261">
        <v>14</v>
      </c>
      <c r="B20" s="1120"/>
      <c r="C20" s="1121"/>
      <c r="D20" s="1121"/>
      <c r="E20" s="1121"/>
      <c r="F20" s="1121"/>
      <c r="G20" s="1121"/>
      <c r="H20" s="1121"/>
      <c r="I20" s="1121"/>
      <c r="J20" s="1121"/>
      <c r="K20" s="1121"/>
      <c r="L20" s="1121"/>
      <c r="M20" s="1121"/>
      <c r="N20" s="1121"/>
      <c r="O20" s="1121"/>
      <c r="P20" s="1122"/>
      <c r="Q20" s="1132"/>
      <c r="R20" s="1133"/>
      <c r="S20" s="1133"/>
      <c r="T20" s="1133"/>
      <c r="U20" s="1133"/>
      <c r="V20" s="1133"/>
      <c r="W20" s="1133"/>
      <c r="X20" s="1133"/>
      <c r="Y20" s="1133"/>
      <c r="Z20" s="1133"/>
      <c r="AA20" s="1133"/>
      <c r="AB20" s="1133"/>
      <c r="AC20" s="1133"/>
      <c r="AD20" s="1133"/>
      <c r="AE20" s="1134"/>
      <c r="AF20" s="1126"/>
      <c r="AG20" s="1127"/>
      <c r="AH20" s="1127"/>
      <c r="AI20" s="1127"/>
      <c r="AJ20" s="1128"/>
      <c r="AK20" s="1175"/>
      <c r="AL20" s="1176"/>
      <c r="AM20" s="1176"/>
      <c r="AN20" s="1176"/>
      <c r="AO20" s="1176"/>
      <c r="AP20" s="1176"/>
      <c r="AQ20" s="1176"/>
      <c r="AR20" s="1176"/>
      <c r="AS20" s="1176"/>
      <c r="AT20" s="1176"/>
      <c r="AU20" s="1173"/>
      <c r="AV20" s="1173"/>
      <c r="AW20" s="1173"/>
      <c r="AX20" s="1173"/>
      <c r="AY20" s="1174"/>
      <c r="AZ20" s="252"/>
      <c r="BA20" s="252"/>
      <c r="BB20" s="252"/>
      <c r="BC20" s="252"/>
      <c r="BD20" s="252"/>
      <c r="BE20" s="253"/>
      <c r="BF20" s="253"/>
      <c r="BG20" s="253"/>
      <c r="BH20" s="253"/>
      <c r="BI20" s="253"/>
      <c r="BJ20" s="253"/>
      <c r="BK20" s="253"/>
      <c r="BL20" s="253"/>
      <c r="BM20" s="253"/>
      <c r="BN20" s="253"/>
      <c r="BO20" s="253"/>
      <c r="BP20" s="253"/>
      <c r="BQ20" s="262">
        <v>14</v>
      </c>
      <c r="BR20" s="263"/>
      <c r="BS20" s="1103"/>
      <c r="BT20" s="1104"/>
      <c r="BU20" s="1104"/>
      <c r="BV20" s="1104"/>
      <c r="BW20" s="1104"/>
      <c r="BX20" s="1104"/>
      <c r="BY20" s="1104"/>
      <c r="BZ20" s="1104"/>
      <c r="CA20" s="1104"/>
      <c r="CB20" s="1104"/>
      <c r="CC20" s="1104"/>
      <c r="CD20" s="1104"/>
      <c r="CE20" s="1104"/>
      <c r="CF20" s="1104"/>
      <c r="CG20" s="1105"/>
      <c r="CH20" s="1078"/>
      <c r="CI20" s="1079"/>
      <c r="CJ20" s="1079"/>
      <c r="CK20" s="1079"/>
      <c r="CL20" s="1080"/>
      <c r="CM20" s="1078"/>
      <c r="CN20" s="1079"/>
      <c r="CO20" s="1079"/>
      <c r="CP20" s="1079"/>
      <c r="CQ20" s="1080"/>
      <c r="CR20" s="1078"/>
      <c r="CS20" s="1079"/>
      <c r="CT20" s="1079"/>
      <c r="CU20" s="1079"/>
      <c r="CV20" s="1080"/>
      <c r="CW20" s="1078"/>
      <c r="CX20" s="1079"/>
      <c r="CY20" s="1079"/>
      <c r="CZ20" s="1079"/>
      <c r="DA20" s="1080"/>
      <c r="DB20" s="1078"/>
      <c r="DC20" s="1079"/>
      <c r="DD20" s="1079"/>
      <c r="DE20" s="1079"/>
      <c r="DF20" s="1080"/>
      <c r="DG20" s="1078"/>
      <c r="DH20" s="1079"/>
      <c r="DI20" s="1079"/>
      <c r="DJ20" s="1079"/>
      <c r="DK20" s="1080"/>
      <c r="DL20" s="1078"/>
      <c r="DM20" s="1079"/>
      <c r="DN20" s="1079"/>
      <c r="DO20" s="1079"/>
      <c r="DP20" s="1080"/>
      <c r="DQ20" s="1078"/>
      <c r="DR20" s="1079"/>
      <c r="DS20" s="1079"/>
      <c r="DT20" s="1079"/>
      <c r="DU20" s="1080"/>
      <c r="DV20" s="1081"/>
      <c r="DW20" s="1082"/>
      <c r="DX20" s="1082"/>
      <c r="DY20" s="1082"/>
      <c r="DZ20" s="1083"/>
      <c r="EA20" s="254"/>
    </row>
    <row r="21" spans="1:131" s="255" customFormat="1" ht="26.25" customHeight="1" thickBot="1">
      <c r="A21" s="261">
        <v>15</v>
      </c>
      <c r="B21" s="1120"/>
      <c r="C21" s="1121"/>
      <c r="D21" s="1121"/>
      <c r="E21" s="1121"/>
      <c r="F21" s="1121"/>
      <c r="G21" s="1121"/>
      <c r="H21" s="1121"/>
      <c r="I21" s="1121"/>
      <c r="J21" s="1121"/>
      <c r="K21" s="1121"/>
      <c r="L21" s="1121"/>
      <c r="M21" s="1121"/>
      <c r="N21" s="1121"/>
      <c r="O21" s="1121"/>
      <c r="P21" s="1122"/>
      <c r="Q21" s="1132"/>
      <c r="R21" s="1133"/>
      <c r="S21" s="1133"/>
      <c r="T21" s="1133"/>
      <c r="U21" s="1133"/>
      <c r="V21" s="1133"/>
      <c r="W21" s="1133"/>
      <c r="X21" s="1133"/>
      <c r="Y21" s="1133"/>
      <c r="Z21" s="1133"/>
      <c r="AA21" s="1133"/>
      <c r="AB21" s="1133"/>
      <c r="AC21" s="1133"/>
      <c r="AD21" s="1133"/>
      <c r="AE21" s="1134"/>
      <c r="AF21" s="1126"/>
      <c r="AG21" s="1127"/>
      <c r="AH21" s="1127"/>
      <c r="AI21" s="1127"/>
      <c r="AJ21" s="1128"/>
      <c r="AK21" s="1175"/>
      <c r="AL21" s="1176"/>
      <c r="AM21" s="1176"/>
      <c r="AN21" s="1176"/>
      <c r="AO21" s="1176"/>
      <c r="AP21" s="1176"/>
      <c r="AQ21" s="1176"/>
      <c r="AR21" s="1176"/>
      <c r="AS21" s="1176"/>
      <c r="AT21" s="1176"/>
      <c r="AU21" s="1173"/>
      <c r="AV21" s="1173"/>
      <c r="AW21" s="1173"/>
      <c r="AX21" s="1173"/>
      <c r="AY21" s="1174"/>
      <c r="AZ21" s="252"/>
      <c r="BA21" s="252"/>
      <c r="BB21" s="252"/>
      <c r="BC21" s="252"/>
      <c r="BD21" s="252"/>
      <c r="BE21" s="253"/>
      <c r="BF21" s="253"/>
      <c r="BG21" s="253"/>
      <c r="BH21" s="253"/>
      <c r="BI21" s="253"/>
      <c r="BJ21" s="253"/>
      <c r="BK21" s="253"/>
      <c r="BL21" s="253"/>
      <c r="BM21" s="253"/>
      <c r="BN21" s="253"/>
      <c r="BO21" s="253"/>
      <c r="BP21" s="253"/>
      <c r="BQ21" s="262">
        <v>15</v>
      </c>
      <c r="BR21" s="263"/>
      <c r="BS21" s="1103"/>
      <c r="BT21" s="1104"/>
      <c r="BU21" s="1104"/>
      <c r="BV21" s="1104"/>
      <c r="BW21" s="1104"/>
      <c r="BX21" s="1104"/>
      <c r="BY21" s="1104"/>
      <c r="BZ21" s="1104"/>
      <c r="CA21" s="1104"/>
      <c r="CB21" s="1104"/>
      <c r="CC21" s="1104"/>
      <c r="CD21" s="1104"/>
      <c r="CE21" s="1104"/>
      <c r="CF21" s="1104"/>
      <c r="CG21" s="1105"/>
      <c r="CH21" s="1078"/>
      <c r="CI21" s="1079"/>
      <c r="CJ21" s="1079"/>
      <c r="CK21" s="1079"/>
      <c r="CL21" s="1080"/>
      <c r="CM21" s="1078"/>
      <c r="CN21" s="1079"/>
      <c r="CO21" s="1079"/>
      <c r="CP21" s="1079"/>
      <c r="CQ21" s="1080"/>
      <c r="CR21" s="1078"/>
      <c r="CS21" s="1079"/>
      <c r="CT21" s="1079"/>
      <c r="CU21" s="1079"/>
      <c r="CV21" s="1080"/>
      <c r="CW21" s="1078"/>
      <c r="CX21" s="1079"/>
      <c r="CY21" s="1079"/>
      <c r="CZ21" s="1079"/>
      <c r="DA21" s="1080"/>
      <c r="DB21" s="1078"/>
      <c r="DC21" s="1079"/>
      <c r="DD21" s="1079"/>
      <c r="DE21" s="1079"/>
      <c r="DF21" s="1080"/>
      <c r="DG21" s="1078"/>
      <c r="DH21" s="1079"/>
      <c r="DI21" s="1079"/>
      <c r="DJ21" s="1079"/>
      <c r="DK21" s="1080"/>
      <c r="DL21" s="1078"/>
      <c r="DM21" s="1079"/>
      <c r="DN21" s="1079"/>
      <c r="DO21" s="1079"/>
      <c r="DP21" s="1080"/>
      <c r="DQ21" s="1078"/>
      <c r="DR21" s="1079"/>
      <c r="DS21" s="1079"/>
      <c r="DT21" s="1079"/>
      <c r="DU21" s="1080"/>
      <c r="DV21" s="1081"/>
      <c r="DW21" s="1082"/>
      <c r="DX21" s="1082"/>
      <c r="DY21" s="1082"/>
      <c r="DZ21" s="1083"/>
      <c r="EA21" s="254"/>
    </row>
    <row r="22" spans="1:131" s="255" customFormat="1" ht="26.25" customHeight="1">
      <c r="A22" s="261">
        <v>16</v>
      </c>
      <c r="B22" s="1120"/>
      <c r="C22" s="1121"/>
      <c r="D22" s="1121"/>
      <c r="E22" s="1121"/>
      <c r="F22" s="1121"/>
      <c r="G22" s="1121"/>
      <c r="H22" s="1121"/>
      <c r="I22" s="1121"/>
      <c r="J22" s="1121"/>
      <c r="K22" s="1121"/>
      <c r="L22" s="1121"/>
      <c r="M22" s="1121"/>
      <c r="N22" s="1121"/>
      <c r="O22" s="1121"/>
      <c r="P22" s="1122"/>
      <c r="Q22" s="1170"/>
      <c r="R22" s="1171"/>
      <c r="S22" s="1171"/>
      <c r="T22" s="1171"/>
      <c r="U22" s="1171"/>
      <c r="V22" s="1171"/>
      <c r="W22" s="1171"/>
      <c r="X22" s="1171"/>
      <c r="Y22" s="1171"/>
      <c r="Z22" s="1171"/>
      <c r="AA22" s="1171"/>
      <c r="AB22" s="1171"/>
      <c r="AC22" s="1171"/>
      <c r="AD22" s="1171"/>
      <c r="AE22" s="1172"/>
      <c r="AF22" s="1126"/>
      <c r="AG22" s="1127"/>
      <c r="AH22" s="1127"/>
      <c r="AI22" s="1127"/>
      <c r="AJ22" s="1128"/>
      <c r="AK22" s="1166"/>
      <c r="AL22" s="1167"/>
      <c r="AM22" s="1167"/>
      <c r="AN22" s="1167"/>
      <c r="AO22" s="1167"/>
      <c r="AP22" s="1167"/>
      <c r="AQ22" s="1167"/>
      <c r="AR22" s="1167"/>
      <c r="AS22" s="1167"/>
      <c r="AT22" s="1167"/>
      <c r="AU22" s="1168"/>
      <c r="AV22" s="1168"/>
      <c r="AW22" s="1168"/>
      <c r="AX22" s="1168"/>
      <c r="AY22" s="1169"/>
      <c r="AZ22" s="1118" t="s">
        <v>389</v>
      </c>
      <c r="BA22" s="1118"/>
      <c r="BB22" s="1118"/>
      <c r="BC22" s="1118"/>
      <c r="BD22" s="1119"/>
      <c r="BE22" s="253"/>
      <c r="BF22" s="253"/>
      <c r="BG22" s="253"/>
      <c r="BH22" s="253"/>
      <c r="BI22" s="253"/>
      <c r="BJ22" s="253"/>
      <c r="BK22" s="253"/>
      <c r="BL22" s="253"/>
      <c r="BM22" s="253"/>
      <c r="BN22" s="253"/>
      <c r="BO22" s="253"/>
      <c r="BP22" s="253"/>
      <c r="BQ22" s="262">
        <v>16</v>
      </c>
      <c r="BR22" s="263"/>
      <c r="BS22" s="1103"/>
      <c r="BT22" s="1104"/>
      <c r="BU22" s="1104"/>
      <c r="BV22" s="1104"/>
      <c r="BW22" s="1104"/>
      <c r="BX22" s="1104"/>
      <c r="BY22" s="1104"/>
      <c r="BZ22" s="1104"/>
      <c r="CA22" s="1104"/>
      <c r="CB22" s="1104"/>
      <c r="CC22" s="1104"/>
      <c r="CD22" s="1104"/>
      <c r="CE22" s="1104"/>
      <c r="CF22" s="1104"/>
      <c r="CG22" s="1105"/>
      <c r="CH22" s="1078"/>
      <c r="CI22" s="1079"/>
      <c r="CJ22" s="1079"/>
      <c r="CK22" s="1079"/>
      <c r="CL22" s="1080"/>
      <c r="CM22" s="1078"/>
      <c r="CN22" s="1079"/>
      <c r="CO22" s="1079"/>
      <c r="CP22" s="1079"/>
      <c r="CQ22" s="1080"/>
      <c r="CR22" s="1078"/>
      <c r="CS22" s="1079"/>
      <c r="CT22" s="1079"/>
      <c r="CU22" s="1079"/>
      <c r="CV22" s="1080"/>
      <c r="CW22" s="1078"/>
      <c r="CX22" s="1079"/>
      <c r="CY22" s="1079"/>
      <c r="CZ22" s="1079"/>
      <c r="DA22" s="1080"/>
      <c r="DB22" s="1078"/>
      <c r="DC22" s="1079"/>
      <c r="DD22" s="1079"/>
      <c r="DE22" s="1079"/>
      <c r="DF22" s="1080"/>
      <c r="DG22" s="1078"/>
      <c r="DH22" s="1079"/>
      <c r="DI22" s="1079"/>
      <c r="DJ22" s="1079"/>
      <c r="DK22" s="1080"/>
      <c r="DL22" s="1078"/>
      <c r="DM22" s="1079"/>
      <c r="DN22" s="1079"/>
      <c r="DO22" s="1079"/>
      <c r="DP22" s="1080"/>
      <c r="DQ22" s="1078"/>
      <c r="DR22" s="1079"/>
      <c r="DS22" s="1079"/>
      <c r="DT22" s="1079"/>
      <c r="DU22" s="1080"/>
      <c r="DV22" s="1081"/>
      <c r="DW22" s="1082"/>
      <c r="DX22" s="1082"/>
      <c r="DY22" s="1082"/>
      <c r="DZ22" s="1083"/>
      <c r="EA22" s="254"/>
    </row>
    <row r="23" spans="1:131" s="255" customFormat="1" ht="26.25" customHeight="1" thickBot="1">
      <c r="A23" s="264" t="s">
        <v>390</v>
      </c>
      <c r="B23" s="1033" t="s">
        <v>391</v>
      </c>
      <c r="C23" s="1034"/>
      <c r="D23" s="1034"/>
      <c r="E23" s="1034"/>
      <c r="F23" s="1034"/>
      <c r="G23" s="1034"/>
      <c r="H23" s="1034"/>
      <c r="I23" s="1034"/>
      <c r="J23" s="1034"/>
      <c r="K23" s="1034"/>
      <c r="L23" s="1034"/>
      <c r="M23" s="1034"/>
      <c r="N23" s="1034"/>
      <c r="O23" s="1034"/>
      <c r="P23" s="1035"/>
      <c r="Q23" s="1157">
        <v>9776</v>
      </c>
      <c r="R23" s="1158"/>
      <c r="S23" s="1158"/>
      <c r="T23" s="1158"/>
      <c r="U23" s="1158"/>
      <c r="V23" s="1158">
        <v>8975</v>
      </c>
      <c r="W23" s="1158"/>
      <c r="X23" s="1158"/>
      <c r="Y23" s="1158"/>
      <c r="Z23" s="1158"/>
      <c r="AA23" s="1158">
        <v>800</v>
      </c>
      <c r="AB23" s="1158"/>
      <c r="AC23" s="1158"/>
      <c r="AD23" s="1158"/>
      <c r="AE23" s="1159"/>
      <c r="AF23" s="1160">
        <v>699</v>
      </c>
      <c r="AG23" s="1158"/>
      <c r="AH23" s="1158"/>
      <c r="AI23" s="1158"/>
      <c r="AJ23" s="1161"/>
      <c r="AK23" s="1162"/>
      <c r="AL23" s="1163"/>
      <c r="AM23" s="1163"/>
      <c r="AN23" s="1163"/>
      <c r="AO23" s="1163"/>
      <c r="AP23" s="1158">
        <v>10797</v>
      </c>
      <c r="AQ23" s="1158"/>
      <c r="AR23" s="1158"/>
      <c r="AS23" s="1158"/>
      <c r="AT23" s="1158"/>
      <c r="AU23" s="1164"/>
      <c r="AV23" s="1164"/>
      <c r="AW23" s="1164"/>
      <c r="AX23" s="1164"/>
      <c r="AY23" s="1165"/>
      <c r="AZ23" s="1154" t="s">
        <v>392</v>
      </c>
      <c r="BA23" s="1155"/>
      <c r="BB23" s="1155"/>
      <c r="BC23" s="1155"/>
      <c r="BD23" s="1156"/>
      <c r="BE23" s="253"/>
      <c r="BF23" s="253"/>
      <c r="BG23" s="253"/>
      <c r="BH23" s="253"/>
      <c r="BI23" s="253"/>
      <c r="BJ23" s="253"/>
      <c r="BK23" s="253"/>
      <c r="BL23" s="253"/>
      <c r="BM23" s="253"/>
      <c r="BN23" s="253"/>
      <c r="BO23" s="253"/>
      <c r="BP23" s="253"/>
      <c r="BQ23" s="262">
        <v>17</v>
      </c>
      <c r="BR23" s="263"/>
      <c r="BS23" s="1103"/>
      <c r="BT23" s="1104"/>
      <c r="BU23" s="1104"/>
      <c r="BV23" s="1104"/>
      <c r="BW23" s="1104"/>
      <c r="BX23" s="1104"/>
      <c r="BY23" s="1104"/>
      <c r="BZ23" s="1104"/>
      <c r="CA23" s="1104"/>
      <c r="CB23" s="1104"/>
      <c r="CC23" s="1104"/>
      <c r="CD23" s="1104"/>
      <c r="CE23" s="1104"/>
      <c r="CF23" s="1104"/>
      <c r="CG23" s="1105"/>
      <c r="CH23" s="1078"/>
      <c r="CI23" s="1079"/>
      <c r="CJ23" s="1079"/>
      <c r="CK23" s="1079"/>
      <c r="CL23" s="1080"/>
      <c r="CM23" s="1078"/>
      <c r="CN23" s="1079"/>
      <c r="CO23" s="1079"/>
      <c r="CP23" s="1079"/>
      <c r="CQ23" s="1080"/>
      <c r="CR23" s="1078"/>
      <c r="CS23" s="1079"/>
      <c r="CT23" s="1079"/>
      <c r="CU23" s="1079"/>
      <c r="CV23" s="1080"/>
      <c r="CW23" s="1078"/>
      <c r="CX23" s="1079"/>
      <c r="CY23" s="1079"/>
      <c r="CZ23" s="1079"/>
      <c r="DA23" s="1080"/>
      <c r="DB23" s="1078"/>
      <c r="DC23" s="1079"/>
      <c r="DD23" s="1079"/>
      <c r="DE23" s="1079"/>
      <c r="DF23" s="1080"/>
      <c r="DG23" s="1078"/>
      <c r="DH23" s="1079"/>
      <c r="DI23" s="1079"/>
      <c r="DJ23" s="1079"/>
      <c r="DK23" s="1080"/>
      <c r="DL23" s="1078"/>
      <c r="DM23" s="1079"/>
      <c r="DN23" s="1079"/>
      <c r="DO23" s="1079"/>
      <c r="DP23" s="1080"/>
      <c r="DQ23" s="1078"/>
      <c r="DR23" s="1079"/>
      <c r="DS23" s="1079"/>
      <c r="DT23" s="1079"/>
      <c r="DU23" s="1080"/>
      <c r="DV23" s="1081"/>
      <c r="DW23" s="1082"/>
      <c r="DX23" s="1082"/>
      <c r="DY23" s="1082"/>
      <c r="DZ23" s="1083"/>
      <c r="EA23" s="254"/>
    </row>
    <row r="24" spans="1:131" s="255" customFormat="1" ht="26.25" customHeight="1">
      <c r="A24" s="1153" t="s">
        <v>393</v>
      </c>
      <c r="B24" s="1153"/>
      <c r="C24" s="1153"/>
      <c r="D24" s="1153"/>
      <c r="E24" s="1153"/>
      <c r="F24" s="1153"/>
      <c r="G24" s="1153"/>
      <c r="H24" s="1153"/>
      <c r="I24" s="1153"/>
      <c r="J24" s="1153"/>
      <c r="K24" s="1153"/>
      <c r="L24" s="1153"/>
      <c r="M24" s="1153"/>
      <c r="N24" s="1153"/>
      <c r="O24" s="1153"/>
      <c r="P24" s="1153"/>
      <c r="Q24" s="1153"/>
      <c r="R24" s="1153"/>
      <c r="S24" s="1153"/>
      <c r="T24" s="1153"/>
      <c r="U24" s="1153"/>
      <c r="V24" s="1153"/>
      <c r="W24" s="1153"/>
      <c r="X24" s="1153"/>
      <c r="Y24" s="1153"/>
      <c r="Z24" s="1153"/>
      <c r="AA24" s="1153"/>
      <c r="AB24" s="1153"/>
      <c r="AC24" s="1153"/>
      <c r="AD24" s="1153"/>
      <c r="AE24" s="1153"/>
      <c r="AF24" s="1153"/>
      <c r="AG24" s="1153"/>
      <c r="AH24" s="1153"/>
      <c r="AI24" s="1153"/>
      <c r="AJ24" s="1153"/>
      <c r="AK24" s="1153"/>
      <c r="AL24" s="1153"/>
      <c r="AM24" s="1153"/>
      <c r="AN24" s="1153"/>
      <c r="AO24" s="1153"/>
      <c r="AP24" s="1153"/>
      <c r="AQ24" s="1153"/>
      <c r="AR24" s="1153"/>
      <c r="AS24" s="1153"/>
      <c r="AT24" s="1153"/>
      <c r="AU24" s="1153"/>
      <c r="AV24" s="1153"/>
      <c r="AW24" s="1153"/>
      <c r="AX24" s="1153"/>
      <c r="AY24" s="1153"/>
      <c r="AZ24" s="252"/>
      <c r="BA24" s="252"/>
      <c r="BB24" s="252"/>
      <c r="BC24" s="252"/>
      <c r="BD24" s="252"/>
      <c r="BE24" s="253"/>
      <c r="BF24" s="253"/>
      <c r="BG24" s="253"/>
      <c r="BH24" s="253"/>
      <c r="BI24" s="253"/>
      <c r="BJ24" s="253"/>
      <c r="BK24" s="253"/>
      <c r="BL24" s="253"/>
      <c r="BM24" s="253"/>
      <c r="BN24" s="253"/>
      <c r="BO24" s="253"/>
      <c r="BP24" s="253"/>
      <c r="BQ24" s="262">
        <v>18</v>
      </c>
      <c r="BR24" s="263"/>
      <c r="BS24" s="1103"/>
      <c r="BT24" s="1104"/>
      <c r="BU24" s="1104"/>
      <c r="BV24" s="1104"/>
      <c r="BW24" s="1104"/>
      <c r="BX24" s="1104"/>
      <c r="BY24" s="1104"/>
      <c r="BZ24" s="1104"/>
      <c r="CA24" s="1104"/>
      <c r="CB24" s="1104"/>
      <c r="CC24" s="1104"/>
      <c r="CD24" s="1104"/>
      <c r="CE24" s="1104"/>
      <c r="CF24" s="1104"/>
      <c r="CG24" s="1105"/>
      <c r="CH24" s="1078"/>
      <c r="CI24" s="1079"/>
      <c r="CJ24" s="1079"/>
      <c r="CK24" s="1079"/>
      <c r="CL24" s="1080"/>
      <c r="CM24" s="1078"/>
      <c r="CN24" s="1079"/>
      <c r="CO24" s="1079"/>
      <c r="CP24" s="1079"/>
      <c r="CQ24" s="1080"/>
      <c r="CR24" s="1078"/>
      <c r="CS24" s="1079"/>
      <c r="CT24" s="1079"/>
      <c r="CU24" s="1079"/>
      <c r="CV24" s="1080"/>
      <c r="CW24" s="1078"/>
      <c r="CX24" s="1079"/>
      <c r="CY24" s="1079"/>
      <c r="CZ24" s="1079"/>
      <c r="DA24" s="1080"/>
      <c r="DB24" s="1078"/>
      <c r="DC24" s="1079"/>
      <c r="DD24" s="1079"/>
      <c r="DE24" s="1079"/>
      <c r="DF24" s="1080"/>
      <c r="DG24" s="1078"/>
      <c r="DH24" s="1079"/>
      <c r="DI24" s="1079"/>
      <c r="DJ24" s="1079"/>
      <c r="DK24" s="1080"/>
      <c r="DL24" s="1078"/>
      <c r="DM24" s="1079"/>
      <c r="DN24" s="1079"/>
      <c r="DO24" s="1079"/>
      <c r="DP24" s="1080"/>
      <c r="DQ24" s="1078"/>
      <c r="DR24" s="1079"/>
      <c r="DS24" s="1079"/>
      <c r="DT24" s="1079"/>
      <c r="DU24" s="1080"/>
      <c r="DV24" s="1081"/>
      <c r="DW24" s="1082"/>
      <c r="DX24" s="1082"/>
      <c r="DY24" s="1082"/>
      <c r="DZ24" s="1083"/>
      <c r="EA24" s="254"/>
    </row>
    <row r="25" spans="1:131" s="247" customFormat="1" ht="26.25" customHeight="1" thickBot="1">
      <c r="A25" s="1152" t="s">
        <v>394</v>
      </c>
      <c r="B25" s="1152"/>
      <c r="C25" s="1152"/>
      <c r="D25" s="1152"/>
      <c r="E25" s="1152"/>
      <c r="F25" s="1152"/>
      <c r="G25" s="1152"/>
      <c r="H25" s="1152"/>
      <c r="I25" s="1152"/>
      <c r="J25" s="1152"/>
      <c r="K25" s="1152"/>
      <c r="L25" s="1152"/>
      <c r="M25" s="1152"/>
      <c r="N25" s="1152"/>
      <c r="O25" s="1152"/>
      <c r="P25" s="1152"/>
      <c r="Q25" s="1152"/>
      <c r="R25" s="1152"/>
      <c r="S25" s="1152"/>
      <c r="T25" s="1152"/>
      <c r="U25" s="1152"/>
      <c r="V25" s="1152"/>
      <c r="W25" s="1152"/>
      <c r="X25" s="1152"/>
      <c r="Y25" s="1152"/>
      <c r="Z25" s="1152"/>
      <c r="AA25" s="1152"/>
      <c r="AB25" s="1152"/>
      <c r="AC25" s="1152"/>
      <c r="AD25" s="1152"/>
      <c r="AE25" s="1152"/>
      <c r="AF25" s="1152"/>
      <c r="AG25" s="1152"/>
      <c r="AH25" s="1152"/>
      <c r="AI25" s="1152"/>
      <c r="AJ25" s="1152"/>
      <c r="AK25" s="1152"/>
      <c r="AL25" s="1152"/>
      <c r="AM25" s="1152"/>
      <c r="AN25" s="1152"/>
      <c r="AO25" s="1152"/>
      <c r="AP25" s="1152"/>
      <c r="AQ25" s="1152"/>
      <c r="AR25" s="1152"/>
      <c r="AS25" s="1152"/>
      <c r="AT25" s="1152"/>
      <c r="AU25" s="1152"/>
      <c r="AV25" s="1152"/>
      <c r="AW25" s="1152"/>
      <c r="AX25" s="1152"/>
      <c r="AY25" s="1152"/>
      <c r="AZ25" s="1152"/>
      <c r="BA25" s="1152"/>
      <c r="BB25" s="1152"/>
      <c r="BC25" s="1152"/>
      <c r="BD25" s="1152"/>
      <c r="BE25" s="1152"/>
      <c r="BF25" s="1152"/>
      <c r="BG25" s="1152"/>
      <c r="BH25" s="1152"/>
      <c r="BI25" s="1152"/>
      <c r="BJ25" s="252"/>
      <c r="BK25" s="252"/>
      <c r="BL25" s="252"/>
      <c r="BM25" s="252"/>
      <c r="BN25" s="252"/>
      <c r="BO25" s="265"/>
      <c r="BP25" s="265"/>
      <c r="BQ25" s="262">
        <v>19</v>
      </c>
      <c r="BR25" s="263"/>
      <c r="BS25" s="1103"/>
      <c r="BT25" s="1104"/>
      <c r="BU25" s="1104"/>
      <c r="BV25" s="1104"/>
      <c r="BW25" s="1104"/>
      <c r="BX25" s="1104"/>
      <c r="BY25" s="1104"/>
      <c r="BZ25" s="1104"/>
      <c r="CA25" s="1104"/>
      <c r="CB25" s="1104"/>
      <c r="CC25" s="1104"/>
      <c r="CD25" s="1104"/>
      <c r="CE25" s="1104"/>
      <c r="CF25" s="1104"/>
      <c r="CG25" s="1105"/>
      <c r="CH25" s="1078"/>
      <c r="CI25" s="1079"/>
      <c r="CJ25" s="1079"/>
      <c r="CK25" s="1079"/>
      <c r="CL25" s="1080"/>
      <c r="CM25" s="1078"/>
      <c r="CN25" s="1079"/>
      <c r="CO25" s="1079"/>
      <c r="CP25" s="1079"/>
      <c r="CQ25" s="1080"/>
      <c r="CR25" s="1078"/>
      <c r="CS25" s="1079"/>
      <c r="CT25" s="1079"/>
      <c r="CU25" s="1079"/>
      <c r="CV25" s="1080"/>
      <c r="CW25" s="1078"/>
      <c r="CX25" s="1079"/>
      <c r="CY25" s="1079"/>
      <c r="CZ25" s="1079"/>
      <c r="DA25" s="1080"/>
      <c r="DB25" s="1078"/>
      <c r="DC25" s="1079"/>
      <c r="DD25" s="1079"/>
      <c r="DE25" s="1079"/>
      <c r="DF25" s="1080"/>
      <c r="DG25" s="1078"/>
      <c r="DH25" s="1079"/>
      <c r="DI25" s="1079"/>
      <c r="DJ25" s="1079"/>
      <c r="DK25" s="1080"/>
      <c r="DL25" s="1078"/>
      <c r="DM25" s="1079"/>
      <c r="DN25" s="1079"/>
      <c r="DO25" s="1079"/>
      <c r="DP25" s="1080"/>
      <c r="DQ25" s="1078"/>
      <c r="DR25" s="1079"/>
      <c r="DS25" s="1079"/>
      <c r="DT25" s="1079"/>
      <c r="DU25" s="1080"/>
      <c r="DV25" s="1081"/>
      <c r="DW25" s="1082"/>
      <c r="DX25" s="1082"/>
      <c r="DY25" s="1082"/>
      <c r="DZ25" s="1083"/>
      <c r="EA25" s="246"/>
    </row>
    <row r="26" spans="1:131" s="247" customFormat="1" ht="26.25" customHeight="1">
      <c r="A26" s="1084" t="s">
        <v>371</v>
      </c>
      <c r="B26" s="1085"/>
      <c r="C26" s="1085"/>
      <c r="D26" s="1085"/>
      <c r="E26" s="1085"/>
      <c r="F26" s="1085"/>
      <c r="G26" s="1085"/>
      <c r="H26" s="1085"/>
      <c r="I26" s="1085"/>
      <c r="J26" s="1085"/>
      <c r="K26" s="1085"/>
      <c r="L26" s="1085"/>
      <c r="M26" s="1085"/>
      <c r="N26" s="1085"/>
      <c r="O26" s="1085"/>
      <c r="P26" s="1086"/>
      <c r="Q26" s="1090" t="s">
        <v>395</v>
      </c>
      <c r="R26" s="1091"/>
      <c r="S26" s="1091"/>
      <c r="T26" s="1091"/>
      <c r="U26" s="1092"/>
      <c r="V26" s="1090" t="s">
        <v>396</v>
      </c>
      <c r="W26" s="1091"/>
      <c r="X26" s="1091"/>
      <c r="Y26" s="1091"/>
      <c r="Z26" s="1092"/>
      <c r="AA26" s="1090" t="s">
        <v>397</v>
      </c>
      <c r="AB26" s="1091"/>
      <c r="AC26" s="1091"/>
      <c r="AD26" s="1091"/>
      <c r="AE26" s="1091"/>
      <c r="AF26" s="1148" t="s">
        <v>398</v>
      </c>
      <c r="AG26" s="1097"/>
      <c r="AH26" s="1097"/>
      <c r="AI26" s="1097"/>
      <c r="AJ26" s="1149"/>
      <c r="AK26" s="1091" t="s">
        <v>399</v>
      </c>
      <c r="AL26" s="1091"/>
      <c r="AM26" s="1091"/>
      <c r="AN26" s="1091"/>
      <c r="AO26" s="1092"/>
      <c r="AP26" s="1090" t="s">
        <v>400</v>
      </c>
      <c r="AQ26" s="1091"/>
      <c r="AR26" s="1091"/>
      <c r="AS26" s="1091"/>
      <c r="AT26" s="1092"/>
      <c r="AU26" s="1090" t="s">
        <v>401</v>
      </c>
      <c r="AV26" s="1091"/>
      <c r="AW26" s="1091"/>
      <c r="AX26" s="1091"/>
      <c r="AY26" s="1092"/>
      <c r="AZ26" s="1090" t="s">
        <v>402</v>
      </c>
      <c r="BA26" s="1091"/>
      <c r="BB26" s="1091"/>
      <c r="BC26" s="1091"/>
      <c r="BD26" s="1092"/>
      <c r="BE26" s="1090" t="s">
        <v>378</v>
      </c>
      <c r="BF26" s="1091"/>
      <c r="BG26" s="1091"/>
      <c r="BH26" s="1091"/>
      <c r="BI26" s="1106"/>
      <c r="BJ26" s="252"/>
      <c r="BK26" s="252"/>
      <c r="BL26" s="252"/>
      <c r="BM26" s="252"/>
      <c r="BN26" s="252"/>
      <c r="BO26" s="265"/>
      <c r="BP26" s="265"/>
      <c r="BQ26" s="262">
        <v>20</v>
      </c>
      <c r="BR26" s="263"/>
      <c r="BS26" s="1103"/>
      <c r="BT26" s="1104"/>
      <c r="BU26" s="1104"/>
      <c r="BV26" s="1104"/>
      <c r="BW26" s="1104"/>
      <c r="BX26" s="1104"/>
      <c r="BY26" s="1104"/>
      <c r="BZ26" s="1104"/>
      <c r="CA26" s="1104"/>
      <c r="CB26" s="1104"/>
      <c r="CC26" s="1104"/>
      <c r="CD26" s="1104"/>
      <c r="CE26" s="1104"/>
      <c r="CF26" s="1104"/>
      <c r="CG26" s="1105"/>
      <c r="CH26" s="1078"/>
      <c r="CI26" s="1079"/>
      <c r="CJ26" s="1079"/>
      <c r="CK26" s="1079"/>
      <c r="CL26" s="1080"/>
      <c r="CM26" s="1078"/>
      <c r="CN26" s="1079"/>
      <c r="CO26" s="1079"/>
      <c r="CP26" s="1079"/>
      <c r="CQ26" s="1080"/>
      <c r="CR26" s="1078"/>
      <c r="CS26" s="1079"/>
      <c r="CT26" s="1079"/>
      <c r="CU26" s="1079"/>
      <c r="CV26" s="1080"/>
      <c r="CW26" s="1078"/>
      <c r="CX26" s="1079"/>
      <c r="CY26" s="1079"/>
      <c r="CZ26" s="1079"/>
      <c r="DA26" s="1080"/>
      <c r="DB26" s="1078"/>
      <c r="DC26" s="1079"/>
      <c r="DD26" s="1079"/>
      <c r="DE26" s="1079"/>
      <c r="DF26" s="1080"/>
      <c r="DG26" s="1078"/>
      <c r="DH26" s="1079"/>
      <c r="DI26" s="1079"/>
      <c r="DJ26" s="1079"/>
      <c r="DK26" s="1080"/>
      <c r="DL26" s="1078"/>
      <c r="DM26" s="1079"/>
      <c r="DN26" s="1079"/>
      <c r="DO26" s="1079"/>
      <c r="DP26" s="1080"/>
      <c r="DQ26" s="1078"/>
      <c r="DR26" s="1079"/>
      <c r="DS26" s="1079"/>
      <c r="DT26" s="1079"/>
      <c r="DU26" s="1080"/>
      <c r="DV26" s="1081"/>
      <c r="DW26" s="1082"/>
      <c r="DX26" s="1082"/>
      <c r="DY26" s="1082"/>
      <c r="DZ26" s="1083"/>
      <c r="EA26" s="246"/>
    </row>
    <row r="27" spans="1:131" s="247" customFormat="1" ht="26.25" customHeight="1" thickBot="1">
      <c r="A27" s="1087"/>
      <c r="B27" s="1088"/>
      <c r="C27" s="1088"/>
      <c r="D27" s="1088"/>
      <c r="E27" s="1088"/>
      <c r="F27" s="1088"/>
      <c r="G27" s="1088"/>
      <c r="H27" s="1088"/>
      <c r="I27" s="1088"/>
      <c r="J27" s="1088"/>
      <c r="K27" s="1088"/>
      <c r="L27" s="1088"/>
      <c r="M27" s="1088"/>
      <c r="N27" s="1088"/>
      <c r="O27" s="1088"/>
      <c r="P27" s="1089"/>
      <c r="Q27" s="1093"/>
      <c r="R27" s="1094"/>
      <c r="S27" s="1094"/>
      <c r="T27" s="1094"/>
      <c r="U27" s="1095"/>
      <c r="V27" s="1093"/>
      <c r="W27" s="1094"/>
      <c r="X27" s="1094"/>
      <c r="Y27" s="1094"/>
      <c r="Z27" s="1095"/>
      <c r="AA27" s="1093"/>
      <c r="AB27" s="1094"/>
      <c r="AC27" s="1094"/>
      <c r="AD27" s="1094"/>
      <c r="AE27" s="1094"/>
      <c r="AF27" s="1150"/>
      <c r="AG27" s="1100"/>
      <c r="AH27" s="1100"/>
      <c r="AI27" s="1100"/>
      <c r="AJ27" s="1151"/>
      <c r="AK27" s="1094"/>
      <c r="AL27" s="1094"/>
      <c r="AM27" s="1094"/>
      <c r="AN27" s="1094"/>
      <c r="AO27" s="1095"/>
      <c r="AP27" s="1093"/>
      <c r="AQ27" s="1094"/>
      <c r="AR27" s="1094"/>
      <c r="AS27" s="1094"/>
      <c r="AT27" s="1095"/>
      <c r="AU27" s="1093"/>
      <c r="AV27" s="1094"/>
      <c r="AW27" s="1094"/>
      <c r="AX27" s="1094"/>
      <c r="AY27" s="1095"/>
      <c r="AZ27" s="1093"/>
      <c r="BA27" s="1094"/>
      <c r="BB27" s="1094"/>
      <c r="BC27" s="1094"/>
      <c r="BD27" s="1095"/>
      <c r="BE27" s="1093"/>
      <c r="BF27" s="1094"/>
      <c r="BG27" s="1094"/>
      <c r="BH27" s="1094"/>
      <c r="BI27" s="1107"/>
      <c r="BJ27" s="252"/>
      <c r="BK27" s="252"/>
      <c r="BL27" s="252"/>
      <c r="BM27" s="252"/>
      <c r="BN27" s="252"/>
      <c r="BO27" s="265"/>
      <c r="BP27" s="265"/>
      <c r="BQ27" s="262">
        <v>21</v>
      </c>
      <c r="BR27" s="263"/>
      <c r="BS27" s="1103"/>
      <c r="BT27" s="1104"/>
      <c r="BU27" s="1104"/>
      <c r="BV27" s="1104"/>
      <c r="BW27" s="1104"/>
      <c r="BX27" s="1104"/>
      <c r="BY27" s="1104"/>
      <c r="BZ27" s="1104"/>
      <c r="CA27" s="1104"/>
      <c r="CB27" s="1104"/>
      <c r="CC27" s="1104"/>
      <c r="CD27" s="1104"/>
      <c r="CE27" s="1104"/>
      <c r="CF27" s="1104"/>
      <c r="CG27" s="1105"/>
      <c r="CH27" s="1078"/>
      <c r="CI27" s="1079"/>
      <c r="CJ27" s="1079"/>
      <c r="CK27" s="1079"/>
      <c r="CL27" s="1080"/>
      <c r="CM27" s="1078"/>
      <c r="CN27" s="1079"/>
      <c r="CO27" s="1079"/>
      <c r="CP27" s="1079"/>
      <c r="CQ27" s="1080"/>
      <c r="CR27" s="1078"/>
      <c r="CS27" s="1079"/>
      <c r="CT27" s="1079"/>
      <c r="CU27" s="1079"/>
      <c r="CV27" s="1080"/>
      <c r="CW27" s="1078"/>
      <c r="CX27" s="1079"/>
      <c r="CY27" s="1079"/>
      <c r="CZ27" s="1079"/>
      <c r="DA27" s="1080"/>
      <c r="DB27" s="1078"/>
      <c r="DC27" s="1079"/>
      <c r="DD27" s="1079"/>
      <c r="DE27" s="1079"/>
      <c r="DF27" s="1080"/>
      <c r="DG27" s="1078"/>
      <c r="DH27" s="1079"/>
      <c r="DI27" s="1079"/>
      <c r="DJ27" s="1079"/>
      <c r="DK27" s="1080"/>
      <c r="DL27" s="1078"/>
      <c r="DM27" s="1079"/>
      <c r="DN27" s="1079"/>
      <c r="DO27" s="1079"/>
      <c r="DP27" s="1080"/>
      <c r="DQ27" s="1078"/>
      <c r="DR27" s="1079"/>
      <c r="DS27" s="1079"/>
      <c r="DT27" s="1079"/>
      <c r="DU27" s="1080"/>
      <c r="DV27" s="1081"/>
      <c r="DW27" s="1082"/>
      <c r="DX27" s="1082"/>
      <c r="DY27" s="1082"/>
      <c r="DZ27" s="1083"/>
      <c r="EA27" s="246"/>
    </row>
    <row r="28" spans="1:131" s="247" customFormat="1" ht="26.25" customHeight="1" thickTop="1">
      <c r="A28" s="266">
        <v>1</v>
      </c>
      <c r="B28" s="1139" t="s">
        <v>403</v>
      </c>
      <c r="C28" s="1140"/>
      <c r="D28" s="1140"/>
      <c r="E28" s="1140"/>
      <c r="F28" s="1140"/>
      <c r="G28" s="1140"/>
      <c r="H28" s="1140"/>
      <c r="I28" s="1140"/>
      <c r="J28" s="1140"/>
      <c r="K28" s="1140"/>
      <c r="L28" s="1140"/>
      <c r="M28" s="1140"/>
      <c r="N28" s="1140"/>
      <c r="O28" s="1140"/>
      <c r="P28" s="1141"/>
      <c r="Q28" s="1142">
        <v>1542</v>
      </c>
      <c r="R28" s="1143"/>
      <c r="S28" s="1143"/>
      <c r="T28" s="1143"/>
      <c r="U28" s="1143"/>
      <c r="V28" s="1143">
        <v>1528</v>
      </c>
      <c r="W28" s="1143"/>
      <c r="X28" s="1143"/>
      <c r="Y28" s="1143"/>
      <c r="Z28" s="1143"/>
      <c r="AA28" s="1143">
        <v>14</v>
      </c>
      <c r="AB28" s="1143"/>
      <c r="AC28" s="1143"/>
      <c r="AD28" s="1143"/>
      <c r="AE28" s="1144"/>
      <c r="AF28" s="1145">
        <v>14</v>
      </c>
      <c r="AG28" s="1143"/>
      <c r="AH28" s="1143"/>
      <c r="AI28" s="1143"/>
      <c r="AJ28" s="1146"/>
      <c r="AK28" s="1147">
        <v>89</v>
      </c>
      <c r="AL28" s="1135"/>
      <c r="AM28" s="1135"/>
      <c r="AN28" s="1135"/>
      <c r="AO28" s="1135"/>
      <c r="AP28" s="1135" t="s">
        <v>530</v>
      </c>
      <c r="AQ28" s="1135"/>
      <c r="AR28" s="1135"/>
      <c r="AS28" s="1135"/>
      <c r="AT28" s="1135"/>
      <c r="AU28" s="1135" t="s">
        <v>530</v>
      </c>
      <c r="AV28" s="1135"/>
      <c r="AW28" s="1135"/>
      <c r="AX28" s="1135"/>
      <c r="AY28" s="1135"/>
      <c r="AZ28" s="1136" t="s">
        <v>530</v>
      </c>
      <c r="BA28" s="1136"/>
      <c r="BB28" s="1136"/>
      <c r="BC28" s="1136"/>
      <c r="BD28" s="1136"/>
      <c r="BE28" s="1137"/>
      <c r="BF28" s="1137"/>
      <c r="BG28" s="1137"/>
      <c r="BH28" s="1137"/>
      <c r="BI28" s="1138"/>
      <c r="BJ28" s="252"/>
      <c r="BK28" s="252"/>
      <c r="BL28" s="252"/>
      <c r="BM28" s="252"/>
      <c r="BN28" s="252"/>
      <c r="BO28" s="265"/>
      <c r="BP28" s="265"/>
      <c r="BQ28" s="262">
        <v>22</v>
      </c>
      <c r="BR28" s="263"/>
      <c r="BS28" s="1103"/>
      <c r="BT28" s="1104"/>
      <c r="BU28" s="1104"/>
      <c r="BV28" s="1104"/>
      <c r="BW28" s="1104"/>
      <c r="BX28" s="1104"/>
      <c r="BY28" s="1104"/>
      <c r="BZ28" s="1104"/>
      <c r="CA28" s="1104"/>
      <c r="CB28" s="1104"/>
      <c r="CC28" s="1104"/>
      <c r="CD28" s="1104"/>
      <c r="CE28" s="1104"/>
      <c r="CF28" s="1104"/>
      <c r="CG28" s="1105"/>
      <c r="CH28" s="1078"/>
      <c r="CI28" s="1079"/>
      <c r="CJ28" s="1079"/>
      <c r="CK28" s="1079"/>
      <c r="CL28" s="1080"/>
      <c r="CM28" s="1078"/>
      <c r="CN28" s="1079"/>
      <c r="CO28" s="1079"/>
      <c r="CP28" s="1079"/>
      <c r="CQ28" s="1080"/>
      <c r="CR28" s="1078"/>
      <c r="CS28" s="1079"/>
      <c r="CT28" s="1079"/>
      <c r="CU28" s="1079"/>
      <c r="CV28" s="1080"/>
      <c r="CW28" s="1078"/>
      <c r="CX28" s="1079"/>
      <c r="CY28" s="1079"/>
      <c r="CZ28" s="1079"/>
      <c r="DA28" s="1080"/>
      <c r="DB28" s="1078"/>
      <c r="DC28" s="1079"/>
      <c r="DD28" s="1079"/>
      <c r="DE28" s="1079"/>
      <c r="DF28" s="1080"/>
      <c r="DG28" s="1078"/>
      <c r="DH28" s="1079"/>
      <c r="DI28" s="1079"/>
      <c r="DJ28" s="1079"/>
      <c r="DK28" s="1080"/>
      <c r="DL28" s="1078"/>
      <c r="DM28" s="1079"/>
      <c r="DN28" s="1079"/>
      <c r="DO28" s="1079"/>
      <c r="DP28" s="1080"/>
      <c r="DQ28" s="1078"/>
      <c r="DR28" s="1079"/>
      <c r="DS28" s="1079"/>
      <c r="DT28" s="1079"/>
      <c r="DU28" s="1080"/>
      <c r="DV28" s="1081"/>
      <c r="DW28" s="1082"/>
      <c r="DX28" s="1082"/>
      <c r="DY28" s="1082"/>
      <c r="DZ28" s="1083"/>
      <c r="EA28" s="246"/>
    </row>
    <row r="29" spans="1:131" s="247" customFormat="1" ht="26.25" customHeight="1">
      <c r="A29" s="266">
        <v>2</v>
      </c>
      <c r="B29" s="1120" t="s">
        <v>404</v>
      </c>
      <c r="C29" s="1121"/>
      <c r="D29" s="1121"/>
      <c r="E29" s="1121"/>
      <c r="F29" s="1121"/>
      <c r="G29" s="1121"/>
      <c r="H29" s="1121"/>
      <c r="I29" s="1121"/>
      <c r="J29" s="1121"/>
      <c r="K29" s="1121"/>
      <c r="L29" s="1121"/>
      <c r="M29" s="1121"/>
      <c r="N29" s="1121"/>
      <c r="O29" s="1121"/>
      <c r="P29" s="1122"/>
      <c r="Q29" s="1132">
        <v>1664</v>
      </c>
      <c r="R29" s="1133"/>
      <c r="S29" s="1133"/>
      <c r="T29" s="1133"/>
      <c r="U29" s="1133"/>
      <c r="V29" s="1133">
        <v>1597</v>
      </c>
      <c r="W29" s="1133"/>
      <c r="X29" s="1133"/>
      <c r="Y29" s="1133"/>
      <c r="Z29" s="1133"/>
      <c r="AA29" s="1133">
        <v>67</v>
      </c>
      <c r="AB29" s="1133"/>
      <c r="AC29" s="1133"/>
      <c r="AD29" s="1133"/>
      <c r="AE29" s="1134"/>
      <c r="AF29" s="1126">
        <v>67</v>
      </c>
      <c r="AG29" s="1127"/>
      <c r="AH29" s="1127"/>
      <c r="AI29" s="1127"/>
      <c r="AJ29" s="1128"/>
      <c r="AK29" s="1069">
        <v>242</v>
      </c>
      <c r="AL29" s="1060"/>
      <c r="AM29" s="1060"/>
      <c r="AN29" s="1060"/>
      <c r="AO29" s="1060"/>
      <c r="AP29" s="1060" t="s">
        <v>530</v>
      </c>
      <c r="AQ29" s="1060"/>
      <c r="AR29" s="1060"/>
      <c r="AS29" s="1060"/>
      <c r="AT29" s="1060"/>
      <c r="AU29" s="1060" t="s">
        <v>530</v>
      </c>
      <c r="AV29" s="1060"/>
      <c r="AW29" s="1060"/>
      <c r="AX29" s="1060"/>
      <c r="AY29" s="1060"/>
      <c r="AZ29" s="1131" t="s">
        <v>530</v>
      </c>
      <c r="BA29" s="1131"/>
      <c r="BB29" s="1131"/>
      <c r="BC29" s="1131"/>
      <c r="BD29" s="1131"/>
      <c r="BE29" s="1115"/>
      <c r="BF29" s="1115"/>
      <c r="BG29" s="1115"/>
      <c r="BH29" s="1115"/>
      <c r="BI29" s="1116"/>
      <c r="BJ29" s="252"/>
      <c r="BK29" s="252"/>
      <c r="BL29" s="252"/>
      <c r="BM29" s="252"/>
      <c r="BN29" s="252"/>
      <c r="BO29" s="265"/>
      <c r="BP29" s="265"/>
      <c r="BQ29" s="262">
        <v>23</v>
      </c>
      <c r="BR29" s="263"/>
      <c r="BS29" s="1103"/>
      <c r="BT29" s="1104"/>
      <c r="BU29" s="1104"/>
      <c r="BV29" s="1104"/>
      <c r="BW29" s="1104"/>
      <c r="BX29" s="1104"/>
      <c r="BY29" s="1104"/>
      <c r="BZ29" s="1104"/>
      <c r="CA29" s="1104"/>
      <c r="CB29" s="1104"/>
      <c r="CC29" s="1104"/>
      <c r="CD29" s="1104"/>
      <c r="CE29" s="1104"/>
      <c r="CF29" s="1104"/>
      <c r="CG29" s="1105"/>
      <c r="CH29" s="1078"/>
      <c r="CI29" s="1079"/>
      <c r="CJ29" s="1079"/>
      <c r="CK29" s="1079"/>
      <c r="CL29" s="1080"/>
      <c r="CM29" s="1078"/>
      <c r="CN29" s="1079"/>
      <c r="CO29" s="1079"/>
      <c r="CP29" s="1079"/>
      <c r="CQ29" s="1080"/>
      <c r="CR29" s="1078"/>
      <c r="CS29" s="1079"/>
      <c r="CT29" s="1079"/>
      <c r="CU29" s="1079"/>
      <c r="CV29" s="1080"/>
      <c r="CW29" s="1078"/>
      <c r="CX29" s="1079"/>
      <c r="CY29" s="1079"/>
      <c r="CZ29" s="1079"/>
      <c r="DA29" s="1080"/>
      <c r="DB29" s="1078"/>
      <c r="DC29" s="1079"/>
      <c r="DD29" s="1079"/>
      <c r="DE29" s="1079"/>
      <c r="DF29" s="1080"/>
      <c r="DG29" s="1078"/>
      <c r="DH29" s="1079"/>
      <c r="DI29" s="1079"/>
      <c r="DJ29" s="1079"/>
      <c r="DK29" s="1080"/>
      <c r="DL29" s="1078"/>
      <c r="DM29" s="1079"/>
      <c r="DN29" s="1079"/>
      <c r="DO29" s="1079"/>
      <c r="DP29" s="1080"/>
      <c r="DQ29" s="1078"/>
      <c r="DR29" s="1079"/>
      <c r="DS29" s="1079"/>
      <c r="DT29" s="1079"/>
      <c r="DU29" s="1080"/>
      <c r="DV29" s="1081"/>
      <c r="DW29" s="1082"/>
      <c r="DX29" s="1082"/>
      <c r="DY29" s="1082"/>
      <c r="DZ29" s="1083"/>
      <c r="EA29" s="246"/>
    </row>
    <row r="30" spans="1:131" s="247" customFormat="1" ht="26.25" customHeight="1">
      <c r="A30" s="266">
        <v>3</v>
      </c>
      <c r="B30" s="1120" t="s">
        <v>405</v>
      </c>
      <c r="C30" s="1121"/>
      <c r="D30" s="1121"/>
      <c r="E30" s="1121"/>
      <c r="F30" s="1121"/>
      <c r="G30" s="1121"/>
      <c r="H30" s="1121"/>
      <c r="I30" s="1121"/>
      <c r="J30" s="1121"/>
      <c r="K30" s="1121"/>
      <c r="L30" s="1121"/>
      <c r="M30" s="1121"/>
      <c r="N30" s="1121"/>
      <c r="O30" s="1121"/>
      <c r="P30" s="1122"/>
      <c r="Q30" s="1132">
        <v>150</v>
      </c>
      <c r="R30" s="1133"/>
      <c r="S30" s="1133"/>
      <c r="T30" s="1133"/>
      <c r="U30" s="1133"/>
      <c r="V30" s="1133">
        <v>158</v>
      </c>
      <c r="W30" s="1133"/>
      <c r="X30" s="1133"/>
      <c r="Y30" s="1133"/>
      <c r="Z30" s="1133"/>
      <c r="AA30" s="1133">
        <v>2</v>
      </c>
      <c r="AB30" s="1133"/>
      <c r="AC30" s="1133"/>
      <c r="AD30" s="1133"/>
      <c r="AE30" s="1134"/>
      <c r="AF30" s="1126">
        <v>2</v>
      </c>
      <c r="AG30" s="1127"/>
      <c r="AH30" s="1127"/>
      <c r="AI30" s="1127"/>
      <c r="AJ30" s="1128"/>
      <c r="AK30" s="1069">
        <v>54</v>
      </c>
      <c r="AL30" s="1060"/>
      <c r="AM30" s="1060"/>
      <c r="AN30" s="1060"/>
      <c r="AO30" s="1060"/>
      <c r="AP30" s="1060" t="s">
        <v>530</v>
      </c>
      <c r="AQ30" s="1060"/>
      <c r="AR30" s="1060"/>
      <c r="AS30" s="1060"/>
      <c r="AT30" s="1060"/>
      <c r="AU30" s="1060" t="s">
        <v>530</v>
      </c>
      <c r="AV30" s="1060"/>
      <c r="AW30" s="1060"/>
      <c r="AX30" s="1060"/>
      <c r="AY30" s="1060"/>
      <c r="AZ30" s="1131" t="s">
        <v>530</v>
      </c>
      <c r="BA30" s="1131"/>
      <c r="BB30" s="1131"/>
      <c r="BC30" s="1131"/>
      <c r="BD30" s="1131"/>
      <c r="BE30" s="1115"/>
      <c r="BF30" s="1115"/>
      <c r="BG30" s="1115"/>
      <c r="BH30" s="1115"/>
      <c r="BI30" s="1116"/>
      <c r="BJ30" s="252"/>
      <c r="BK30" s="252"/>
      <c r="BL30" s="252"/>
      <c r="BM30" s="252"/>
      <c r="BN30" s="252"/>
      <c r="BO30" s="265"/>
      <c r="BP30" s="265"/>
      <c r="BQ30" s="262">
        <v>24</v>
      </c>
      <c r="BR30" s="263"/>
      <c r="BS30" s="1103"/>
      <c r="BT30" s="1104"/>
      <c r="BU30" s="1104"/>
      <c r="BV30" s="1104"/>
      <c r="BW30" s="1104"/>
      <c r="BX30" s="1104"/>
      <c r="BY30" s="1104"/>
      <c r="BZ30" s="1104"/>
      <c r="CA30" s="1104"/>
      <c r="CB30" s="1104"/>
      <c r="CC30" s="1104"/>
      <c r="CD30" s="1104"/>
      <c r="CE30" s="1104"/>
      <c r="CF30" s="1104"/>
      <c r="CG30" s="1105"/>
      <c r="CH30" s="1078"/>
      <c r="CI30" s="1079"/>
      <c r="CJ30" s="1079"/>
      <c r="CK30" s="1079"/>
      <c r="CL30" s="1080"/>
      <c r="CM30" s="1078"/>
      <c r="CN30" s="1079"/>
      <c r="CO30" s="1079"/>
      <c r="CP30" s="1079"/>
      <c r="CQ30" s="1080"/>
      <c r="CR30" s="1078"/>
      <c r="CS30" s="1079"/>
      <c r="CT30" s="1079"/>
      <c r="CU30" s="1079"/>
      <c r="CV30" s="1080"/>
      <c r="CW30" s="1078"/>
      <c r="CX30" s="1079"/>
      <c r="CY30" s="1079"/>
      <c r="CZ30" s="1079"/>
      <c r="DA30" s="1080"/>
      <c r="DB30" s="1078"/>
      <c r="DC30" s="1079"/>
      <c r="DD30" s="1079"/>
      <c r="DE30" s="1079"/>
      <c r="DF30" s="1080"/>
      <c r="DG30" s="1078"/>
      <c r="DH30" s="1079"/>
      <c r="DI30" s="1079"/>
      <c r="DJ30" s="1079"/>
      <c r="DK30" s="1080"/>
      <c r="DL30" s="1078"/>
      <c r="DM30" s="1079"/>
      <c r="DN30" s="1079"/>
      <c r="DO30" s="1079"/>
      <c r="DP30" s="1080"/>
      <c r="DQ30" s="1078"/>
      <c r="DR30" s="1079"/>
      <c r="DS30" s="1079"/>
      <c r="DT30" s="1079"/>
      <c r="DU30" s="1080"/>
      <c r="DV30" s="1081"/>
      <c r="DW30" s="1082"/>
      <c r="DX30" s="1082"/>
      <c r="DY30" s="1082"/>
      <c r="DZ30" s="1083"/>
      <c r="EA30" s="246"/>
    </row>
    <row r="31" spans="1:131" s="247" customFormat="1" ht="26.25" customHeight="1">
      <c r="A31" s="266">
        <v>4</v>
      </c>
      <c r="B31" s="1120" t="s">
        <v>406</v>
      </c>
      <c r="C31" s="1121"/>
      <c r="D31" s="1121"/>
      <c r="E31" s="1121"/>
      <c r="F31" s="1121"/>
      <c r="G31" s="1121"/>
      <c r="H31" s="1121"/>
      <c r="I31" s="1121"/>
      <c r="J31" s="1121"/>
      <c r="K31" s="1121"/>
      <c r="L31" s="1121"/>
      <c r="M31" s="1121"/>
      <c r="N31" s="1121"/>
      <c r="O31" s="1121"/>
      <c r="P31" s="1122"/>
      <c r="Q31" s="1132">
        <v>309</v>
      </c>
      <c r="R31" s="1133"/>
      <c r="S31" s="1133"/>
      <c r="T31" s="1133"/>
      <c r="U31" s="1133"/>
      <c r="V31" s="1133">
        <v>274</v>
      </c>
      <c r="W31" s="1133"/>
      <c r="X31" s="1133"/>
      <c r="Y31" s="1133"/>
      <c r="Z31" s="1133"/>
      <c r="AA31" s="1133">
        <v>35</v>
      </c>
      <c r="AB31" s="1133"/>
      <c r="AC31" s="1133"/>
      <c r="AD31" s="1133"/>
      <c r="AE31" s="1134"/>
      <c r="AF31" s="1126">
        <v>581</v>
      </c>
      <c r="AG31" s="1127"/>
      <c r="AH31" s="1127"/>
      <c r="AI31" s="1127"/>
      <c r="AJ31" s="1128"/>
      <c r="AK31" s="1069">
        <v>19</v>
      </c>
      <c r="AL31" s="1060"/>
      <c r="AM31" s="1060"/>
      <c r="AN31" s="1060"/>
      <c r="AO31" s="1060"/>
      <c r="AP31" s="1060">
        <v>658</v>
      </c>
      <c r="AQ31" s="1060"/>
      <c r="AR31" s="1060"/>
      <c r="AS31" s="1060"/>
      <c r="AT31" s="1060"/>
      <c r="AU31" s="1060">
        <v>84</v>
      </c>
      <c r="AV31" s="1060"/>
      <c r="AW31" s="1060"/>
      <c r="AX31" s="1060"/>
      <c r="AY31" s="1060"/>
      <c r="AZ31" s="1131" t="s">
        <v>530</v>
      </c>
      <c r="BA31" s="1131"/>
      <c r="BB31" s="1131"/>
      <c r="BC31" s="1131"/>
      <c r="BD31" s="1131"/>
      <c r="BE31" s="1115" t="s">
        <v>407</v>
      </c>
      <c r="BF31" s="1115"/>
      <c r="BG31" s="1115"/>
      <c r="BH31" s="1115"/>
      <c r="BI31" s="1116"/>
      <c r="BJ31" s="252"/>
      <c r="BK31" s="252"/>
      <c r="BL31" s="252"/>
      <c r="BM31" s="252"/>
      <c r="BN31" s="252"/>
      <c r="BO31" s="265"/>
      <c r="BP31" s="265"/>
      <c r="BQ31" s="262">
        <v>25</v>
      </c>
      <c r="BR31" s="263"/>
      <c r="BS31" s="1103"/>
      <c r="BT31" s="1104"/>
      <c r="BU31" s="1104"/>
      <c r="BV31" s="1104"/>
      <c r="BW31" s="1104"/>
      <c r="BX31" s="1104"/>
      <c r="BY31" s="1104"/>
      <c r="BZ31" s="1104"/>
      <c r="CA31" s="1104"/>
      <c r="CB31" s="1104"/>
      <c r="CC31" s="1104"/>
      <c r="CD31" s="1104"/>
      <c r="CE31" s="1104"/>
      <c r="CF31" s="1104"/>
      <c r="CG31" s="1105"/>
      <c r="CH31" s="1078"/>
      <c r="CI31" s="1079"/>
      <c r="CJ31" s="1079"/>
      <c r="CK31" s="1079"/>
      <c r="CL31" s="1080"/>
      <c r="CM31" s="1078"/>
      <c r="CN31" s="1079"/>
      <c r="CO31" s="1079"/>
      <c r="CP31" s="1079"/>
      <c r="CQ31" s="1080"/>
      <c r="CR31" s="1078"/>
      <c r="CS31" s="1079"/>
      <c r="CT31" s="1079"/>
      <c r="CU31" s="1079"/>
      <c r="CV31" s="1080"/>
      <c r="CW31" s="1078"/>
      <c r="CX31" s="1079"/>
      <c r="CY31" s="1079"/>
      <c r="CZ31" s="1079"/>
      <c r="DA31" s="1080"/>
      <c r="DB31" s="1078"/>
      <c r="DC31" s="1079"/>
      <c r="DD31" s="1079"/>
      <c r="DE31" s="1079"/>
      <c r="DF31" s="1080"/>
      <c r="DG31" s="1078"/>
      <c r="DH31" s="1079"/>
      <c r="DI31" s="1079"/>
      <c r="DJ31" s="1079"/>
      <c r="DK31" s="1080"/>
      <c r="DL31" s="1078"/>
      <c r="DM31" s="1079"/>
      <c r="DN31" s="1079"/>
      <c r="DO31" s="1079"/>
      <c r="DP31" s="1080"/>
      <c r="DQ31" s="1078"/>
      <c r="DR31" s="1079"/>
      <c r="DS31" s="1079"/>
      <c r="DT31" s="1079"/>
      <c r="DU31" s="1080"/>
      <c r="DV31" s="1081"/>
      <c r="DW31" s="1082"/>
      <c r="DX31" s="1082"/>
      <c r="DY31" s="1082"/>
      <c r="DZ31" s="1083"/>
      <c r="EA31" s="246"/>
    </row>
    <row r="32" spans="1:131" s="247" customFormat="1" ht="26.25" customHeight="1">
      <c r="A32" s="266">
        <v>5</v>
      </c>
      <c r="B32" s="1120" t="s">
        <v>408</v>
      </c>
      <c r="C32" s="1121"/>
      <c r="D32" s="1121"/>
      <c r="E32" s="1121"/>
      <c r="F32" s="1121"/>
      <c r="G32" s="1121"/>
      <c r="H32" s="1121"/>
      <c r="I32" s="1121"/>
      <c r="J32" s="1121"/>
      <c r="K32" s="1121"/>
      <c r="L32" s="1121"/>
      <c r="M32" s="1121"/>
      <c r="N32" s="1121"/>
      <c r="O32" s="1121"/>
      <c r="P32" s="1122"/>
      <c r="Q32" s="1132">
        <v>1095</v>
      </c>
      <c r="R32" s="1133"/>
      <c r="S32" s="1133"/>
      <c r="T32" s="1133"/>
      <c r="U32" s="1133"/>
      <c r="V32" s="1133">
        <v>1131</v>
      </c>
      <c r="W32" s="1133"/>
      <c r="X32" s="1133"/>
      <c r="Y32" s="1133"/>
      <c r="Z32" s="1133"/>
      <c r="AA32" s="1133">
        <v>-35</v>
      </c>
      <c r="AB32" s="1133"/>
      <c r="AC32" s="1133"/>
      <c r="AD32" s="1133"/>
      <c r="AE32" s="1134"/>
      <c r="AF32" s="1126">
        <v>173</v>
      </c>
      <c r="AG32" s="1127"/>
      <c r="AH32" s="1127"/>
      <c r="AI32" s="1127"/>
      <c r="AJ32" s="1128"/>
      <c r="AK32" s="1069">
        <v>270</v>
      </c>
      <c r="AL32" s="1060"/>
      <c r="AM32" s="1060"/>
      <c r="AN32" s="1060"/>
      <c r="AO32" s="1060"/>
      <c r="AP32" s="1060">
        <v>772</v>
      </c>
      <c r="AQ32" s="1060"/>
      <c r="AR32" s="1060"/>
      <c r="AS32" s="1060"/>
      <c r="AT32" s="1060"/>
      <c r="AU32" s="1060">
        <v>561</v>
      </c>
      <c r="AV32" s="1060"/>
      <c r="AW32" s="1060"/>
      <c r="AX32" s="1060"/>
      <c r="AY32" s="1060"/>
      <c r="AZ32" s="1131" t="s">
        <v>530</v>
      </c>
      <c r="BA32" s="1131"/>
      <c r="BB32" s="1131"/>
      <c r="BC32" s="1131"/>
      <c r="BD32" s="1131"/>
      <c r="BE32" s="1115" t="s">
        <v>409</v>
      </c>
      <c r="BF32" s="1115"/>
      <c r="BG32" s="1115"/>
      <c r="BH32" s="1115"/>
      <c r="BI32" s="1116"/>
      <c r="BJ32" s="252"/>
      <c r="BK32" s="252"/>
      <c r="BL32" s="252"/>
      <c r="BM32" s="252"/>
      <c r="BN32" s="252"/>
      <c r="BO32" s="265"/>
      <c r="BP32" s="265"/>
      <c r="BQ32" s="262">
        <v>26</v>
      </c>
      <c r="BR32" s="263"/>
      <c r="BS32" s="1103"/>
      <c r="BT32" s="1104"/>
      <c r="BU32" s="1104"/>
      <c r="BV32" s="1104"/>
      <c r="BW32" s="1104"/>
      <c r="BX32" s="1104"/>
      <c r="BY32" s="1104"/>
      <c r="BZ32" s="1104"/>
      <c r="CA32" s="1104"/>
      <c r="CB32" s="1104"/>
      <c r="CC32" s="1104"/>
      <c r="CD32" s="1104"/>
      <c r="CE32" s="1104"/>
      <c r="CF32" s="1104"/>
      <c r="CG32" s="1105"/>
      <c r="CH32" s="1078"/>
      <c r="CI32" s="1079"/>
      <c r="CJ32" s="1079"/>
      <c r="CK32" s="1079"/>
      <c r="CL32" s="1080"/>
      <c r="CM32" s="1078"/>
      <c r="CN32" s="1079"/>
      <c r="CO32" s="1079"/>
      <c r="CP32" s="1079"/>
      <c r="CQ32" s="1080"/>
      <c r="CR32" s="1078"/>
      <c r="CS32" s="1079"/>
      <c r="CT32" s="1079"/>
      <c r="CU32" s="1079"/>
      <c r="CV32" s="1080"/>
      <c r="CW32" s="1078"/>
      <c r="CX32" s="1079"/>
      <c r="CY32" s="1079"/>
      <c r="CZ32" s="1079"/>
      <c r="DA32" s="1080"/>
      <c r="DB32" s="1078"/>
      <c r="DC32" s="1079"/>
      <c r="DD32" s="1079"/>
      <c r="DE32" s="1079"/>
      <c r="DF32" s="1080"/>
      <c r="DG32" s="1078"/>
      <c r="DH32" s="1079"/>
      <c r="DI32" s="1079"/>
      <c r="DJ32" s="1079"/>
      <c r="DK32" s="1080"/>
      <c r="DL32" s="1078"/>
      <c r="DM32" s="1079"/>
      <c r="DN32" s="1079"/>
      <c r="DO32" s="1079"/>
      <c r="DP32" s="1080"/>
      <c r="DQ32" s="1078"/>
      <c r="DR32" s="1079"/>
      <c r="DS32" s="1079"/>
      <c r="DT32" s="1079"/>
      <c r="DU32" s="1080"/>
      <c r="DV32" s="1081"/>
      <c r="DW32" s="1082"/>
      <c r="DX32" s="1082"/>
      <c r="DY32" s="1082"/>
      <c r="DZ32" s="1083"/>
      <c r="EA32" s="246"/>
    </row>
    <row r="33" spans="1:131" s="247" customFormat="1" ht="26.25" customHeight="1">
      <c r="A33" s="266">
        <v>6</v>
      </c>
      <c r="B33" s="1120" t="s">
        <v>410</v>
      </c>
      <c r="C33" s="1121"/>
      <c r="D33" s="1121"/>
      <c r="E33" s="1121"/>
      <c r="F33" s="1121"/>
      <c r="G33" s="1121"/>
      <c r="H33" s="1121"/>
      <c r="I33" s="1121"/>
      <c r="J33" s="1121"/>
      <c r="K33" s="1121"/>
      <c r="L33" s="1121"/>
      <c r="M33" s="1121"/>
      <c r="N33" s="1121"/>
      <c r="O33" s="1121"/>
      <c r="P33" s="1122"/>
      <c r="Q33" s="1132">
        <v>27</v>
      </c>
      <c r="R33" s="1133"/>
      <c r="S33" s="1133"/>
      <c r="T33" s="1133"/>
      <c r="U33" s="1133"/>
      <c r="V33" s="1133">
        <v>34</v>
      </c>
      <c r="W33" s="1133"/>
      <c r="X33" s="1133"/>
      <c r="Y33" s="1133"/>
      <c r="Z33" s="1133"/>
      <c r="AA33" s="1133">
        <v>-6</v>
      </c>
      <c r="AB33" s="1133"/>
      <c r="AC33" s="1133"/>
      <c r="AD33" s="1133"/>
      <c r="AE33" s="1134"/>
      <c r="AF33" s="1126">
        <v>4</v>
      </c>
      <c r="AG33" s="1127"/>
      <c r="AH33" s="1127"/>
      <c r="AI33" s="1127"/>
      <c r="AJ33" s="1128"/>
      <c r="AK33" s="1069">
        <v>1</v>
      </c>
      <c r="AL33" s="1060"/>
      <c r="AM33" s="1060"/>
      <c r="AN33" s="1060"/>
      <c r="AO33" s="1060"/>
      <c r="AP33" s="1060" t="s">
        <v>530</v>
      </c>
      <c r="AQ33" s="1060"/>
      <c r="AR33" s="1060"/>
      <c r="AS33" s="1060"/>
      <c r="AT33" s="1060"/>
      <c r="AU33" s="1060" t="s">
        <v>530</v>
      </c>
      <c r="AV33" s="1060"/>
      <c r="AW33" s="1060"/>
      <c r="AX33" s="1060"/>
      <c r="AY33" s="1060"/>
      <c r="AZ33" s="1131" t="s">
        <v>530</v>
      </c>
      <c r="BA33" s="1131"/>
      <c r="BB33" s="1131"/>
      <c r="BC33" s="1131"/>
      <c r="BD33" s="1131"/>
      <c r="BE33" s="1115" t="s">
        <v>411</v>
      </c>
      <c r="BF33" s="1115"/>
      <c r="BG33" s="1115"/>
      <c r="BH33" s="1115"/>
      <c r="BI33" s="1116"/>
      <c r="BJ33" s="252"/>
      <c r="BK33" s="252"/>
      <c r="BL33" s="252"/>
      <c r="BM33" s="252"/>
      <c r="BN33" s="252"/>
      <c r="BO33" s="265"/>
      <c r="BP33" s="265"/>
      <c r="BQ33" s="262">
        <v>27</v>
      </c>
      <c r="BR33" s="263"/>
      <c r="BS33" s="1103"/>
      <c r="BT33" s="1104"/>
      <c r="BU33" s="1104"/>
      <c r="BV33" s="1104"/>
      <c r="BW33" s="1104"/>
      <c r="BX33" s="1104"/>
      <c r="BY33" s="1104"/>
      <c r="BZ33" s="1104"/>
      <c r="CA33" s="1104"/>
      <c r="CB33" s="1104"/>
      <c r="CC33" s="1104"/>
      <c r="CD33" s="1104"/>
      <c r="CE33" s="1104"/>
      <c r="CF33" s="1104"/>
      <c r="CG33" s="1105"/>
      <c r="CH33" s="1078"/>
      <c r="CI33" s="1079"/>
      <c r="CJ33" s="1079"/>
      <c r="CK33" s="1079"/>
      <c r="CL33" s="1080"/>
      <c r="CM33" s="1078"/>
      <c r="CN33" s="1079"/>
      <c r="CO33" s="1079"/>
      <c r="CP33" s="1079"/>
      <c r="CQ33" s="1080"/>
      <c r="CR33" s="1078"/>
      <c r="CS33" s="1079"/>
      <c r="CT33" s="1079"/>
      <c r="CU33" s="1079"/>
      <c r="CV33" s="1080"/>
      <c r="CW33" s="1078"/>
      <c r="CX33" s="1079"/>
      <c r="CY33" s="1079"/>
      <c r="CZ33" s="1079"/>
      <c r="DA33" s="1080"/>
      <c r="DB33" s="1078"/>
      <c r="DC33" s="1079"/>
      <c r="DD33" s="1079"/>
      <c r="DE33" s="1079"/>
      <c r="DF33" s="1080"/>
      <c r="DG33" s="1078"/>
      <c r="DH33" s="1079"/>
      <c r="DI33" s="1079"/>
      <c r="DJ33" s="1079"/>
      <c r="DK33" s="1080"/>
      <c r="DL33" s="1078"/>
      <c r="DM33" s="1079"/>
      <c r="DN33" s="1079"/>
      <c r="DO33" s="1079"/>
      <c r="DP33" s="1080"/>
      <c r="DQ33" s="1078"/>
      <c r="DR33" s="1079"/>
      <c r="DS33" s="1079"/>
      <c r="DT33" s="1079"/>
      <c r="DU33" s="1080"/>
      <c r="DV33" s="1081"/>
      <c r="DW33" s="1082"/>
      <c r="DX33" s="1082"/>
      <c r="DY33" s="1082"/>
      <c r="DZ33" s="1083"/>
      <c r="EA33" s="246"/>
    </row>
    <row r="34" spans="1:131" s="247" customFormat="1" ht="26.25" customHeight="1">
      <c r="A34" s="266">
        <v>7</v>
      </c>
      <c r="B34" s="1120" t="s">
        <v>412</v>
      </c>
      <c r="C34" s="1121"/>
      <c r="D34" s="1121"/>
      <c r="E34" s="1121"/>
      <c r="F34" s="1121"/>
      <c r="G34" s="1121"/>
      <c r="H34" s="1121"/>
      <c r="I34" s="1121"/>
      <c r="J34" s="1121"/>
      <c r="K34" s="1121"/>
      <c r="L34" s="1121"/>
      <c r="M34" s="1121"/>
      <c r="N34" s="1121"/>
      <c r="O34" s="1121"/>
      <c r="P34" s="1122"/>
      <c r="Q34" s="1132">
        <v>651</v>
      </c>
      <c r="R34" s="1133"/>
      <c r="S34" s="1133"/>
      <c r="T34" s="1133"/>
      <c r="U34" s="1133"/>
      <c r="V34" s="1133">
        <v>624</v>
      </c>
      <c r="W34" s="1133"/>
      <c r="X34" s="1133"/>
      <c r="Y34" s="1133"/>
      <c r="Z34" s="1133"/>
      <c r="AA34" s="1133">
        <v>27</v>
      </c>
      <c r="AB34" s="1133"/>
      <c r="AC34" s="1133"/>
      <c r="AD34" s="1133"/>
      <c r="AE34" s="1134"/>
      <c r="AF34" s="1126">
        <v>15</v>
      </c>
      <c r="AG34" s="1127"/>
      <c r="AH34" s="1127"/>
      <c r="AI34" s="1127"/>
      <c r="AJ34" s="1128"/>
      <c r="AK34" s="1069">
        <v>259</v>
      </c>
      <c r="AL34" s="1060"/>
      <c r="AM34" s="1060"/>
      <c r="AN34" s="1060"/>
      <c r="AO34" s="1060"/>
      <c r="AP34" s="1060">
        <v>2036</v>
      </c>
      <c r="AQ34" s="1060"/>
      <c r="AR34" s="1060"/>
      <c r="AS34" s="1060"/>
      <c r="AT34" s="1060"/>
      <c r="AU34" s="1060">
        <v>1790</v>
      </c>
      <c r="AV34" s="1060"/>
      <c r="AW34" s="1060"/>
      <c r="AX34" s="1060"/>
      <c r="AY34" s="1060"/>
      <c r="AZ34" s="1131" t="s">
        <v>530</v>
      </c>
      <c r="BA34" s="1131"/>
      <c r="BB34" s="1131"/>
      <c r="BC34" s="1131"/>
      <c r="BD34" s="1131"/>
      <c r="BE34" s="1115" t="s">
        <v>413</v>
      </c>
      <c r="BF34" s="1115"/>
      <c r="BG34" s="1115"/>
      <c r="BH34" s="1115"/>
      <c r="BI34" s="1116"/>
      <c r="BJ34" s="252"/>
      <c r="BK34" s="252"/>
      <c r="BL34" s="252"/>
      <c r="BM34" s="252"/>
      <c r="BN34" s="252"/>
      <c r="BO34" s="265"/>
      <c r="BP34" s="265"/>
      <c r="BQ34" s="262">
        <v>28</v>
      </c>
      <c r="BR34" s="263"/>
      <c r="BS34" s="1103"/>
      <c r="BT34" s="1104"/>
      <c r="BU34" s="1104"/>
      <c r="BV34" s="1104"/>
      <c r="BW34" s="1104"/>
      <c r="BX34" s="1104"/>
      <c r="BY34" s="1104"/>
      <c r="BZ34" s="1104"/>
      <c r="CA34" s="1104"/>
      <c r="CB34" s="1104"/>
      <c r="CC34" s="1104"/>
      <c r="CD34" s="1104"/>
      <c r="CE34" s="1104"/>
      <c r="CF34" s="1104"/>
      <c r="CG34" s="1105"/>
      <c r="CH34" s="1078"/>
      <c r="CI34" s="1079"/>
      <c r="CJ34" s="1079"/>
      <c r="CK34" s="1079"/>
      <c r="CL34" s="1080"/>
      <c r="CM34" s="1078"/>
      <c r="CN34" s="1079"/>
      <c r="CO34" s="1079"/>
      <c r="CP34" s="1079"/>
      <c r="CQ34" s="1080"/>
      <c r="CR34" s="1078"/>
      <c r="CS34" s="1079"/>
      <c r="CT34" s="1079"/>
      <c r="CU34" s="1079"/>
      <c r="CV34" s="1080"/>
      <c r="CW34" s="1078"/>
      <c r="CX34" s="1079"/>
      <c r="CY34" s="1079"/>
      <c r="CZ34" s="1079"/>
      <c r="DA34" s="1080"/>
      <c r="DB34" s="1078"/>
      <c r="DC34" s="1079"/>
      <c r="DD34" s="1079"/>
      <c r="DE34" s="1079"/>
      <c r="DF34" s="1080"/>
      <c r="DG34" s="1078"/>
      <c r="DH34" s="1079"/>
      <c r="DI34" s="1079"/>
      <c r="DJ34" s="1079"/>
      <c r="DK34" s="1080"/>
      <c r="DL34" s="1078"/>
      <c r="DM34" s="1079"/>
      <c r="DN34" s="1079"/>
      <c r="DO34" s="1079"/>
      <c r="DP34" s="1080"/>
      <c r="DQ34" s="1078"/>
      <c r="DR34" s="1079"/>
      <c r="DS34" s="1079"/>
      <c r="DT34" s="1079"/>
      <c r="DU34" s="1080"/>
      <c r="DV34" s="1081"/>
      <c r="DW34" s="1082"/>
      <c r="DX34" s="1082"/>
      <c r="DY34" s="1082"/>
      <c r="DZ34" s="1083"/>
      <c r="EA34" s="246"/>
    </row>
    <row r="35" spans="1:131" s="247" customFormat="1" ht="26.25" customHeight="1">
      <c r="A35" s="266">
        <v>8</v>
      </c>
      <c r="B35" s="1120" t="s">
        <v>414</v>
      </c>
      <c r="C35" s="1121"/>
      <c r="D35" s="1121"/>
      <c r="E35" s="1121"/>
      <c r="F35" s="1121"/>
      <c r="G35" s="1121"/>
      <c r="H35" s="1121"/>
      <c r="I35" s="1121"/>
      <c r="J35" s="1121"/>
      <c r="K35" s="1121"/>
      <c r="L35" s="1121"/>
      <c r="M35" s="1121"/>
      <c r="N35" s="1121"/>
      <c r="O35" s="1121"/>
      <c r="P35" s="1122"/>
      <c r="Q35" s="1132">
        <v>148</v>
      </c>
      <c r="R35" s="1133"/>
      <c r="S35" s="1133"/>
      <c r="T35" s="1133"/>
      <c r="U35" s="1133"/>
      <c r="V35" s="1133">
        <v>142</v>
      </c>
      <c r="W35" s="1133"/>
      <c r="X35" s="1133"/>
      <c r="Y35" s="1133"/>
      <c r="Z35" s="1133"/>
      <c r="AA35" s="1133">
        <v>6</v>
      </c>
      <c r="AB35" s="1133"/>
      <c r="AC35" s="1133"/>
      <c r="AD35" s="1133"/>
      <c r="AE35" s="1134"/>
      <c r="AF35" s="1126">
        <v>6</v>
      </c>
      <c r="AG35" s="1127"/>
      <c r="AH35" s="1127"/>
      <c r="AI35" s="1127"/>
      <c r="AJ35" s="1128"/>
      <c r="AK35" s="1069">
        <v>89</v>
      </c>
      <c r="AL35" s="1060"/>
      <c r="AM35" s="1060"/>
      <c r="AN35" s="1060"/>
      <c r="AO35" s="1060"/>
      <c r="AP35" s="1060">
        <v>495</v>
      </c>
      <c r="AQ35" s="1060"/>
      <c r="AR35" s="1060"/>
      <c r="AS35" s="1060"/>
      <c r="AT35" s="1060"/>
      <c r="AU35" s="1060">
        <v>495</v>
      </c>
      <c r="AV35" s="1060"/>
      <c r="AW35" s="1060"/>
      <c r="AX35" s="1060"/>
      <c r="AY35" s="1060"/>
      <c r="AZ35" s="1131" t="s">
        <v>530</v>
      </c>
      <c r="BA35" s="1131"/>
      <c r="BB35" s="1131"/>
      <c r="BC35" s="1131"/>
      <c r="BD35" s="1131"/>
      <c r="BE35" s="1115" t="s">
        <v>413</v>
      </c>
      <c r="BF35" s="1115"/>
      <c r="BG35" s="1115"/>
      <c r="BH35" s="1115"/>
      <c r="BI35" s="1116"/>
      <c r="BJ35" s="252"/>
      <c r="BK35" s="252"/>
      <c r="BL35" s="252"/>
      <c r="BM35" s="252"/>
      <c r="BN35" s="252"/>
      <c r="BO35" s="265"/>
      <c r="BP35" s="265"/>
      <c r="BQ35" s="262">
        <v>29</v>
      </c>
      <c r="BR35" s="263"/>
      <c r="BS35" s="1103"/>
      <c r="BT35" s="1104"/>
      <c r="BU35" s="1104"/>
      <c r="BV35" s="1104"/>
      <c r="BW35" s="1104"/>
      <c r="BX35" s="1104"/>
      <c r="BY35" s="1104"/>
      <c r="BZ35" s="1104"/>
      <c r="CA35" s="1104"/>
      <c r="CB35" s="1104"/>
      <c r="CC35" s="1104"/>
      <c r="CD35" s="1104"/>
      <c r="CE35" s="1104"/>
      <c r="CF35" s="1104"/>
      <c r="CG35" s="1105"/>
      <c r="CH35" s="1078"/>
      <c r="CI35" s="1079"/>
      <c r="CJ35" s="1079"/>
      <c r="CK35" s="1079"/>
      <c r="CL35" s="1080"/>
      <c r="CM35" s="1078"/>
      <c r="CN35" s="1079"/>
      <c r="CO35" s="1079"/>
      <c r="CP35" s="1079"/>
      <c r="CQ35" s="1080"/>
      <c r="CR35" s="1078"/>
      <c r="CS35" s="1079"/>
      <c r="CT35" s="1079"/>
      <c r="CU35" s="1079"/>
      <c r="CV35" s="1080"/>
      <c r="CW35" s="1078"/>
      <c r="CX35" s="1079"/>
      <c r="CY35" s="1079"/>
      <c r="CZ35" s="1079"/>
      <c r="DA35" s="1080"/>
      <c r="DB35" s="1078"/>
      <c r="DC35" s="1079"/>
      <c r="DD35" s="1079"/>
      <c r="DE35" s="1079"/>
      <c r="DF35" s="1080"/>
      <c r="DG35" s="1078"/>
      <c r="DH35" s="1079"/>
      <c r="DI35" s="1079"/>
      <c r="DJ35" s="1079"/>
      <c r="DK35" s="1080"/>
      <c r="DL35" s="1078"/>
      <c r="DM35" s="1079"/>
      <c r="DN35" s="1079"/>
      <c r="DO35" s="1079"/>
      <c r="DP35" s="1080"/>
      <c r="DQ35" s="1078"/>
      <c r="DR35" s="1079"/>
      <c r="DS35" s="1079"/>
      <c r="DT35" s="1079"/>
      <c r="DU35" s="1080"/>
      <c r="DV35" s="1081"/>
      <c r="DW35" s="1082"/>
      <c r="DX35" s="1082"/>
      <c r="DY35" s="1082"/>
      <c r="DZ35" s="1083"/>
      <c r="EA35" s="246"/>
    </row>
    <row r="36" spans="1:131" s="247" customFormat="1" ht="26.25" customHeight="1">
      <c r="A36" s="266">
        <v>9</v>
      </c>
      <c r="B36" s="1120"/>
      <c r="C36" s="1121"/>
      <c r="D36" s="1121"/>
      <c r="E36" s="1121"/>
      <c r="F36" s="1121"/>
      <c r="G36" s="1121"/>
      <c r="H36" s="1121"/>
      <c r="I36" s="1121"/>
      <c r="J36" s="1121"/>
      <c r="K36" s="1121"/>
      <c r="L36" s="1121"/>
      <c r="M36" s="1121"/>
      <c r="N36" s="1121"/>
      <c r="O36" s="1121"/>
      <c r="P36" s="1122"/>
      <c r="Q36" s="1132"/>
      <c r="R36" s="1133"/>
      <c r="S36" s="1133"/>
      <c r="T36" s="1133"/>
      <c r="U36" s="1133"/>
      <c r="V36" s="1133"/>
      <c r="W36" s="1133"/>
      <c r="X36" s="1133"/>
      <c r="Y36" s="1133"/>
      <c r="Z36" s="1133"/>
      <c r="AA36" s="1133"/>
      <c r="AB36" s="1133"/>
      <c r="AC36" s="1133"/>
      <c r="AD36" s="1133"/>
      <c r="AE36" s="1134"/>
      <c r="AF36" s="1126"/>
      <c r="AG36" s="1127"/>
      <c r="AH36" s="1127"/>
      <c r="AI36" s="1127"/>
      <c r="AJ36" s="1128"/>
      <c r="AK36" s="1069"/>
      <c r="AL36" s="1060"/>
      <c r="AM36" s="1060"/>
      <c r="AN36" s="1060"/>
      <c r="AO36" s="1060"/>
      <c r="AP36" s="1060"/>
      <c r="AQ36" s="1060"/>
      <c r="AR36" s="1060"/>
      <c r="AS36" s="1060"/>
      <c r="AT36" s="1060"/>
      <c r="AU36" s="1060"/>
      <c r="AV36" s="1060"/>
      <c r="AW36" s="1060"/>
      <c r="AX36" s="1060"/>
      <c r="AY36" s="1060"/>
      <c r="AZ36" s="1131"/>
      <c r="BA36" s="1131"/>
      <c r="BB36" s="1131"/>
      <c r="BC36" s="1131"/>
      <c r="BD36" s="1131"/>
      <c r="BE36" s="1115"/>
      <c r="BF36" s="1115"/>
      <c r="BG36" s="1115"/>
      <c r="BH36" s="1115"/>
      <c r="BI36" s="1116"/>
      <c r="BJ36" s="252"/>
      <c r="BK36" s="252"/>
      <c r="BL36" s="252"/>
      <c r="BM36" s="252"/>
      <c r="BN36" s="252"/>
      <c r="BO36" s="265"/>
      <c r="BP36" s="265"/>
      <c r="BQ36" s="262">
        <v>30</v>
      </c>
      <c r="BR36" s="263"/>
      <c r="BS36" s="1103"/>
      <c r="BT36" s="1104"/>
      <c r="BU36" s="1104"/>
      <c r="BV36" s="1104"/>
      <c r="BW36" s="1104"/>
      <c r="BX36" s="1104"/>
      <c r="BY36" s="1104"/>
      <c r="BZ36" s="1104"/>
      <c r="CA36" s="1104"/>
      <c r="CB36" s="1104"/>
      <c r="CC36" s="1104"/>
      <c r="CD36" s="1104"/>
      <c r="CE36" s="1104"/>
      <c r="CF36" s="1104"/>
      <c r="CG36" s="1105"/>
      <c r="CH36" s="1078"/>
      <c r="CI36" s="1079"/>
      <c r="CJ36" s="1079"/>
      <c r="CK36" s="1079"/>
      <c r="CL36" s="1080"/>
      <c r="CM36" s="1078"/>
      <c r="CN36" s="1079"/>
      <c r="CO36" s="1079"/>
      <c r="CP36" s="1079"/>
      <c r="CQ36" s="1080"/>
      <c r="CR36" s="1078"/>
      <c r="CS36" s="1079"/>
      <c r="CT36" s="1079"/>
      <c r="CU36" s="1079"/>
      <c r="CV36" s="1080"/>
      <c r="CW36" s="1078"/>
      <c r="CX36" s="1079"/>
      <c r="CY36" s="1079"/>
      <c r="CZ36" s="1079"/>
      <c r="DA36" s="1080"/>
      <c r="DB36" s="1078"/>
      <c r="DC36" s="1079"/>
      <c r="DD36" s="1079"/>
      <c r="DE36" s="1079"/>
      <c r="DF36" s="1080"/>
      <c r="DG36" s="1078"/>
      <c r="DH36" s="1079"/>
      <c r="DI36" s="1079"/>
      <c r="DJ36" s="1079"/>
      <c r="DK36" s="1080"/>
      <c r="DL36" s="1078"/>
      <c r="DM36" s="1079"/>
      <c r="DN36" s="1079"/>
      <c r="DO36" s="1079"/>
      <c r="DP36" s="1080"/>
      <c r="DQ36" s="1078"/>
      <c r="DR36" s="1079"/>
      <c r="DS36" s="1079"/>
      <c r="DT36" s="1079"/>
      <c r="DU36" s="1080"/>
      <c r="DV36" s="1081"/>
      <c r="DW36" s="1082"/>
      <c r="DX36" s="1082"/>
      <c r="DY36" s="1082"/>
      <c r="DZ36" s="1083"/>
      <c r="EA36" s="246"/>
    </row>
    <row r="37" spans="1:131" s="247" customFormat="1" ht="26.25" customHeight="1">
      <c r="A37" s="266">
        <v>10</v>
      </c>
      <c r="B37" s="1120"/>
      <c r="C37" s="1121"/>
      <c r="D37" s="1121"/>
      <c r="E37" s="1121"/>
      <c r="F37" s="1121"/>
      <c r="G37" s="1121"/>
      <c r="H37" s="1121"/>
      <c r="I37" s="1121"/>
      <c r="J37" s="1121"/>
      <c r="K37" s="1121"/>
      <c r="L37" s="1121"/>
      <c r="M37" s="1121"/>
      <c r="N37" s="1121"/>
      <c r="O37" s="1121"/>
      <c r="P37" s="1122"/>
      <c r="Q37" s="1132"/>
      <c r="R37" s="1133"/>
      <c r="S37" s="1133"/>
      <c r="T37" s="1133"/>
      <c r="U37" s="1133"/>
      <c r="V37" s="1133"/>
      <c r="W37" s="1133"/>
      <c r="X37" s="1133"/>
      <c r="Y37" s="1133"/>
      <c r="Z37" s="1133"/>
      <c r="AA37" s="1133"/>
      <c r="AB37" s="1133"/>
      <c r="AC37" s="1133"/>
      <c r="AD37" s="1133"/>
      <c r="AE37" s="1134"/>
      <c r="AF37" s="1126"/>
      <c r="AG37" s="1127"/>
      <c r="AH37" s="1127"/>
      <c r="AI37" s="1127"/>
      <c r="AJ37" s="1128"/>
      <c r="AK37" s="1069"/>
      <c r="AL37" s="1060"/>
      <c r="AM37" s="1060"/>
      <c r="AN37" s="1060"/>
      <c r="AO37" s="1060"/>
      <c r="AP37" s="1060"/>
      <c r="AQ37" s="1060"/>
      <c r="AR37" s="1060"/>
      <c r="AS37" s="1060"/>
      <c r="AT37" s="1060"/>
      <c r="AU37" s="1060"/>
      <c r="AV37" s="1060"/>
      <c r="AW37" s="1060"/>
      <c r="AX37" s="1060"/>
      <c r="AY37" s="1060"/>
      <c r="AZ37" s="1131"/>
      <c r="BA37" s="1131"/>
      <c r="BB37" s="1131"/>
      <c r="BC37" s="1131"/>
      <c r="BD37" s="1131"/>
      <c r="BE37" s="1115"/>
      <c r="BF37" s="1115"/>
      <c r="BG37" s="1115"/>
      <c r="BH37" s="1115"/>
      <c r="BI37" s="1116"/>
      <c r="BJ37" s="252"/>
      <c r="BK37" s="252"/>
      <c r="BL37" s="252"/>
      <c r="BM37" s="252"/>
      <c r="BN37" s="252"/>
      <c r="BO37" s="265"/>
      <c r="BP37" s="265"/>
      <c r="BQ37" s="262">
        <v>31</v>
      </c>
      <c r="BR37" s="263"/>
      <c r="BS37" s="1103"/>
      <c r="BT37" s="1104"/>
      <c r="BU37" s="1104"/>
      <c r="BV37" s="1104"/>
      <c r="BW37" s="1104"/>
      <c r="BX37" s="1104"/>
      <c r="BY37" s="1104"/>
      <c r="BZ37" s="1104"/>
      <c r="CA37" s="1104"/>
      <c r="CB37" s="1104"/>
      <c r="CC37" s="1104"/>
      <c r="CD37" s="1104"/>
      <c r="CE37" s="1104"/>
      <c r="CF37" s="1104"/>
      <c r="CG37" s="1105"/>
      <c r="CH37" s="1078"/>
      <c r="CI37" s="1079"/>
      <c r="CJ37" s="1079"/>
      <c r="CK37" s="1079"/>
      <c r="CL37" s="1080"/>
      <c r="CM37" s="1078"/>
      <c r="CN37" s="1079"/>
      <c r="CO37" s="1079"/>
      <c r="CP37" s="1079"/>
      <c r="CQ37" s="1080"/>
      <c r="CR37" s="1078"/>
      <c r="CS37" s="1079"/>
      <c r="CT37" s="1079"/>
      <c r="CU37" s="1079"/>
      <c r="CV37" s="1080"/>
      <c r="CW37" s="1078"/>
      <c r="CX37" s="1079"/>
      <c r="CY37" s="1079"/>
      <c r="CZ37" s="1079"/>
      <c r="DA37" s="1080"/>
      <c r="DB37" s="1078"/>
      <c r="DC37" s="1079"/>
      <c r="DD37" s="1079"/>
      <c r="DE37" s="1079"/>
      <c r="DF37" s="1080"/>
      <c r="DG37" s="1078"/>
      <c r="DH37" s="1079"/>
      <c r="DI37" s="1079"/>
      <c r="DJ37" s="1079"/>
      <c r="DK37" s="1080"/>
      <c r="DL37" s="1078"/>
      <c r="DM37" s="1079"/>
      <c r="DN37" s="1079"/>
      <c r="DO37" s="1079"/>
      <c r="DP37" s="1080"/>
      <c r="DQ37" s="1078"/>
      <c r="DR37" s="1079"/>
      <c r="DS37" s="1079"/>
      <c r="DT37" s="1079"/>
      <c r="DU37" s="1080"/>
      <c r="DV37" s="1081"/>
      <c r="DW37" s="1082"/>
      <c r="DX37" s="1082"/>
      <c r="DY37" s="1082"/>
      <c r="DZ37" s="1083"/>
      <c r="EA37" s="246"/>
    </row>
    <row r="38" spans="1:131" s="247" customFormat="1" ht="26.25" customHeight="1">
      <c r="A38" s="266">
        <v>11</v>
      </c>
      <c r="B38" s="1120"/>
      <c r="C38" s="1121"/>
      <c r="D38" s="1121"/>
      <c r="E38" s="1121"/>
      <c r="F38" s="1121"/>
      <c r="G38" s="1121"/>
      <c r="H38" s="1121"/>
      <c r="I38" s="1121"/>
      <c r="J38" s="1121"/>
      <c r="K38" s="1121"/>
      <c r="L38" s="1121"/>
      <c r="M38" s="1121"/>
      <c r="N38" s="1121"/>
      <c r="O38" s="1121"/>
      <c r="P38" s="1122"/>
      <c r="Q38" s="1132"/>
      <c r="R38" s="1133"/>
      <c r="S38" s="1133"/>
      <c r="T38" s="1133"/>
      <c r="U38" s="1133"/>
      <c r="V38" s="1133"/>
      <c r="W38" s="1133"/>
      <c r="X38" s="1133"/>
      <c r="Y38" s="1133"/>
      <c r="Z38" s="1133"/>
      <c r="AA38" s="1133"/>
      <c r="AB38" s="1133"/>
      <c r="AC38" s="1133"/>
      <c r="AD38" s="1133"/>
      <c r="AE38" s="1134"/>
      <c r="AF38" s="1126"/>
      <c r="AG38" s="1127"/>
      <c r="AH38" s="1127"/>
      <c r="AI38" s="1127"/>
      <c r="AJ38" s="1128"/>
      <c r="AK38" s="1069"/>
      <c r="AL38" s="1060"/>
      <c r="AM38" s="1060"/>
      <c r="AN38" s="1060"/>
      <c r="AO38" s="1060"/>
      <c r="AP38" s="1060"/>
      <c r="AQ38" s="1060"/>
      <c r="AR38" s="1060"/>
      <c r="AS38" s="1060"/>
      <c r="AT38" s="1060"/>
      <c r="AU38" s="1060"/>
      <c r="AV38" s="1060"/>
      <c r="AW38" s="1060"/>
      <c r="AX38" s="1060"/>
      <c r="AY38" s="1060"/>
      <c r="AZ38" s="1131"/>
      <c r="BA38" s="1131"/>
      <c r="BB38" s="1131"/>
      <c r="BC38" s="1131"/>
      <c r="BD38" s="1131"/>
      <c r="BE38" s="1115"/>
      <c r="BF38" s="1115"/>
      <c r="BG38" s="1115"/>
      <c r="BH38" s="1115"/>
      <c r="BI38" s="1116"/>
      <c r="BJ38" s="252"/>
      <c r="BK38" s="252"/>
      <c r="BL38" s="252"/>
      <c r="BM38" s="252"/>
      <c r="BN38" s="252"/>
      <c r="BO38" s="265"/>
      <c r="BP38" s="265"/>
      <c r="BQ38" s="262">
        <v>32</v>
      </c>
      <c r="BR38" s="263"/>
      <c r="BS38" s="1103"/>
      <c r="BT38" s="1104"/>
      <c r="BU38" s="1104"/>
      <c r="BV38" s="1104"/>
      <c r="BW38" s="1104"/>
      <c r="BX38" s="1104"/>
      <c r="BY38" s="1104"/>
      <c r="BZ38" s="1104"/>
      <c r="CA38" s="1104"/>
      <c r="CB38" s="1104"/>
      <c r="CC38" s="1104"/>
      <c r="CD38" s="1104"/>
      <c r="CE38" s="1104"/>
      <c r="CF38" s="1104"/>
      <c r="CG38" s="1105"/>
      <c r="CH38" s="1078"/>
      <c r="CI38" s="1079"/>
      <c r="CJ38" s="1079"/>
      <c r="CK38" s="1079"/>
      <c r="CL38" s="1080"/>
      <c r="CM38" s="1078"/>
      <c r="CN38" s="1079"/>
      <c r="CO38" s="1079"/>
      <c r="CP38" s="1079"/>
      <c r="CQ38" s="1080"/>
      <c r="CR38" s="1078"/>
      <c r="CS38" s="1079"/>
      <c r="CT38" s="1079"/>
      <c r="CU38" s="1079"/>
      <c r="CV38" s="1080"/>
      <c r="CW38" s="1078"/>
      <c r="CX38" s="1079"/>
      <c r="CY38" s="1079"/>
      <c r="CZ38" s="1079"/>
      <c r="DA38" s="1080"/>
      <c r="DB38" s="1078"/>
      <c r="DC38" s="1079"/>
      <c r="DD38" s="1079"/>
      <c r="DE38" s="1079"/>
      <c r="DF38" s="1080"/>
      <c r="DG38" s="1078"/>
      <c r="DH38" s="1079"/>
      <c r="DI38" s="1079"/>
      <c r="DJ38" s="1079"/>
      <c r="DK38" s="1080"/>
      <c r="DL38" s="1078"/>
      <c r="DM38" s="1079"/>
      <c r="DN38" s="1079"/>
      <c r="DO38" s="1079"/>
      <c r="DP38" s="1080"/>
      <c r="DQ38" s="1078"/>
      <c r="DR38" s="1079"/>
      <c r="DS38" s="1079"/>
      <c r="DT38" s="1079"/>
      <c r="DU38" s="1080"/>
      <c r="DV38" s="1081"/>
      <c r="DW38" s="1082"/>
      <c r="DX38" s="1082"/>
      <c r="DY38" s="1082"/>
      <c r="DZ38" s="1083"/>
      <c r="EA38" s="246"/>
    </row>
    <row r="39" spans="1:131" s="247" customFormat="1" ht="26.25" customHeight="1">
      <c r="A39" s="266">
        <v>12</v>
      </c>
      <c r="B39" s="1120"/>
      <c r="C39" s="1121"/>
      <c r="D39" s="1121"/>
      <c r="E39" s="1121"/>
      <c r="F39" s="1121"/>
      <c r="G39" s="1121"/>
      <c r="H39" s="1121"/>
      <c r="I39" s="1121"/>
      <c r="J39" s="1121"/>
      <c r="K39" s="1121"/>
      <c r="L39" s="1121"/>
      <c r="M39" s="1121"/>
      <c r="N39" s="1121"/>
      <c r="O39" s="1121"/>
      <c r="P39" s="1122"/>
      <c r="Q39" s="1132"/>
      <c r="R39" s="1133"/>
      <c r="S39" s="1133"/>
      <c r="T39" s="1133"/>
      <c r="U39" s="1133"/>
      <c r="V39" s="1133"/>
      <c r="W39" s="1133"/>
      <c r="X39" s="1133"/>
      <c r="Y39" s="1133"/>
      <c r="Z39" s="1133"/>
      <c r="AA39" s="1133"/>
      <c r="AB39" s="1133"/>
      <c r="AC39" s="1133"/>
      <c r="AD39" s="1133"/>
      <c r="AE39" s="1134"/>
      <c r="AF39" s="1126"/>
      <c r="AG39" s="1127"/>
      <c r="AH39" s="1127"/>
      <c r="AI39" s="1127"/>
      <c r="AJ39" s="1128"/>
      <c r="AK39" s="1069"/>
      <c r="AL39" s="1060"/>
      <c r="AM39" s="1060"/>
      <c r="AN39" s="1060"/>
      <c r="AO39" s="1060"/>
      <c r="AP39" s="1060"/>
      <c r="AQ39" s="1060"/>
      <c r="AR39" s="1060"/>
      <c r="AS39" s="1060"/>
      <c r="AT39" s="1060"/>
      <c r="AU39" s="1060"/>
      <c r="AV39" s="1060"/>
      <c r="AW39" s="1060"/>
      <c r="AX39" s="1060"/>
      <c r="AY39" s="1060"/>
      <c r="AZ39" s="1131"/>
      <c r="BA39" s="1131"/>
      <c r="BB39" s="1131"/>
      <c r="BC39" s="1131"/>
      <c r="BD39" s="1131"/>
      <c r="BE39" s="1115"/>
      <c r="BF39" s="1115"/>
      <c r="BG39" s="1115"/>
      <c r="BH39" s="1115"/>
      <c r="BI39" s="1116"/>
      <c r="BJ39" s="252"/>
      <c r="BK39" s="252"/>
      <c r="BL39" s="252"/>
      <c r="BM39" s="252"/>
      <c r="BN39" s="252"/>
      <c r="BO39" s="265"/>
      <c r="BP39" s="265"/>
      <c r="BQ39" s="262">
        <v>33</v>
      </c>
      <c r="BR39" s="263"/>
      <c r="BS39" s="1103"/>
      <c r="BT39" s="1104"/>
      <c r="BU39" s="1104"/>
      <c r="BV39" s="1104"/>
      <c r="BW39" s="1104"/>
      <c r="BX39" s="1104"/>
      <c r="BY39" s="1104"/>
      <c r="BZ39" s="1104"/>
      <c r="CA39" s="1104"/>
      <c r="CB39" s="1104"/>
      <c r="CC39" s="1104"/>
      <c r="CD39" s="1104"/>
      <c r="CE39" s="1104"/>
      <c r="CF39" s="1104"/>
      <c r="CG39" s="1105"/>
      <c r="CH39" s="1078"/>
      <c r="CI39" s="1079"/>
      <c r="CJ39" s="1079"/>
      <c r="CK39" s="1079"/>
      <c r="CL39" s="1080"/>
      <c r="CM39" s="1078"/>
      <c r="CN39" s="1079"/>
      <c r="CO39" s="1079"/>
      <c r="CP39" s="1079"/>
      <c r="CQ39" s="1080"/>
      <c r="CR39" s="1078"/>
      <c r="CS39" s="1079"/>
      <c r="CT39" s="1079"/>
      <c r="CU39" s="1079"/>
      <c r="CV39" s="1080"/>
      <c r="CW39" s="1078"/>
      <c r="CX39" s="1079"/>
      <c r="CY39" s="1079"/>
      <c r="CZ39" s="1079"/>
      <c r="DA39" s="1080"/>
      <c r="DB39" s="1078"/>
      <c r="DC39" s="1079"/>
      <c r="DD39" s="1079"/>
      <c r="DE39" s="1079"/>
      <c r="DF39" s="1080"/>
      <c r="DG39" s="1078"/>
      <c r="DH39" s="1079"/>
      <c r="DI39" s="1079"/>
      <c r="DJ39" s="1079"/>
      <c r="DK39" s="1080"/>
      <c r="DL39" s="1078"/>
      <c r="DM39" s="1079"/>
      <c r="DN39" s="1079"/>
      <c r="DO39" s="1079"/>
      <c r="DP39" s="1080"/>
      <c r="DQ39" s="1078"/>
      <c r="DR39" s="1079"/>
      <c r="DS39" s="1079"/>
      <c r="DT39" s="1079"/>
      <c r="DU39" s="1080"/>
      <c r="DV39" s="1081"/>
      <c r="DW39" s="1082"/>
      <c r="DX39" s="1082"/>
      <c r="DY39" s="1082"/>
      <c r="DZ39" s="1083"/>
      <c r="EA39" s="246"/>
    </row>
    <row r="40" spans="1:131" s="247" customFormat="1" ht="26.25" customHeight="1">
      <c r="A40" s="261">
        <v>13</v>
      </c>
      <c r="B40" s="1120"/>
      <c r="C40" s="1121"/>
      <c r="D40" s="1121"/>
      <c r="E40" s="1121"/>
      <c r="F40" s="1121"/>
      <c r="G40" s="1121"/>
      <c r="H40" s="1121"/>
      <c r="I40" s="1121"/>
      <c r="J40" s="1121"/>
      <c r="K40" s="1121"/>
      <c r="L40" s="1121"/>
      <c r="M40" s="1121"/>
      <c r="N40" s="1121"/>
      <c r="O40" s="1121"/>
      <c r="P40" s="1122"/>
      <c r="Q40" s="1132"/>
      <c r="R40" s="1133"/>
      <c r="S40" s="1133"/>
      <c r="T40" s="1133"/>
      <c r="U40" s="1133"/>
      <c r="V40" s="1133"/>
      <c r="W40" s="1133"/>
      <c r="X40" s="1133"/>
      <c r="Y40" s="1133"/>
      <c r="Z40" s="1133"/>
      <c r="AA40" s="1133"/>
      <c r="AB40" s="1133"/>
      <c r="AC40" s="1133"/>
      <c r="AD40" s="1133"/>
      <c r="AE40" s="1134"/>
      <c r="AF40" s="1126"/>
      <c r="AG40" s="1127"/>
      <c r="AH40" s="1127"/>
      <c r="AI40" s="1127"/>
      <c r="AJ40" s="1128"/>
      <c r="AK40" s="1069"/>
      <c r="AL40" s="1060"/>
      <c r="AM40" s="1060"/>
      <c r="AN40" s="1060"/>
      <c r="AO40" s="1060"/>
      <c r="AP40" s="1060"/>
      <c r="AQ40" s="1060"/>
      <c r="AR40" s="1060"/>
      <c r="AS40" s="1060"/>
      <c r="AT40" s="1060"/>
      <c r="AU40" s="1060"/>
      <c r="AV40" s="1060"/>
      <c r="AW40" s="1060"/>
      <c r="AX40" s="1060"/>
      <c r="AY40" s="1060"/>
      <c r="AZ40" s="1131"/>
      <c r="BA40" s="1131"/>
      <c r="BB40" s="1131"/>
      <c r="BC40" s="1131"/>
      <c r="BD40" s="1131"/>
      <c r="BE40" s="1115"/>
      <c r="BF40" s="1115"/>
      <c r="BG40" s="1115"/>
      <c r="BH40" s="1115"/>
      <c r="BI40" s="1116"/>
      <c r="BJ40" s="252"/>
      <c r="BK40" s="252"/>
      <c r="BL40" s="252"/>
      <c r="BM40" s="252"/>
      <c r="BN40" s="252"/>
      <c r="BO40" s="265"/>
      <c r="BP40" s="265"/>
      <c r="BQ40" s="262">
        <v>34</v>
      </c>
      <c r="BR40" s="263"/>
      <c r="BS40" s="1103"/>
      <c r="BT40" s="1104"/>
      <c r="BU40" s="1104"/>
      <c r="BV40" s="1104"/>
      <c r="BW40" s="1104"/>
      <c r="BX40" s="1104"/>
      <c r="BY40" s="1104"/>
      <c r="BZ40" s="1104"/>
      <c r="CA40" s="1104"/>
      <c r="CB40" s="1104"/>
      <c r="CC40" s="1104"/>
      <c r="CD40" s="1104"/>
      <c r="CE40" s="1104"/>
      <c r="CF40" s="1104"/>
      <c r="CG40" s="1105"/>
      <c r="CH40" s="1078"/>
      <c r="CI40" s="1079"/>
      <c r="CJ40" s="1079"/>
      <c r="CK40" s="1079"/>
      <c r="CL40" s="1080"/>
      <c r="CM40" s="1078"/>
      <c r="CN40" s="1079"/>
      <c r="CO40" s="1079"/>
      <c r="CP40" s="1079"/>
      <c r="CQ40" s="1080"/>
      <c r="CR40" s="1078"/>
      <c r="CS40" s="1079"/>
      <c r="CT40" s="1079"/>
      <c r="CU40" s="1079"/>
      <c r="CV40" s="1080"/>
      <c r="CW40" s="1078"/>
      <c r="CX40" s="1079"/>
      <c r="CY40" s="1079"/>
      <c r="CZ40" s="1079"/>
      <c r="DA40" s="1080"/>
      <c r="DB40" s="1078"/>
      <c r="DC40" s="1079"/>
      <c r="DD40" s="1079"/>
      <c r="DE40" s="1079"/>
      <c r="DF40" s="1080"/>
      <c r="DG40" s="1078"/>
      <c r="DH40" s="1079"/>
      <c r="DI40" s="1079"/>
      <c r="DJ40" s="1079"/>
      <c r="DK40" s="1080"/>
      <c r="DL40" s="1078"/>
      <c r="DM40" s="1079"/>
      <c r="DN40" s="1079"/>
      <c r="DO40" s="1079"/>
      <c r="DP40" s="1080"/>
      <c r="DQ40" s="1078"/>
      <c r="DR40" s="1079"/>
      <c r="DS40" s="1079"/>
      <c r="DT40" s="1079"/>
      <c r="DU40" s="1080"/>
      <c r="DV40" s="1081"/>
      <c r="DW40" s="1082"/>
      <c r="DX40" s="1082"/>
      <c r="DY40" s="1082"/>
      <c r="DZ40" s="1083"/>
      <c r="EA40" s="246"/>
    </row>
    <row r="41" spans="1:131" s="247" customFormat="1" ht="26.25" customHeight="1">
      <c r="A41" s="261">
        <v>14</v>
      </c>
      <c r="B41" s="1120"/>
      <c r="C41" s="1121"/>
      <c r="D41" s="1121"/>
      <c r="E41" s="1121"/>
      <c r="F41" s="1121"/>
      <c r="G41" s="1121"/>
      <c r="H41" s="1121"/>
      <c r="I41" s="1121"/>
      <c r="J41" s="1121"/>
      <c r="K41" s="1121"/>
      <c r="L41" s="1121"/>
      <c r="M41" s="1121"/>
      <c r="N41" s="1121"/>
      <c r="O41" s="1121"/>
      <c r="P41" s="1122"/>
      <c r="Q41" s="1132"/>
      <c r="R41" s="1133"/>
      <c r="S41" s="1133"/>
      <c r="T41" s="1133"/>
      <c r="U41" s="1133"/>
      <c r="V41" s="1133"/>
      <c r="W41" s="1133"/>
      <c r="X41" s="1133"/>
      <c r="Y41" s="1133"/>
      <c r="Z41" s="1133"/>
      <c r="AA41" s="1133"/>
      <c r="AB41" s="1133"/>
      <c r="AC41" s="1133"/>
      <c r="AD41" s="1133"/>
      <c r="AE41" s="1134"/>
      <c r="AF41" s="1126"/>
      <c r="AG41" s="1127"/>
      <c r="AH41" s="1127"/>
      <c r="AI41" s="1127"/>
      <c r="AJ41" s="1128"/>
      <c r="AK41" s="1069"/>
      <c r="AL41" s="1060"/>
      <c r="AM41" s="1060"/>
      <c r="AN41" s="1060"/>
      <c r="AO41" s="1060"/>
      <c r="AP41" s="1060"/>
      <c r="AQ41" s="1060"/>
      <c r="AR41" s="1060"/>
      <c r="AS41" s="1060"/>
      <c r="AT41" s="1060"/>
      <c r="AU41" s="1060"/>
      <c r="AV41" s="1060"/>
      <c r="AW41" s="1060"/>
      <c r="AX41" s="1060"/>
      <c r="AY41" s="1060"/>
      <c r="AZ41" s="1131"/>
      <c r="BA41" s="1131"/>
      <c r="BB41" s="1131"/>
      <c r="BC41" s="1131"/>
      <c r="BD41" s="1131"/>
      <c r="BE41" s="1115"/>
      <c r="BF41" s="1115"/>
      <c r="BG41" s="1115"/>
      <c r="BH41" s="1115"/>
      <c r="BI41" s="1116"/>
      <c r="BJ41" s="252"/>
      <c r="BK41" s="252"/>
      <c r="BL41" s="252"/>
      <c r="BM41" s="252"/>
      <c r="BN41" s="252"/>
      <c r="BO41" s="265"/>
      <c r="BP41" s="265"/>
      <c r="BQ41" s="262">
        <v>35</v>
      </c>
      <c r="BR41" s="263"/>
      <c r="BS41" s="1103"/>
      <c r="BT41" s="1104"/>
      <c r="BU41" s="1104"/>
      <c r="BV41" s="1104"/>
      <c r="BW41" s="1104"/>
      <c r="BX41" s="1104"/>
      <c r="BY41" s="1104"/>
      <c r="BZ41" s="1104"/>
      <c r="CA41" s="1104"/>
      <c r="CB41" s="1104"/>
      <c r="CC41" s="1104"/>
      <c r="CD41" s="1104"/>
      <c r="CE41" s="1104"/>
      <c r="CF41" s="1104"/>
      <c r="CG41" s="1105"/>
      <c r="CH41" s="1078"/>
      <c r="CI41" s="1079"/>
      <c r="CJ41" s="1079"/>
      <c r="CK41" s="1079"/>
      <c r="CL41" s="1080"/>
      <c r="CM41" s="1078"/>
      <c r="CN41" s="1079"/>
      <c r="CO41" s="1079"/>
      <c r="CP41" s="1079"/>
      <c r="CQ41" s="1080"/>
      <c r="CR41" s="1078"/>
      <c r="CS41" s="1079"/>
      <c r="CT41" s="1079"/>
      <c r="CU41" s="1079"/>
      <c r="CV41" s="1080"/>
      <c r="CW41" s="1078"/>
      <c r="CX41" s="1079"/>
      <c r="CY41" s="1079"/>
      <c r="CZ41" s="1079"/>
      <c r="DA41" s="1080"/>
      <c r="DB41" s="1078"/>
      <c r="DC41" s="1079"/>
      <c r="DD41" s="1079"/>
      <c r="DE41" s="1079"/>
      <c r="DF41" s="1080"/>
      <c r="DG41" s="1078"/>
      <c r="DH41" s="1079"/>
      <c r="DI41" s="1079"/>
      <c r="DJ41" s="1079"/>
      <c r="DK41" s="1080"/>
      <c r="DL41" s="1078"/>
      <c r="DM41" s="1079"/>
      <c r="DN41" s="1079"/>
      <c r="DO41" s="1079"/>
      <c r="DP41" s="1080"/>
      <c r="DQ41" s="1078"/>
      <c r="DR41" s="1079"/>
      <c r="DS41" s="1079"/>
      <c r="DT41" s="1079"/>
      <c r="DU41" s="1080"/>
      <c r="DV41" s="1081"/>
      <c r="DW41" s="1082"/>
      <c r="DX41" s="1082"/>
      <c r="DY41" s="1082"/>
      <c r="DZ41" s="1083"/>
      <c r="EA41" s="246"/>
    </row>
    <row r="42" spans="1:131" s="247" customFormat="1" ht="26.25" customHeight="1">
      <c r="A42" s="261">
        <v>15</v>
      </c>
      <c r="B42" s="1120"/>
      <c r="C42" s="1121"/>
      <c r="D42" s="1121"/>
      <c r="E42" s="1121"/>
      <c r="F42" s="1121"/>
      <c r="G42" s="1121"/>
      <c r="H42" s="1121"/>
      <c r="I42" s="1121"/>
      <c r="J42" s="1121"/>
      <c r="K42" s="1121"/>
      <c r="L42" s="1121"/>
      <c r="M42" s="1121"/>
      <c r="N42" s="1121"/>
      <c r="O42" s="1121"/>
      <c r="P42" s="1122"/>
      <c r="Q42" s="1132"/>
      <c r="R42" s="1133"/>
      <c r="S42" s="1133"/>
      <c r="T42" s="1133"/>
      <c r="U42" s="1133"/>
      <c r="V42" s="1133"/>
      <c r="W42" s="1133"/>
      <c r="X42" s="1133"/>
      <c r="Y42" s="1133"/>
      <c r="Z42" s="1133"/>
      <c r="AA42" s="1133"/>
      <c r="AB42" s="1133"/>
      <c r="AC42" s="1133"/>
      <c r="AD42" s="1133"/>
      <c r="AE42" s="1134"/>
      <c r="AF42" s="1126"/>
      <c r="AG42" s="1127"/>
      <c r="AH42" s="1127"/>
      <c r="AI42" s="1127"/>
      <c r="AJ42" s="1128"/>
      <c r="AK42" s="1069"/>
      <c r="AL42" s="1060"/>
      <c r="AM42" s="1060"/>
      <c r="AN42" s="1060"/>
      <c r="AO42" s="1060"/>
      <c r="AP42" s="1060"/>
      <c r="AQ42" s="1060"/>
      <c r="AR42" s="1060"/>
      <c r="AS42" s="1060"/>
      <c r="AT42" s="1060"/>
      <c r="AU42" s="1060"/>
      <c r="AV42" s="1060"/>
      <c r="AW42" s="1060"/>
      <c r="AX42" s="1060"/>
      <c r="AY42" s="1060"/>
      <c r="AZ42" s="1131"/>
      <c r="BA42" s="1131"/>
      <c r="BB42" s="1131"/>
      <c r="BC42" s="1131"/>
      <c r="BD42" s="1131"/>
      <c r="BE42" s="1115"/>
      <c r="BF42" s="1115"/>
      <c r="BG42" s="1115"/>
      <c r="BH42" s="1115"/>
      <c r="BI42" s="1116"/>
      <c r="BJ42" s="252"/>
      <c r="BK42" s="252"/>
      <c r="BL42" s="252"/>
      <c r="BM42" s="252"/>
      <c r="BN42" s="252"/>
      <c r="BO42" s="265"/>
      <c r="BP42" s="265"/>
      <c r="BQ42" s="262">
        <v>36</v>
      </c>
      <c r="BR42" s="263"/>
      <c r="BS42" s="1103"/>
      <c r="BT42" s="1104"/>
      <c r="BU42" s="1104"/>
      <c r="BV42" s="1104"/>
      <c r="BW42" s="1104"/>
      <c r="BX42" s="1104"/>
      <c r="BY42" s="1104"/>
      <c r="BZ42" s="1104"/>
      <c r="CA42" s="1104"/>
      <c r="CB42" s="1104"/>
      <c r="CC42" s="1104"/>
      <c r="CD42" s="1104"/>
      <c r="CE42" s="1104"/>
      <c r="CF42" s="1104"/>
      <c r="CG42" s="1105"/>
      <c r="CH42" s="1078"/>
      <c r="CI42" s="1079"/>
      <c r="CJ42" s="1079"/>
      <c r="CK42" s="1079"/>
      <c r="CL42" s="1080"/>
      <c r="CM42" s="1078"/>
      <c r="CN42" s="1079"/>
      <c r="CO42" s="1079"/>
      <c r="CP42" s="1079"/>
      <c r="CQ42" s="1080"/>
      <c r="CR42" s="1078"/>
      <c r="CS42" s="1079"/>
      <c r="CT42" s="1079"/>
      <c r="CU42" s="1079"/>
      <c r="CV42" s="1080"/>
      <c r="CW42" s="1078"/>
      <c r="CX42" s="1079"/>
      <c r="CY42" s="1079"/>
      <c r="CZ42" s="1079"/>
      <c r="DA42" s="1080"/>
      <c r="DB42" s="1078"/>
      <c r="DC42" s="1079"/>
      <c r="DD42" s="1079"/>
      <c r="DE42" s="1079"/>
      <c r="DF42" s="1080"/>
      <c r="DG42" s="1078"/>
      <c r="DH42" s="1079"/>
      <c r="DI42" s="1079"/>
      <c r="DJ42" s="1079"/>
      <c r="DK42" s="1080"/>
      <c r="DL42" s="1078"/>
      <c r="DM42" s="1079"/>
      <c r="DN42" s="1079"/>
      <c r="DO42" s="1079"/>
      <c r="DP42" s="1080"/>
      <c r="DQ42" s="1078"/>
      <c r="DR42" s="1079"/>
      <c r="DS42" s="1079"/>
      <c r="DT42" s="1079"/>
      <c r="DU42" s="1080"/>
      <c r="DV42" s="1081"/>
      <c r="DW42" s="1082"/>
      <c r="DX42" s="1082"/>
      <c r="DY42" s="1082"/>
      <c r="DZ42" s="1083"/>
      <c r="EA42" s="246"/>
    </row>
    <row r="43" spans="1:131" s="247" customFormat="1" ht="26.25" customHeight="1">
      <c r="A43" s="261">
        <v>16</v>
      </c>
      <c r="B43" s="1120"/>
      <c r="C43" s="1121"/>
      <c r="D43" s="1121"/>
      <c r="E43" s="1121"/>
      <c r="F43" s="1121"/>
      <c r="G43" s="1121"/>
      <c r="H43" s="1121"/>
      <c r="I43" s="1121"/>
      <c r="J43" s="1121"/>
      <c r="K43" s="1121"/>
      <c r="L43" s="1121"/>
      <c r="M43" s="1121"/>
      <c r="N43" s="1121"/>
      <c r="O43" s="1121"/>
      <c r="P43" s="1122"/>
      <c r="Q43" s="1132"/>
      <c r="R43" s="1133"/>
      <c r="S43" s="1133"/>
      <c r="T43" s="1133"/>
      <c r="U43" s="1133"/>
      <c r="V43" s="1133"/>
      <c r="W43" s="1133"/>
      <c r="X43" s="1133"/>
      <c r="Y43" s="1133"/>
      <c r="Z43" s="1133"/>
      <c r="AA43" s="1133"/>
      <c r="AB43" s="1133"/>
      <c r="AC43" s="1133"/>
      <c r="AD43" s="1133"/>
      <c r="AE43" s="1134"/>
      <c r="AF43" s="1126"/>
      <c r="AG43" s="1127"/>
      <c r="AH43" s="1127"/>
      <c r="AI43" s="1127"/>
      <c r="AJ43" s="1128"/>
      <c r="AK43" s="1069"/>
      <c r="AL43" s="1060"/>
      <c r="AM43" s="1060"/>
      <c r="AN43" s="1060"/>
      <c r="AO43" s="1060"/>
      <c r="AP43" s="1060"/>
      <c r="AQ43" s="1060"/>
      <c r="AR43" s="1060"/>
      <c r="AS43" s="1060"/>
      <c r="AT43" s="1060"/>
      <c r="AU43" s="1060"/>
      <c r="AV43" s="1060"/>
      <c r="AW43" s="1060"/>
      <c r="AX43" s="1060"/>
      <c r="AY43" s="1060"/>
      <c r="AZ43" s="1131"/>
      <c r="BA43" s="1131"/>
      <c r="BB43" s="1131"/>
      <c r="BC43" s="1131"/>
      <c r="BD43" s="1131"/>
      <c r="BE43" s="1115"/>
      <c r="BF43" s="1115"/>
      <c r="BG43" s="1115"/>
      <c r="BH43" s="1115"/>
      <c r="BI43" s="1116"/>
      <c r="BJ43" s="252"/>
      <c r="BK43" s="252"/>
      <c r="BL43" s="252"/>
      <c r="BM43" s="252"/>
      <c r="BN43" s="252"/>
      <c r="BO43" s="265"/>
      <c r="BP43" s="265"/>
      <c r="BQ43" s="262">
        <v>37</v>
      </c>
      <c r="BR43" s="263"/>
      <c r="BS43" s="1103"/>
      <c r="BT43" s="1104"/>
      <c r="BU43" s="1104"/>
      <c r="BV43" s="1104"/>
      <c r="BW43" s="1104"/>
      <c r="BX43" s="1104"/>
      <c r="BY43" s="1104"/>
      <c r="BZ43" s="1104"/>
      <c r="CA43" s="1104"/>
      <c r="CB43" s="1104"/>
      <c r="CC43" s="1104"/>
      <c r="CD43" s="1104"/>
      <c r="CE43" s="1104"/>
      <c r="CF43" s="1104"/>
      <c r="CG43" s="1105"/>
      <c r="CH43" s="1078"/>
      <c r="CI43" s="1079"/>
      <c r="CJ43" s="1079"/>
      <c r="CK43" s="1079"/>
      <c r="CL43" s="1080"/>
      <c r="CM43" s="1078"/>
      <c r="CN43" s="1079"/>
      <c r="CO43" s="1079"/>
      <c r="CP43" s="1079"/>
      <c r="CQ43" s="1080"/>
      <c r="CR43" s="1078"/>
      <c r="CS43" s="1079"/>
      <c r="CT43" s="1079"/>
      <c r="CU43" s="1079"/>
      <c r="CV43" s="1080"/>
      <c r="CW43" s="1078"/>
      <c r="CX43" s="1079"/>
      <c r="CY43" s="1079"/>
      <c r="CZ43" s="1079"/>
      <c r="DA43" s="1080"/>
      <c r="DB43" s="1078"/>
      <c r="DC43" s="1079"/>
      <c r="DD43" s="1079"/>
      <c r="DE43" s="1079"/>
      <c r="DF43" s="1080"/>
      <c r="DG43" s="1078"/>
      <c r="DH43" s="1079"/>
      <c r="DI43" s="1079"/>
      <c r="DJ43" s="1079"/>
      <c r="DK43" s="1080"/>
      <c r="DL43" s="1078"/>
      <c r="DM43" s="1079"/>
      <c r="DN43" s="1079"/>
      <c r="DO43" s="1079"/>
      <c r="DP43" s="1080"/>
      <c r="DQ43" s="1078"/>
      <c r="DR43" s="1079"/>
      <c r="DS43" s="1079"/>
      <c r="DT43" s="1079"/>
      <c r="DU43" s="1080"/>
      <c r="DV43" s="1081"/>
      <c r="DW43" s="1082"/>
      <c r="DX43" s="1082"/>
      <c r="DY43" s="1082"/>
      <c r="DZ43" s="1083"/>
      <c r="EA43" s="246"/>
    </row>
    <row r="44" spans="1:131" s="247" customFormat="1" ht="26.25" customHeight="1">
      <c r="A44" s="261">
        <v>17</v>
      </c>
      <c r="B44" s="1120"/>
      <c r="C44" s="1121"/>
      <c r="D44" s="1121"/>
      <c r="E44" s="1121"/>
      <c r="F44" s="1121"/>
      <c r="G44" s="1121"/>
      <c r="H44" s="1121"/>
      <c r="I44" s="1121"/>
      <c r="J44" s="1121"/>
      <c r="K44" s="1121"/>
      <c r="L44" s="1121"/>
      <c r="M44" s="1121"/>
      <c r="N44" s="1121"/>
      <c r="O44" s="1121"/>
      <c r="P44" s="1122"/>
      <c r="Q44" s="1132"/>
      <c r="R44" s="1133"/>
      <c r="S44" s="1133"/>
      <c r="T44" s="1133"/>
      <c r="U44" s="1133"/>
      <c r="V44" s="1133"/>
      <c r="W44" s="1133"/>
      <c r="X44" s="1133"/>
      <c r="Y44" s="1133"/>
      <c r="Z44" s="1133"/>
      <c r="AA44" s="1133"/>
      <c r="AB44" s="1133"/>
      <c r="AC44" s="1133"/>
      <c r="AD44" s="1133"/>
      <c r="AE44" s="1134"/>
      <c r="AF44" s="1126"/>
      <c r="AG44" s="1127"/>
      <c r="AH44" s="1127"/>
      <c r="AI44" s="1127"/>
      <c r="AJ44" s="1128"/>
      <c r="AK44" s="1069"/>
      <c r="AL44" s="1060"/>
      <c r="AM44" s="1060"/>
      <c r="AN44" s="1060"/>
      <c r="AO44" s="1060"/>
      <c r="AP44" s="1060"/>
      <c r="AQ44" s="1060"/>
      <c r="AR44" s="1060"/>
      <c r="AS44" s="1060"/>
      <c r="AT44" s="1060"/>
      <c r="AU44" s="1060"/>
      <c r="AV44" s="1060"/>
      <c r="AW44" s="1060"/>
      <c r="AX44" s="1060"/>
      <c r="AY44" s="1060"/>
      <c r="AZ44" s="1131"/>
      <c r="BA44" s="1131"/>
      <c r="BB44" s="1131"/>
      <c r="BC44" s="1131"/>
      <c r="BD44" s="1131"/>
      <c r="BE44" s="1115"/>
      <c r="BF44" s="1115"/>
      <c r="BG44" s="1115"/>
      <c r="BH44" s="1115"/>
      <c r="BI44" s="1116"/>
      <c r="BJ44" s="252"/>
      <c r="BK44" s="252"/>
      <c r="BL44" s="252"/>
      <c r="BM44" s="252"/>
      <c r="BN44" s="252"/>
      <c r="BO44" s="265"/>
      <c r="BP44" s="265"/>
      <c r="BQ44" s="262">
        <v>38</v>
      </c>
      <c r="BR44" s="263"/>
      <c r="BS44" s="1103"/>
      <c r="BT44" s="1104"/>
      <c r="BU44" s="1104"/>
      <c r="BV44" s="1104"/>
      <c r="BW44" s="1104"/>
      <c r="BX44" s="1104"/>
      <c r="BY44" s="1104"/>
      <c r="BZ44" s="1104"/>
      <c r="CA44" s="1104"/>
      <c r="CB44" s="1104"/>
      <c r="CC44" s="1104"/>
      <c r="CD44" s="1104"/>
      <c r="CE44" s="1104"/>
      <c r="CF44" s="1104"/>
      <c r="CG44" s="1105"/>
      <c r="CH44" s="1078"/>
      <c r="CI44" s="1079"/>
      <c r="CJ44" s="1079"/>
      <c r="CK44" s="1079"/>
      <c r="CL44" s="1080"/>
      <c r="CM44" s="1078"/>
      <c r="CN44" s="1079"/>
      <c r="CO44" s="1079"/>
      <c r="CP44" s="1079"/>
      <c r="CQ44" s="1080"/>
      <c r="CR44" s="1078"/>
      <c r="CS44" s="1079"/>
      <c r="CT44" s="1079"/>
      <c r="CU44" s="1079"/>
      <c r="CV44" s="1080"/>
      <c r="CW44" s="1078"/>
      <c r="CX44" s="1079"/>
      <c r="CY44" s="1079"/>
      <c r="CZ44" s="1079"/>
      <c r="DA44" s="1080"/>
      <c r="DB44" s="1078"/>
      <c r="DC44" s="1079"/>
      <c r="DD44" s="1079"/>
      <c r="DE44" s="1079"/>
      <c r="DF44" s="1080"/>
      <c r="DG44" s="1078"/>
      <c r="DH44" s="1079"/>
      <c r="DI44" s="1079"/>
      <c r="DJ44" s="1079"/>
      <c r="DK44" s="1080"/>
      <c r="DL44" s="1078"/>
      <c r="DM44" s="1079"/>
      <c r="DN44" s="1079"/>
      <c r="DO44" s="1079"/>
      <c r="DP44" s="1080"/>
      <c r="DQ44" s="1078"/>
      <c r="DR44" s="1079"/>
      <c r="DS44" s="1079"/>
      <c r="DT44" s="1079"/>
      <c r="DU44" s="1080"/>
      <c r="DV44" s="1081"/>
      <c r="DW44" s="1082"/>
      <c r="DX44" s="1082"/>
      <c r="DY44" s="1082"/>
      <c r="DZ44" s="1083"/>
      <c r="EA44" s="246"/>
    </row>
    <row r="45" spans="1:131" s="247" customFormat="1" ht="26.25" customHeight="1">
      <c r="A45" s="261">
        <v>18</v>
      </c>
      <c r="B45" s="1120"/>
      <c r="C45" s="1121"/>
      <c r="D45" s="1121"/>
      <c r="E45" s="1121"/>
      <c r="F45" s="1121"/>
      <c r="G45" s="1121"/>
      <c r="H45" s="1121"/>
      <c r="I45" s="1121"/>
      <c r="J45" s="1121"/>
      <c r="K45" s="1121"/>
      <c r="L45" s="1121"/>
      <c r="M45" s="1121"/>
      <c r="N45" s="1121"/>
      <c r="O45" s="1121"/>
      <c r="P45" s="1122"/>
      <c r="Q45" s="1132"/>
      <c r="R45" s="1133"/>
      <c r="S45" s="1133"/>
      <c r="T45" s="1133"/>
      <c r="U45" s="1133"/>
      <c r="V45" s="1133"/>
      <c r="W45" s="1133"/>
      <c r="X45" s="1133"/>
      <c r="Y45" s="1133"/>
      <c r="Z45" s="1133"/>
      <c r="AA45" s="1133"/>
      <c r="AB45" s="1133"/>
      <c r="AC45" s="1133"/>
      <c r="AD45" s="1133"/>
      <c r="AE45" s="1134"/>
      <c r="AF45" s="1126"/>
      <c r="AG45" s="1127"/>
      <c r="AH45" s="1127"/>
      <c r="AI45" s="1127"/>
      <c r="AJ45" s="1128"/>
      <c r="AK45" s="1069"/>
      <c r="AL45" s="1060"/>
      <c r="AM45" s="1060"/>
      <c r="AN45" s="1060"/>
      <c r="AO45" s="1060"/>
      <c r="AP45" s="1060"/>
      <c r="AQ45" s="1060"/>
      <c r="AR45" s="1060"/>
      <c r="AS45" s="1060"/>
      <c r="AT45" s="1060"/>
      <c r="AU45" s="1060"/>
      <c r="AV45" s="1060"/>
      <c r="AW45" s="1060"/>
      <c r="AX45" s="1060"/>
      <c r="AY45" s="1060"/>
      <c r="AZ45" s="1131"/>
      <c r="BA45" s="1131"/>
      <c r="BB45" s="1131"/>
      <c r="BC45" s="1131"/>
      <c r="BD45" s="1131"/>
      <c r="BE45" s="1115"/>
      <c r="BF45" s="1115"/>
      <c r="BG45" s="1115"/>
      <c r="BH45" s="1115"/>
      <c r="BI45" s="1116"/>
      <c r="BJ45" s="252"/>
      <c r="BK45" s="252"/>
      <c r="BL45" s="252"/>
      <c r="BM45" s="252"/>
      <c r="BN45" s="252"/>
      <c r="BO45" s="265"/>
      <c r="BP45" s="265"/>
      <c r="BQ45" s="262">
        <v>39</v>
      </c>
      <c r="BR45" s="263"/>
      <c r="BS45" s="1103"/>
      <c r="BT45" s="1104"/>
      <c r="BU45" s="1104"/>
      <c r="BV45" s="1104"/>
      <c r="BW45" s="1104"/>
      <c r="BX45" s="1104"/>
      <c r="BY45" s="1104"/>
      <c r="BZ45" s="1104"/>
      <c r="CA45" s="1104"/>
      <c r="CB45" s="1104"/>
      <c r="CC45" s="1104"/>
      <c r="CD45" s="1104"/>
      <c r="CE45" s="1104"/>
      <c r="CF45" s="1104"/>
      <c r="CG45" s="1105"/>
      <c r="CH45" s="1078"/>
      <c r="CI45" s="1079"/>
      <c r="CJ45" s="1079"/>
      <c r="CK45" s="1079"/>
      <c r="CL45" s="1080"/>
      <c r="CM45" s="1078"/>
      <c r="CN45" s="1079"/>
      <c r="CO45" s="1079"/>
      <c r="CP45" s="1079"/>
      <c r="CQ45" s="1080"/>
      <c r="CR45" s="1078"/>
      <c r="CS45" s="1079"/>
      <c r="CT45" s="1079"/>
      <c r="CU45" s="1079"/>
      <c r="CV45" s="1080"/>
      <c r="CW45" s="1078"/>
      <c r="CX45" s="1079"/>
      <c r="CY45" s="1079"/>
      <c r="CZ45" s="1079"/>
      <c r="DA45" s="1080"/>
      <c r="DB45" s="1078"/>
      <c r="DC45" s="1079"/>
      <c r="DD45" s="1079"/>
      <c r="DE45" s="1079"/>
      <c r="DF45" s="1080"/>
      <c r="DG45" s="1078"/>
      <c r="DH45" s="1079"/>
      <c r="DI45" s="1079"/>
      <c r="DJ45" s="1079"/>
      <c r="DK45" s="1080"/>
      <c r="DL45" s="1078"/>
      <c r="DM45" s="1079"/>
      <c r="DN45" s="1079"/>
      <c r="DO45" s="1079"/>
      <c r="DP45" s="1080"/>
      <c r="DQ45" s="1078"/>
      <c r="DR45" s="1079"/>
      <c r="DS45" s="1079"/>
      <c r="DT45" s="1079"/>
      <c r="DU45" s="1080"/>
      <c r="DV45" s="1081"/>
      <c r="DW45" s="1082"/>
      <c r="DX45" s="1082"/>
      <c r="DY45" s="1082"/>
      <c r="DZ45" s="1083"/>
      <c r="EA45" s="246"/>
    </row>
    <row r="46" spans="1:131" s="247" customFormat="1" ht="26.25" customHeight="1">
      <c r="A46" s="261">
        <v>19</v>
      </c>
      <c r="B46" s="1120"/>
      <c r="C46" s="1121"/>
      <c r="D46" s="1121"/>
      <c r="E46" s="1121"/>
      <c r="F46" s="1121"/>
      <c r="G46" s="1121"/>
      <c r="H46" s="1121"/>
      <c r="I46" s="1121"/>
      <c r="J46" s="1121"/>
      <c r="K46" s="1121"/>
      <c r="L46" s="1121"/>
      <c r="M46" s="1121"/>
      <c r="N46" s="1121"/>
      <c r="O46" s="1121"/>
      <c r="P46" s="1122"/>
      <c r="Q46" s="1132"/>
      <c r="R46" s="1133"/>
      <c r="S46" s="1133"/>
      <c r="T46" s="1133"/>
      <c r="U46" s="1133"/>
      <c r="V46" s="1133"/>
      <c r="W46" s="1133"/>
      <c r="X46" s="1133"/>
      <c r="Y46" s="1133"/>
      <c r="Z46" s="1133"/>
      <c r="AA46" s="1133"/>
      <c r="AB46" s="1133"/>
      <c r="AC46" s="1133"/>
      <c r="AD46" s="1133"/>
      <c r="AE46" s="1134"/>
      <c r="AF46" s="1126"/>
      <c r="AG46" s="1127"/>
      <c r="AH46" s="1127"/>
      <c r="AI46" s="1127"/>
      <c r="AJ46" s="1128"/>
      <c r="AK46" s="1069"/>
      <c r="AL46" s="1060"/>
      <c r="AM46" s="1060"/>
      <c r="AN46" s="1060"/>
      <c r="AO46" s="1060"/>
      <c r="AP46" s="1060"/>
      <c r="AQ46" s="1060"/>
      <c r="AR46" s="1060"/>
      <c r="AS46" s="1060"/>
      <c r="AT46" s="1060"/>
      <c r="AU46" s="1060"/>
      <c r="AV46" s="1060"/>
      <c r="AW46" s="1060"/>
      <c r="AX46" s="1060"/>
      <c r="AY46" s="1060"/>
      <c r="AZ46" s="1131"/>
      <c r="BA46" s="1131"/>
      <c r="BB46" s="1131"/>
      <c r="BC46" s="1131"/>
      <c r="BD46" s="1131"/>
      <c r="BE46" s="1115"/>
      <c r="BF46" s="1115"/>
      <c r="BG46" s="1115"/>
      <c r="BH46" s="1115"/>
      <c r="BI46" s="1116"/>
      <c r="BJ46" s="252"/>
      <c r="BK46" s="252"/>
      <c r="BL46" s="252"/>
      <c r="BM46" s="252"/>
      <c r="BN46" s="252"/>
      <c r="BO46" s="265"/>
      <c r="BP46" s="265"/>
      <c r="BQ46" s="262">
        <v>40</v>
      </c>
      <c r="BR46" s="263"/>
      <c r="BS46" s="1103"/>
      <c r="BT46" s="1104"/>
      <c r="BU46" s="1104"/>
      <c r="BV46" s="1104"/>
      <c r="BW46" s="1104"/>
      <c r="BX46" s="1104"/>
      <c r="BY46" s="1104"/>
      <c r="BZ46" s="1104"/>
      <c r="CA46" s="1104"/>
      <c r="CB46" s="1104"/>
      <c r="CC46" s="1104"/>
      <c r="CD46" s="1104"/>
      <c r="CE46" s="1104"/>
      <c r="CF46" s="1104"/>
      <c r="CG46" s="1105"/>
      <c r="CH46" s="1078"/>
      <c r="CI46" s="1079"/>
      <c r="CJ46" s="1079"/>
      <c r="CK46" s="1079"/>
      <c r="CL46" s="1080"/>
      <c r="CM46" s="1078"/>
      <c r="CN46" s="1079"/>
      <c r="CO46" s="1079"/>
      <c r="CP46" s="1079"/>
      <c r="CQ46" s="1080"/>
      <c r="CR46" s="1078"/>
      <c r="CS46" s="1079"/>
      <c r="CT46" s="1079"/>
      <c r="CU46" s="1079"/>
      <c r="CV46" s="1080"/>
      <c r="CW46" s="1078"/>
      <c r="CX46" s="1079"/>
      <c r="CY46" s="1079"/>
      <c r="CZ46" s="1079"/>
      <c r="DA46" s="1080"/>
      <c r="DB46" s="1078"/>
      <c r="DC46" s="1079"/>
      <c r="DD46" s="1079"/>
      <c r="DE46" s="1079"/>
      <c r="DF46" s="1080"/>
      <c r="DG46" s="1078"/>
      <c r="DH46" s="1079"/>
      <c r="DI46" s="1079"/>
      <c r="DJ46" s="1079"/>
      <c r="DK46" s="1080"/>
      <c r="DL46" s="1078"/>
      <c r="DM46" s="1079"/>
      <c r="DN46" s="1079"/>
      <c r="DO46" s="1079"/>
      <c r="DP46" s="1080"/>
      <c r="DQ46" s="1078"/>
      <c r="DR46" s="1079"/>
      <c r="DS46" s="1079"/>
      <c r="DT46" s="1079"/>
      <c r="DU46" s="1080"/>
      <c r="DV46" s="1081"/>
      <c r="DW46" s="1082"/>
      <c r="DX46" s="1082"/>
      <c r="DY46" s="1082"/>
      <c r="DZ46" s="1083"/>
      <c r="EA46" s="246"/>
    </row>
    <row r="47" spans="1:131" s="247" customFormat="1" ht="26.25" customHeight="1">
      <c r="A47" s="261">
        <v>20</v>
      </c>
      <c r="B47" s="1120"/>
      <c r="C47" s="1121"/>
      <c r="D47" s="1121"/>
      <c r="E47" s="1121"/>
      <c r="F47" s="1121"/>
      <c r="G47" s="1121"/>
      <c r="H47" s="1121"/>
      <c r="I47" s="1121"/>
      <c r="J47" s="1121"/>
      <c r="K47" s="1121"/>
      <c r="L47" s="1121"/>
      <c r="M47" s="1121"/>
      <c r="N47" s="1121"/>
      <c r="O47" s="1121"/>
      <c r="P47" s="1122"/>
      <c r="Q47" s="1132"/>
      <c r="R47" s="1133"/>
      <c r="S47" s="1133"/>
      <c r="T47" s="1133"/>
      <c r="U47" s="1133"/>
      <c r="V47" s="1133"/>
      <c r="W47" s="1133"/>
      <c r="X47" s="1133"/>
      <c r="Y47" s="1133"/>
      <c r="Z47" s="1133"/>
      <c r="AA47" s="1133"/>
      <c r="AB47" s="1133"/>
      <c r="AC47" s="1133"/>
      <c r="AD47" s="1133"/>
      <c r="AE47" s="1134"/>
      <c r="AF47" s="1126"/>
      <c r="AG47" s="1127"/>
      <c r="AH47" s="1127"/>
      <c r="AI47" s="1127"/>
      <c r="AJ47" s="1128"/>
      <c r="AK47" s="1069"/>
      <c r="AL47" s="1060"/>
      <c r="AM47" s="1060"/>
      <c r="AN47" s="1060"/>
      <c r="AO47" s="1060"/>
      <c r="AP47" s="1060"/>
      <c r="AQ47" s="1060"/>
      <c r="AR47" s="1060"/>
      <c r="AS47" s="1060"/>
      <c r="AT47" s="1060"/>
      <c r="AU47" s="1060"/>
      <c r="AV47" s="1060"/>
      <c r="AW47" s="1060"/>
      <c r="AX47" s="1060"/>
      <c r="AY47" s="1060"/>
      <c r="AZ47" s="1131"/>
      <c r="BA47" s="1131"/>
      <c r="BB47" s="1131"/>
      <c r="BC47" s="1131"/>
      <c r="BD47" s="1131"/>
      <c r="BE47" s="1115"/>
      <c r="BF47" s="1115"/>
      <c r="BG47" s="1115"/>
      <c r="BH47" s="1115"/>
      <c r="BI47" s="1116"/>
      <c r="BJ47" s="252"/>
      <c r="BK47" s="252"/>
      <c r="BL47" s="252"/>
      <c r="BM47" s="252"/>
      <c r="BN47" s="252"/>
      <c r="BO47" s="265"/>
      <c r="BP47" s="265"/>
      <c r="BQ47" s="262">
        <v>41</v>
      </c>
      <c r="BR47" s="263"/>
      <c r="BS47" s="1103"/>
      <c r="BT47" s="1104"/>
      <c r="BU47" s="1104"/>
      <c r="BV47" s="1104"/>
      <c r="BW47" s="1104"/>
      <c r="BX47" s="1104"/>
      <c r="BY47" s="1104"/>
      <c r="BZ47" s="1104"/>
      <c r="CA47" s="1104"/>
      <c r="CB47" s="1104"/>
      <c r="CC47" s="1104"/>
      <c r="CD47" s="1104"/>
      <c r="CE47" s="1104"/>
      <c r="CF47" s="1104"/>
      <c r="CG47" s="1105"/>
      <c r="CH47" s="1078"/>
      <c r="CI47" s="1079"/>
      <c r="CJ47" s="1079"/>
      <c r="CK47" s="1079"/>
      <c r="CL47" s="1080"/>
      <c r="CM47" s="1078"/>
      <c r="CN47" s="1079"/>
      <c r="CO47" s="1079"/>
      <c r="CP47" s="1079"/>
      <c r="CQ47" s="1080"/>
      <c r="CR47" s="1078"/>
      <c r="CS47" s="1079"/>
      <c r="CT47" s="1079"/>
      <c r="CU47" s="1079"/>
      <c r="CV47" s="1080"/>
      <c r="CW47" s="1078"/>
      <c r="CX47" s="1079"/>
      <c r="CY47" s="1079"/>
      <c r="CZ47" s="1079"/>
      <c r="DA47" s="1080"/>
      <c r="DB47" s="1078"/>
      <c r="DC47" s="1079"/>
      <c r="DD47" s="1079"/>
      <c r="DE47" s="1079"/>
      <c r="DF47" s="1080"/>
      <c r="DG47" s="1078"/>
      <c r="DH47" s="1079"/>
      <c r="DI47" s="1079"/>
      <c r="DJ47" s="1079"/>
      <c r="DK47" s="1080"/>
      <c r="DL47" s="1078"/>
      <c r="DM47" s="1079"/>
      <c r="DN47" s="1079"/>
      <c r="DO47" s="1079"/>
      <c r="DP47" s="1080"/>
      <c r="DQ47" s="1078"/>
      <c r="DR47" s="1079"/>
      <c r="DS47" s="1079"/>
      <c r="DT47" s="1079"/>
      <c r="DU47" s="1080"/>
      <c r="DV47" s="1081"/>
      <c r="DW47" s="1082"/>
      <c r="DX47" s="1082"/>
      <c r="DY47" s="1082"/>
      <c r="DZ47" s="1083"/>
      <c r="EA47" s="246"/>
    </row>
    <row r="48" spans="1:131" s="247" customFormat="1" ht="26.25" customHeight="1">
      <c r="A48" s="261">
        <v>21</v>
      </c>
      <c r="B48" s="1120"/>
      <c r="C48" s="1121"/>
      <c r="D48" s="1121"/>
      <c r="E48" s="1121"/>
      <c r="F48" s="1121"/>
      <c r="G48" s="1121"/>
      <c r="H48" s="1121"/>
      <c r="I48" s="1121"/>
      <c r="J48" s="1121"/>
      <c r="K48" s="1121"/>
      <c r="L48" s="1121"/>
      <c r="M48" s="1121"/>
      <c r="N48" s="1121"/>
      <c r="O48" s="1121"/>
      <c r="P48" s="1122"/>
      <c r="Q48" s="1132"/>
      <c r="R48" s="1133"/>
      <c r="S48" s="1133"/>
      <c r="T48" s="1133"/>
      <c r="U48" s="1133"/>
      <c r="V48" s="1133"/>
      <c r="W48" s="1133"/>
      <c r="X48" s="1133"/>
      <c r="Y48" s="1133"/>
      <c r="Z48" s="1133"/>
      <c r="AA48" s="1133"/>
      <c r="AB48" s="1133"/>
      <c r="AC48" s="1133"/>
      <c r="AD48" s="1133"/>
      <c r="AE48" s="1134"/>
      <c r="AF48" s="1126"/>
      <c r="AG48" s="1127"/>
      <c r="AH48" s="1127"/>
      <c r="AI48" s="1127"/>
      <c r="AJ48" s="1128"/>
      <c r="AK48" s="1069"/>
      <c r="AL48" s="1060"/>
      <c r="AM48" s="1060"/>
      <c r="AN48" s="1060"/>
      <c r="AO48" s="1060"/>
      <c r="AP48" s="1060"/>
      <c r="AQ48" s="1060"/>
      <c r="AR48" s="1060"/>
      <c r="AS48" s="1060"/>
      <c r="AT48" s="1060"/>
      <c r="AU48" s="1060"/>
      <c r="AV48" s="1060"/>
      <c r="AW48" s="1060"/>
      <c r="AX48" s="1060"/>
      <c r="AY48" s="1060"/>
      <c r="AZ48" s="1131"/>
      <c r="BA48" s="1131"/>
      <c r="BB48" s="1131"/>
      <c r="BC48" s="1131"/>
      <c r="BD48" s="1131"/>
      <c r="BE48" s="1115"/>
      <c r="BF48" s="1115"/>
      <c r="BG48" s="1115"/>
      <c r="BH48" s="1115"/>
      <c r="BI48" s="1116"/>
      <c r="BJ48" s="252"/>
      <c r="BK48" s="252"/>
      <c r="BL48" s="252"/>
      <c r="BM48" s="252"/>
      <c r="BN48" s="252"/>
      <c r="BO48" s="265"/>
      <c r="BP48" s="265"/>
      <c r="BQ48" s="262">
        <v>42</v>
      </c>
      <c r="BR48" s="263"/>
      <c r="BS48" s="1103"/>
      <c r="BT48" s="1104"/>
      <c r="BU48" s="1104"/>
      <c r="BV48" s="1104"/>
      <c r="BW48" s="1104"/>
      <c r="BX48" s="1104"/>
      <c r="BY48" s="1104"/>
      <c r="BZ48" s="1104"/>
      <c r="CA48" s="1104"/>
      <c r="CB48" s="1104"/>
      <c r="CC48" s="1104"/>
      <c r="CD48" s="1104"/>
      <c r="CE48" s="1104"/>
      <c r="CF48" s="1104"/>
      <c r="CG48" s="1105"/>
      <c r="CH48" s="1078"/>
      <c r="CI48" s="1079"/>
      <c r="CJ48" s="1079"/>
      <c r="CK48" s="1079"/>
      <c r="CL48" s="1080"/>
      <c r="CM48" s="1078"/>
      <c r="CN48" s="1079"/>
      <c r="CO48" s="1079"/>
      <c r="CP48" s="1079"/>
      <c r="CQ48" s="1080"/>
      <c r="CR48" s="1078"/>
      <c r="CS48" s="1079"/>
      <c r="CT48" s="1079"/>
      <c r="CU48" s="1079"/>
      <c r="CV48" s="1080"/>
      <c r="CW48" s="1078"/>
      <c r="CX48" s="1079"/>
      <c r="CY48" s="1079"/>
      <c r="CZ48" s="1079"/>
      <c r="DA48" s="1080"/>
      <c r="DB48" s="1078"/>
      <c r="DC48" s="1079"/>
      <c r="DD48" s="1079"/>
      <c r="DE48" s="1079"/>
      <c r="DF48" s="1080"/>
      <c r="DG48" s="1078"/>
      <c r="DH48" s="1079"/>
      <c r="DI48" s="1079"/>
      <c r="DJ48" s="1079"/>
      <c r="DK48" s="1080"/>
      <c r="DL48" s="1078"/>
      <c r="DM48" s="1079"/>
      <c r="DN48" s="1079"/>
      <c r="DO48" s="1079"/>
      <c r="DP48" s="1080"/>
      <c r="DQ48" s="1078"/>
      <c r="DR48" s="1079"/>
      <c r="DS48" s="1079"/>
      <c r="DT48" s="1079"/>
      <c r="DU48" s="1080"/>
      <c r="DV48" s="1081"/>
      <c r="DW48" s="1082"/>
      <c r="DX48" s="1082"/>
      <c r="DY48" s="1082"/>
      <c r="DZ48" s="1083"/>
      <c r="EA48" s="246"/>
    </row>
    <row r="49" spans="1:131" s="247" customFormat="1" ht="26.25" customHeight="1">
      <c r="A49" s="261">
        <v>22</v>
      </c>
      <c r="B49" s="1120"/>
      <c r="C49" s="1121"/>
      <c r="D49" s="1121"/>
      <c r="E49" s="1121"/>
      <c r="F49" s="1121"/>
      <c r="G49" s="1121"/>
      <c r="H49" s="1121"/>
      <c r="I49" s="1121"/>
      <c r="J49" s="1121"/>
      <c r="K49" s="1121"/>
      <c r="L49" s="1121"/>
      <c r="M49" s="1121"/>
      <c r="N49" s="1121"/>
      <c r="O49" s="1121"/>
      <c r="P49" s="1122"/>
      <c r="Q49" s="1132"/>
      <c r="R49" s="1133"/>
      <c r="S49" s="1133"/>
      <c r="T49" s="1133"/>
      <c r="U49" s="1133"/>
      <c r="V49" s="1133"/>
      <c r="W49" s="1133"/>
      <c r="X49" s="1133"/>
      <c r="Y49" s="1133"/>
      <c r="Z49" s="1133"/>
      <c r="AA49" s="1133"/>
      <c r="AB49" s="1133"/>
      <c r="AC49" s="1133"/>
      <c r="AD49" s="1133"/>
      <c r="AE49" s="1134"/>
      <c r="AF49" s="1126"/>
      <c r="AG49" s="1127"/>
      <c r="AH49" s="1127"/>
      <c r="AI49" s="1127"/>
      <c r="AJ49" s="1128"/>
      <c r="AK49" s="1069"/>
      <c r="AL49" s="1060"/>
      <c r="AM49" s="1060"/>
      <c r="AN49" s="1060"/>
      <c r="AO49" s="1060"/>
      <c r="AP49" s="1060"/>
      <c r="AQ49" s="1060"/>
      <c r="AR49" s="1060"/>
      <c r="AS49" s="1060"/>
      <c r="AT49" s="1060"/>
      <c r="AU49" s="1060"/>
      <c r="AV49" s="1060"/>
      <c r="AW49" s="1060"/>
      <c r="AX49" s="1060"/>
      <c r="AY49" s="1060"/>
      <c r="AZ49" s="1131"/>
      <c r="BA49" s="1131"/>
      <c r="BB49" s="1131"/>
      <c r="BC49" s="1131"/>
      <c r="BD49" s="1131"/>
      <c r="BE49" s="1115"/>
      <c r="BF49" s="1115"/>
      <c r="BG49" s="1115"/>
      <c r="BH49" s="1115"/>
      <c r="BI49" s="1116"/>
      <c r="BJ49" s="252"/>
      <c r="BK49" s="252"/>
      <c r="BL49" s="252"/>
      <c r="BM49" s="252"/>
      <c r="BN49" s="252"/>
      <c r="BO49" s="265"/>
      <c r="BP49" s="265"/>
      <c r="BQ49" s="262">
        <v>43</v>
      </c>
      <c r="BR49" s="263"/>
      <c r="BS49" s="1103"/>
      <c r="BT49" s="1104"/>
      <c r="BU49" s="1104"/>
      <c r="BV49" s="1104"/>
      <c r="BW49" s="1104"/>
      <c r="BX49" s="1104"/>
      <c r="BY49" s="1104"/>
      <c r="BZ49" s="1104"/>
      <c r="CA49" s="1104"/>
      <c r="CB49" s="1104"/>
      <c r="CC49" s="1104"/>
      <c r="CD49" s="1104"/>
      <c r="CE49" s="1104"/>
      <c r="CF49" s="1104"/>
      <c r="CG49" s="1105"/>
      <c r="CH49" s="1078"/>
      <c r="CI49" s="1079"/>
      <c r="CJ49" s="1079"/>
      <c r="CK49" s="1079"/>
      <c r="CL49" s="1080"/>
      <c r="CM49" s="1078"/>
      <c r="CN49" s="1079"/>
      <c r="CO49" s="1079"/>
      <c r="CP49" s="1079"/>
      <c r="CQ49" s="1080"/>
      <c r="CR49" s="1078"/>
      <c r="CS49" s="1079"/>
      <c r="CT49" s="1079"/>
      <c r="CU49" s="1079"/>
      <c r="CV49" s="1080"/>
      <c r="CW49" s="1078"/>
      <c r="CX49" s="1079"/>
      <c r="CY49" s="1079"/>
      <c r="CZ49" s="1079"/>
      <c r="DA49" s="1080"/>
      <c r="DB49" s="1078"/>
      <c r="DC49" s="1079"/>
      <c r="DD49" s="1079"/>
      <c r="DE49" s="1079"/>
      <c r="DF49" s="1080"/>
      <c r="DG49" s="1078"/>
      <c r="DH49" s="1079"/>
      <c r="DI49" s="1079"/>
      <c r="DJ49" s="1079"/>
      <c r="DK49" s="1080"/>
      <c r="DL49" s="1078"/>
      <c r="DM49" s="1079"/>
      <c r="DN49" s="1079"/>
      <c r="DO49" s="1079"/>
      <c r="DP49" s="1080"/>
      <c r="DQ49" s="1078"/>
      <c r="DR49" s="1079"/>
      <c r="DS49" s="1079"/>
      <c r="DT49" s="1079"/>
      <c r="DU49" s="1080"/>
      <c r="DV49" s="1081"/>
      <c r="DW49" s="1082"/>
      <c r="DX49" s="1082"/>
      <c r="DY49" s="1082"/>
      <c r="DZ49" s="1083"/>
      <c r="EA49" s="246"/>
    </row>
    <row r="50" spans="1:131" s="247" customFormat="1" ht="26.25" customHeight="1">
      <c r="A50" s="261">
        <v>23</v>
      </c>
      <c r="B50" s="1120"/>
      <c r="C50" s="1121"/>
      <c r="D50" s="1121"/>
      <c r="E50" s="1121"/>
      <c r="F50" s="1121"/>
      <c r="G50" s="1121"/>
      <c r="H50" s="1121"/>
      <c r="I50" s="1121"/>
      <c r="J50" s="1121"/>
      <c r="K50" s="1121"/>
      <c r="L50" s="1121"/>
      <c r="M50" s="1121"/>
      <c r="N50" s="1121"/>
      <c r="O50" s="1121"/>
      <c r="P50" s="1122"/>
      <c r="Q50" s="1123"/>
      <c r="R50" s="1124"/>
      <c r="S50" s="1124"/>
      <c r="T50" s="1124"/>
      <c r="U50" s="1124"/>
      <c r="V50" s="1124"/>
      <c r="W50" s="1124"/>
      <c r="X50" s="1124"/>
      <c r="Y50" s="1124"/>
      <c r="Z50" s="1124"/>
      <c r="AA50" s="1124"/>
      <c r="AB50" s="1124"/>
      <c r="AC50" s="1124"/>
      <c r="AD50" s="1124"/>
      <c r="AE50" s="1125"/>
      <c r="AF50" s="1126"/>
      <c r="AG50" s="1127"/>
      <c r="AH50" s="1127"/>
      <c r="AI50" s="1127"/>
      <c r="AJ50" s="1128"/>
      <c r="AK50" s="1129"/>
      <c r="AL50" s="1124"/>
      <c r="AM50" s="1124"/>
      <c r="AN50" s="1124"/>
      <c r="AO50" s="1124"/>
      <c r="AP50" s="1124"/>
      <c r="AQ50" s="1124"/>
      <c r="AR50" s="1124"/>
      <c r="AS50" s="1124"/>
      <c r="AT50" s="1124"/>
      <c r="AU50" s="1124"/>
      <c r="AV50" s="1124"/>
      <c r="AW50" s="1124"/>
      <c r="AX50" s="1124"/>
      <c r="AY50" s="1124"/>
      <c r="AZ50" s="1130"/>
      <c r="BA50" s="1130"/>
      <c r="BB50" s="1130"/>
      <c r="BC50" s="1130"/>
      <c r="BD50" s="1130"/>
      <c r="BE50" s="1115"/>
      <c r="BF50" s="1115"/>
      <c r="BG50" s="1115"/>
      <c r="BH50" s="1115"/>
      <c r="BI50" s="1116"/>
      <c r="BJ50" s="252"/>
      <c r="BK50" s="252"/>
      <c r="BL50" s="252"/>
      <c r="BM50" s="252"/>
      <c r="BN50" s="252"/>
      <c r="BO50" s="265"/>
      <c r="BP50" s="265"/>
      <c r="BQ50" s="262">
        <v>44</v>
      </c>
      <c r="BR50" s="263"/>
      <c r="BS50" s="1103"/>
      <c r="BT50" s="1104"/>
      <c r="BU50" s="1104"/>
      <c r="BV50" s="1104"/>
      <c r="BW50" s="1104"/>
      <c r="BX50" s="1104"/>
      <c r="BY50" s="1104"/>
      <c r="BZ50" s="1104"/>
      <c r="CA50" s="1104"/>
      <c r="CB50" s="1104"/>
      <c r="CC50" s="1104"/>
      <c r="CD50" s="1104"/>
      <c r="CE50" s="1104"/>
      <c r="CF50" s="1104"/>
      <c r="CG50" s="1105"/>
      <c r="CH50" s="1078"/>
      <c r="CI50" s="1079"/>
      <c r="CJ50" s="1079"/>
      <c r="CK50" s="1079"/>
      <c r="CL50" s="1080"/>
      <c r="CM50" s="1078"/>
      <c r="CN50" s="1079"/>
      <c r="CO50" s="1079"/>
      <c r="CP50" s="1079"/>
      <c r="CQ50" s="1080"/>
      <c r="CR50" s="1078"/>
      <c r="CS50" s="1079"/>
      <c r="CT50" s="1079"/>
      <c r="CU50" s="1079"/>
      <c r="CV50" s="1080"/>
      <c r="CW50" s="1078"/>
      <c r="CX50" s="1079"/>
      <c r="CY50" s="1079"/>
      <c r="CZ50" s="1079"/>
      <c r="DA50" s="1080"/>
      <c r="DB50" s="1078"/>
      <c r="DC50" s="1079"/>
      <c r="DD50" s="1079"/>
      <c r="DE50" s="1079"/>
      <c r="DF50" s="1080"/>
      <c r="DG50" s="1078"/>
      <c r="DH50" s="1079"/>
      <c r="DI50" s="1079"/>
      <c r="DJ50" s="1079"/>
      <c r="DK50" s="1080"/>
      <c r="DL50" s="1078"/>
      <c r="DM50" s="1079"/>
      <c r="DN50" s="1079"/>
      <c r="DO50" s="1079"/>
      <c r="DP50" s="1080"/>
      <c r="DQ50" s="1078"/>
      <c r="DR50" s="1079"/>
      <c r="DS50" s="1079"/>
      <c r="DT50" s="1079"/>
      <c r="DU50" s="1080"/>
      <c r="DV50" s="1081"/>
      <c r="DW50" s="1082"/>
      <c r="DX50" s="1082"/>
      <c r="DY50" s="1082"/>
      <c r="DZ50" s="1083"/>
      <c r="EA50" s="246"/>
    </row>
    <row r="51" spans="1:131" s="247" customFormat="1" ht="26.25" customHeight="1">
      <c r="A51" s="261">
        <v>24</v>
      </c>
      <c r="B51" s="1120"/>
      <c r="C51" s="1121"/>
      <c r="D51" s="1121"/>
      <c r="E51" s="1121"/>
      <c r="F51" s="1121"/>
      <c r="G51" s="1121"/>
      <c r="H51" s="1121"/>
      <c r="I51" s="1121"/>
      <c r="J51" s="1121"/>
      <c r="K51" s="1121"/>
      <c r="L51" s="1121"/>
      <c r="M51" s="1121"/>
      <c r="N51" s="1121"/>
      <c r="O51" s="1121"/>
      <c r="P51" s="1122"/>
      <c r="Q51" s="1123"/>
      <c r="R51" s="1124"/>
      <c r="S51" s="1124"/>
      <c r="T51" s="1124"/>
      <c r="U51" s="1124"/>
      <c r="V51" s="1124"/>
      <c r="W51" s="1124"/>
      <c r="X51" s="1124"/>
      <c r="Y51" s="1124"/>
      <c r="Z51" s="1124"/>
      <c r="AA51" s="1124"/>
      <c r="AB51" s="1124"/>
      <c r="AC51" s="1124"/>
      <c r="AD51" s="1124"/>
      <c r="AE51" s="1125"/>
      <c r="AF51" s="1126"/>
      <c r="AG51" s="1127"/>
      <c r="AH51" s="1127"/>
      <c r="AI51" s="1127"/>
      <c r="AJ51" s="1128"/>
      <c r="AK51" s="1129"/>
      <c r="AL51" s="1124"/>
      <c r="AM51" s="1124"/>
      <c r="AN51" s="1124"/>
      <c r="AO51" s="1124"/>
      <c r="AP51" s="1124"/>
      <c r="AQ51" s="1124"/>
      <c r="AR51" s="1124"/>
      <c r="AS51" s="1124"/>
      <c r="AT51" s="1124"/>
      <c r="AU51" s="1124"/>
      <c r="AV51" s="1124"/>
      <c r="AW51" s="1124"/>
      <c r="AX51" s="1124"/>
      <c r="AY51" s="1124"/>
      <c r="AZ51" s="1130"/>
      <c r="BA51" s="1130"/>
      <c r="BB51" s="1130"/>
      <c r="BC51" s="1130"/>
      <c r="BD51" s="1130"/>
      <c r="BE51" s="1115"/>
      <c r="BF51" s="1115"/>
      <c r="BG51" s="1115"/>
      <c r="BH51" s="1115"/>
      <c r="BI51" s="1116"/>
      <c r="BJ51" s="252"/>
      <c r="BK51" s="252"/>
      <c r="BL51" s="252"/>
      <c r="BM51" s="252"/>
      <c r="BN51" s="252"/>
      <c r="BO51" s="265"/>
      <c r="BP51" s="265"/>
      <c r="BQ51" s="262">
        <v>45</v>
      </c>
      <c r="BR51" s="263"/>
      <c r="BS51" s="1103"/>
      <c r="BT51" s="1104"/>
      <c r="BU51" s="1104"/>
      <c r="BV51" s="1104"/>
      <c r="BW51" s="1104"/>
      <c r="BX51" s="1104"/>
      <c r="BY51" s="1104"/>
      <c r="BZ51" s="1104"/>
      <c r="CA51" s="1104"/>
      <c r="CB51" s="1104"/>
      <c r="CC51" s="1104"/>
      <c r="CD51" s="1104"/>
      <c r="CE51" s="1104"/>
      <c r="CF51" s="1104"/>
      <c r="CG51" s="1105"/>
      <c r="CH51" s="1078"/>
      <c r="CI51" s="1079"/>
      <c r="CJ51" s="1079"/>
      <c r="CK51" s="1079"/>
      <c r="CL51" s="1080"/>
      <c r="CM51" s="1078"/>
      <c r="CN51" s="1079"/>
      <c r="CO51" s="1079"/>
      <c r="CP51" s="1079"/>
      <c r="CQ51" s="1080"/>
      <c r="CR51" s="1078"/>
      <c r="CS51" s="1079"/>
      <c r="CT51" s="1079"/>
      <c r="CU51" s="1079"/>
      <c r="CV51" s="1080"/>
      <c r="CW51" s="1078"/>
      <c r="CX51" s="1079"/>
      <c r="CY51" s="1079"/>
      <c r="CZ51" s="1079"/>
      <c r="DA51" s="1080"/>
      <c r="DB51" s="1078"/>
      <c r="DC51" s="1079"/>
      <c r="DD51" s="1079"/>
      <c r="DE51" s="1079"/>
      <c r="DF51" s="1080"/>
      <c r="DG51" s="1078"/>
      <c r="DH51" s="1079"/>
      <c r="DI51" s="1079"/>
      <c r="DJ51" s="1079"/>
      <c r="DK51" s="1080"/>
      <c r="DL51" s="1078"/>
      <c r="DM51" s="1079"/>
      <c r="DN51" s="1079"/>
      <c r="DO51" s="1079"/>
      <c r="DP51" s="1080"/>
      <c r="DQ51" s="1078"/>
      <c r="DR51" s="1079"/>
      <c r="DS51" s="1079"/>
      <c r="DT51" s="1079"/>
      <c r="DU51" s="1080"/>
      <c r="DV51" s="1081"/>
      <c r="DW51" s="1082"/>
      <c r="DX51" s="1082"/>
      <c r="DY51" s="1082"/>
      <c r="DZ51" s="1083"/>
      <c r="EA51" s="246"/>
    </row>
    <row r="52" spans="1:131" s="247" customFormat="1" ht="26.25" customHeight="1">
      <c r="A52" s="261">
        <v>25</v>
      </c>
      <c r="B52" s="1120"/>
      <c r="C52" s="1121"/>
      <c r="D52" s="1121"/>
      <c r="E52" s="1121"/>
      <c r="F52" s="1121"/>
      <c r="G52" s="1121"/>
      <c r="H52" s="1121"/>
      <c r="I52" s="1121"/>
      <c r="J52" s="1121"/>
      <c r="K52" s="1121"/>
      <c r="L52" s="1121"/>
      <c r="M52" s="1121"/>
      <c r="N52" s="1121"/>
      <c r="O52" s="1121"/>
      <c r="P52" s="1122"/>
      <c r="Q52" s="1123"/>
      <c r="R52" s="1124"/>
      <c r="S52" s="1124"/>
      <c r="T52" s="1124"/>
      <c r="U52" s="1124"/>
      <c r="V52" s="1124"/>
      <c r="W52" s="1124"/>
      <c r="X52" s="1124"/>
      <c r="Y52" s="1124"/>
      <c r="Z52" s="1124"/>
      <c r="AA52" s="1124"/>
      <c r="AB52" s="1124"/>
      <c r="AC52" s="1124"/>
      <c r="AD52" s="1124"/>
      <c r="AE52" s="1125"/>
      <c r="AF52" s="1126"/>
      <c r="AG52" s="1127"/>
      <c r="AH52" s="1127"/>
      <c r="AI52" s="1127"/>
      <c r="AJ52" s="1128"/>
      <c r="AK52" s="1129"/>
      <c r="AL52" s="1124"/>
      <c r="AM52" s="1124"/>
      <c r="AN52" s="1124"/>
      <c r="AO52" s="1124"/>
      <c r="AP52" s="1124"/>
      <c r="AQ52" s="1124"/>
      <c r="AR52" s="1124"/>
      <c r="AS52" s="1124"/>
      <c r="AT52" s="1124"/>
      <c r="AU52" s="1124"/>
      <c r="AV52" s="1124"/>
      <c r="AW52" s="1124"/>
      <c r="AX52" s="1124"/>
      <c r="AY52" s="1124"/>
      <c r="AZ52" s="1130"/>
      <c r="BA52" s="1130"/>
      <c r="BB52" s="1130"/>
      <c r="BC52" s="1130"/>
      <c r="BD52" s="1130"/>
      <c r="BE52" s="1115"/>
      <c r="BF52" s="1115"/>
      <c r="BG52" s="1115"/>
      <c r="BH52" s="1115"/>
      <c r="BI52" s="1116"/>
      <c r="BJ52" s="252"/>
      <c r="BK52" s="252"/>
      <c r="BL52" s="252"/>
      <c r="BM52" s="252"/>
      <c r="BN52" s="252"/>
      <c r="BO52" s="265"/>
      <c r="BP52" s="265"/>
      <c r="BQ52" s="262">
        <v>46</v>
      </c>
      <c r="BR52" s="263"/>
      <c r="BS52" s="1103"/>
      <c r="BT52" s="1104"/>
      <c r="BU52" s="1104"/>
      <c r="BV52" s="1104"/>
      <c r="BW52" s="1104"/>
      <c r="BX52" s="1104"/>
      <c r="BY52" s="1104"/>
      <c r="BZ52" s="1104"/>
      <c r="CA52" s="1104"/>
      <c r="CB52" s="1104"/>
      <c r="CC52" s="1104"/>
      <c r="CD52" s="1104"/>
      <c r="CE52" s="1104"/>
      <c r="CF52" s="1104"/>
      <c r="CG52" s="1105"/>
      <c r="CH52" s="1078"/>
      <c r="CI52" s="1079"/>
      <c r="CJ52" s="1079"/>
      <c r="CK52" s="1079"/>
      <c r="CL52" s="1080"/>
      <c r="CM52" s="1078"/>
      <c r="CN52" s="1079"/>
      <c r="CO52" s="1079"/>
      <c r="CP52" s="1079"/>
      <c r="CQ52" s="1080"/>
      <c r="CR52" s="1078"/>
      <c r="CS52" s="1079"/>
      <c r="CT52" s="1079"/>
      <c r="CU52" s="1079"/>
      <c r="CV52" s="1080"/>
      <c r="CW52" s="1078"/>
      <c r="CX52" s="1079"/>
      <c r="CY52" s="1079"/>
      <c r="CZ52" s="1079"/>
      <c r="DA52" s="1080"/>
      <c r="DB52" s="1078"/>
      <c r="DC52" s="1079"/>
      <c r="DD52" s="1079"/>
      <c r="DE52" s="1079"/>
      <c r="DF52" s="1080"/>
      <c r="DG52" s="1078"/>
      <c r="DH52" s="1079"/>
      <c r="DI52" s="1079"/>
      <c r="DJ52" s="1079"/>
      <c r="DK52" s="1080"/>
      <c r="DL52" s="1078"/>
      <c r="DM52" s="1079"/>
      <c r="DN52" s="1079"/>
      <c r="DO52" s="1079"/>
      <c r="DP52" s="1080"/>
      <c r="DQ52" s="1078"/>
      <c r="DR52" s="1079"/>
      <c r="DS52" s="1079"/>
      <c r="DT52" s="1079"/>
      <c r="DU52" s="1080"/>
      <c r="DV52" s="1081"/>
      <c r="DW52" s="1082"/>
      <c r="DX52" s="1082"/>
      <c r="DY52" s="1082"/>
      <c r="DZ52" s="1083"/>
      <c r="EA52" s="246"/>
    </row>
    <row r="53" spans="1:131" s="247" customFormat="1" ht="26.25" customHeight="1">
      <c r="A53" s="261">
        <v>26</v>
      </c>
      <c r="B53" s="1120"/>
      <c r="C53" s="1121"/>
      <c r="D53" s="1121"/>
      <c r="E53" s="1121"/>
      <c r="F53" s="1121"/>
      <c r="G53" s="1121"/>
      <c r="H53" s="1121"/>
      <c r="I53" s="1121"/>
      <c r="J53" s="1121"/>
      <c r="K53" s="1121"/>
      <c r="L53" s="1121"/>
      <c r="M53" s="1121"/>
      <c r="N53" s="1121"/>
      <c r="O53" s="1121"/>
      <c r="P53" s="1122"/>
      <c r="Q53" s="1123"/>
      <c r="R53" s="1124"/>
      <c r="S53" s="1124"/>
      <c r="T53" s="1124"/>
      <c r="U53" s="1124"/>
      <c r="V53" s="1124"/>
      <c r="W53" s="1124"/>
      <c r="X53" s="1124"/>
      <c r="Y53" s="1124"/>
      <c r="Z53" s="1124"/>
      <c r="AA53" s="1124"/>
      <c r="AB53" s="1124"/>
      <c r="AC53" s="1124"/>
      <c r="AD53" s="1124"/>
      <c r="AE53" s="1125"/>
      <c r="AF53" s="1126"/>
      <c r="AG53" s="1127"/>
      <c r="AH53" s="1127"/>
      <c r="AI53" s="1127"/>
      <c r="AJ53" s="1128"/>
      <c r="AK53" s="1129"/>
      <c r="AL53" s="1124"/>
      <c r="AM53" s="1124"/>
      <c r="AN53" s="1124"/>
      <c r="AO53" s="1124"/>
      <c r="AP53" s="1124"/>
      <c r="AQ53" s="1124"/>
      <c r="AR53" s="1124"/>
      <c r="AS53" s="1124"/>
      <c r="AT53" s="1124"/>
      <c r="AU53" s="1124"/>
      <c r="AV53" s="1124"/>
      <c r="AW53" s="1124"/>
      <c r="AX53" s="1124"/>
      <c r="AY53" s="1124"/>
      <c r="AZ53" s="1130"/>
      <c r="BA53" s="1130"/>
      <c r="BB53" s="1130"/>
      <c r="BC53" s="1130"/>
      <c r="BD53" s="1130"/>
      <c r="BE53" s="1115"/>
      <c r="BF53" s="1115"/>
      <c r="BG53" s="1115"/>
      <c r="BH53" s="1115"/>
      <c r="BI53" s="1116"/>
      <c r="BJ53" s="252"/>
      <c r="BK53" s="252"/>
      <c r="BL53" s="252"/>
      <c r="BM53" s="252"/>
      <c r="BN53" s="252"/>
      <c r="BO53" s="265"/>
      <c r="BP53" s="265"/>
      <c r="BQ53" s="262">
        <v>47</v>
      </c>
      <c r="BR53" s="263"/>
      <c r="BS53" s="1103"/>
      <c r="BT53" s="1104"/>
      <c r="BU53" s="1104"/>
      <c r="BV53" s="1104"/>
      <c r="BW53" s="1104"/>
      <c r="BX53" s="1104"/>
      <c r="BY53" s="1104"/>
      <c r="BZ53" s="1104"/>
      <c r="CA53" s="1104"/>
      <c r="CB53" s="1104"/>
      <c r="CC53" s="1104"/>
      <c r="CD53" s="1104"/>
      <c r="CE53" s="1104"/>
      <c r="CF53" s="1104"/>
      <c r="CG53" s="1105"/>
      <c r="CH53" s="1078"/>
      <c r="CI53" s="1079"/>
      <c r="CJ53" s="1079"/>
      <c r="CK53" s="1079"/>
      <c r="CL53" s="1080"/>
      <c r="CM53" s="1078"/>
      <c r="CN53" s="1079"/>
      <c r="CO53" s="1079"/>
      <c r="CP53" s="1079"/>
      <c r="CQ53" s="1080"/>
      <c r="CR53" s="1078"/>
      <c r="CS53" s="1079"/>
      <c r="CT53" s="1079"/>
      <c r="CU53" s="1079"/>
      <c r="CV53" s="1080"/>
      <c r="CW53" s="1078"/>
      <c r="CX53" s="1079"/>
      <c r="CY53" s="1079"/>
      <c r="CZ53" s="1079"/>
      <c r="DA53" s="1080"/>
      <c r="DB53" s="1078"/>
      <c r="DC53" s="1079"/>
      <c r="DD53" s="1079"/>
      <c r="DE53" s="1079"/>
      <c r="DF53" s="1080"/>
      <c r="DG53" s="1078"/>
      <c r="DH53" s="1079"/>
      <c r="DI53" s="1079"/>
      <c r="DJ53" s="1079"/>
      <c r="DK53" s="1080"/>
      <c r="DL53" s="1078"/>
      <c r="DM53" s="1079"/>
      <c r="DN53" s="1079"/>
      <c r="DO53" s="1079"/>
      <c r="DP53" s="1080"/>
      <c r="DQ53" s="1078"/>
      <c r="DR53" s="1079"/>
      <c r="DS53" s="1079"/>
      <c r="DT53" s="1079"/>
      <c r="DU53" s="1080"/>
      <c r="DV53" s="1081"/>
      <c r="DW53" s="1082"/>
      <c r="DX53" s="1082"/>
      <c r="DY53" s="1082"/>
      <c r="DZ53" s="1083"/>
      <c r="EA53" s="246"/>
    </row>
    <row r="54" spans="1:131" s="247" customFormat="1" ht="26.25" customHeight="1">
      <c r="A54" s="261">
        <v>27</v>
      </c>
      <c r="B54" s="1120"/>
      <c r="C54" s="1121"/>
      <c r="D54" s="1121"/>
      <c r="E54" s="1121"/>
      <c r="F54" s="1121"/>
      <c r="G54" s="1121"/>
      <c r="H54" s="1121"/>
      <c r="I54" s="1121"/>
      <c r="J54" s="1121"/>
      <c r="K54" s="1121"/>
      <c r="L54" s="1121"/>
      <c r="M54" s="1121"/>
      <c r="N54" s="1121"/>
      <c r="O54" s="1121"/>
      <c r="P54" s="1122"/>
      <c r="Q54" s="1123"/>
      <c r="R54" s="1124"/>
      <c r="S54" s="1124"/>
      <c r="T54" s="1124"/>
      <c r="U54" s="1124"/>
      <c r="V54" s="1124"/>
      <c r="W54" s="1124"/>
      <c r="X54" s="1124"/>
      <c r="Y54" s="1124"/>
      <c r="Z54" s="1124"/>
      <c r="AA54" s="1124"/>
      <c r="AB54" s="1124"/>
      <c r="AC54" s="1124"/>
      <c r="AD54" s="1124"/>
      <c r="AE54" s="1125"/>
      <c r="AF54" s="1126"/>
      <c r="AG54" s="1127"/>
      <c r="AH54" s="1127"/>
      <c r="AI54" s="1127"/>
      <c r="AJ54" s="1128"/>
      <c r="AK54" s="1129"/>
      <c r="AL54" s="1124"/>
      <c r="AM54" s="1124"/>
      <c r="AN54" s="1124"/>
      <c r="AO54" s="1124"/>
      <c r="AP54" s="1124"/>
      <c r="AQ54" s="1124"/>
      <c r="AR54" s="1124"/>
      <c r="AS54" s="1124"/>
      <c r="AT54" s="1124"/>
      <c r="AU54" s="1124"/>
      <c r="AV54" s="1124"/>
      <c r="AW54" s="1124"/>
      <c r="AX54" s="1124"/>
      <c r="AY54" s="1124"/>
      <c r="AZ54" s="1130"/>
      <c r="BA54" s="1130"/>
      <c r="BB54" s="1130"/>
      <c r="BC54" s="1130"/>
      <c r="BD54" s="1130"/>
      <c r="BE54" s="1115"/>
      <c r="BF54" s="1115"/>
      <c r="BG54" s="1115"/>
      <c r="BH54" s="1115"/>
      <c r="BI54" s="1116"/>
      <c r="BJ54" s="252"/>
      <c r="BK54" s="252"/>
      <c r="BL54" s="252"/>
      <c r="BM54" s="252"/>
      <c r="BN54" s="252"/>
      <c r="BO54" s="265"/>
      <c r="BP54" s="265"/>
      <c r="BQ54" s="262">
        <v>48</v>
      </c>
      <c r="BR54" s="263"/>
      <c r="BS54" s="1103"/>
      <c r="BT54" s="1104"/>
      <c r="BU54" s="1104"/>
      <c r="BV54" s="1104"/>
      <c r="BW54" s="1104"/>
      <c r="BX54" s="1104"/>
      <c r="BY54" s="1104"/>
      <c r="BZ54" s="1104"/>
      <c r="CA54" s="1104"/>
      <c r="CB54" s="1104"/>
      <c r="CC54" s="1104"/>
      <c r="CD54" s="1104"/>
      <c r="CE54" s="1104"/>
      <c r="CF54" s="1104"/>
      <c r="CG54" s="1105"/>
      <c r="CH54" s="1078"/>
      <c r="CI54" s="1079"/>
      <c r="CJ54" s="1079"/>
      <c r="CK54" s="1079"/>
      <c r="CL54" s="1080"/>
      <c r="CM54" s="1078"/>
      <c r="CN54" s="1079"/>
      <c r="CO54" s="1079"/>
      <c r="CP54" s="1079"/>
      <c r="CQ54" s="1080"/>
      <c r="CR54" s="1078"/>
      <c r="CS54" s="1079"/>
      <c r="CT54" s="1079"/>
      <c r="CU54" s="1079"/>
      <c r="CV54" s="1080"/>
      <c r="CW54" s="1078"/>
      <c r="CX54" s="1079"/>
      <c r="CY54" s="1079"/>
      <c r="CZ54" s="1079"/>
      <c r="DA54" s="1080"/>
      <c r="DB54" s="1078"/>
      <c r="DC54" s="1079"/>
      <c r="DD54" s="1079"/>
      <c r="DE54" s="1079"/>
      <c r="DF54" s="1080"/>
      <c r="DG54" s="1078"/>
      <c r="DH54" s="1079"/>
      <c r="DI54" s="1079"/>
      <c r="DJ54" s="1079"/>
      <c r="DK54" s="1080"/>
      <c r="DL54" s="1078"/>
      <c r="DM54" s="1079"/>
      <c r="DN54" s="1079"/>
      <c r="DO54" s="1079"/>
      <c r="DP54" s="1080"/>
      <c r="DQ54" s="1078"/>
      <c r="DR54" s="1079"/>
      <c r="DS54" s="1079"/>
      <c r="DT54" s="1079"/>
      <c r="DU54" s="1080"/>
      <c r="DV54" s="1081"/>
      <c r="DW54" s="1082"/>
      <c r="DX54" s="1082"/>
      <c r="DY54" s="1082"/>
      <c r="DZ54" s="1083"/>
      <c r="EA54" s="246"/>
    </row>
    <row r="55" spans="1:131" s="247" customFormat="1" ht="26.25" customHeight="1">
      <c r="A55" s="261">
        <v>28</v>
      </c>
      <c r="B55" s="1120"/>
      <c r="C55" s="1121"/>
      <c r="D55" s="1121"/>
      <c r="E55" s="1121"/>
      <c r="F55" s="1121"/>
      <c r="G55" s="1121"/>
      <c r="H55" s="1121"/>
      <c r="I55" s="1121"/>
      <c r="J55" s="1121"/>
      <c r="K55" s="1121"/>
      <c r="L55" s="1121"/>
      <c r="M55" s="1121"/>
      <c r="N55" s="1121"/>
      <c r="O55" s="1121"/>
      <c r="P55" s="1122"/>
      <c r="Q55" s="1123"/>
      <c r="R55" s="1124"/>
      <c r="S55" s="1124"/>
      <c r="T55" s="1124"/>
      <c r="U55" s="1124"/>
      <c r="V55" s="1124"/>
      <c r="W55" s="1124"/>
      <c r="X55" s="1124"/>
      <c r="Y55" s="1124"/>
      <c r="Z55" s="1124"/>
      <c r="AA55" s="1124"/>
      <c r="AB55" s="1124"/>
      <c r="AC55" s="1124"/>
      <c r="AD55" s="1124"/>
      <c r="AE55" s="1125"/>
      <c r="AF55" s="1126"/>
      <c r="AG55" s="1127"/>
      <c r="AH55" s="1127"/>
      <c r="AI55" s="1127"/>
      <c r="AJ55" s="1128"/>
      <c r="AK55" s="1129"/>
      <c r="AL55" s="1124"/>
      <c r="AM55" s="1124"/>
      <c r="AN55" s="1124"/>
      <c r="AO55" s="1124"/>
      <c r="AP55" s="1124"/>
      <c r="AQ55" s="1124"/>
      <c r="AR55" s="1124"/>
      <c r="AS55" s="1124"/>
      <c r="AT55" s="1124"/>
      <c r="AU55" s="1124"/>
      <c r="AV55" s="1124"/>
      <c r="AW55" s="1124"/>
      <c r="AX55" s="1124"/>
      <c r="AY55" s="1124"/>
      <c r="AZ55" s="1130"/>
      <c r="BA55" s="1130"/>
      <c r="BB55" s="1130"/>
      <c r="BC55" s="1130"/>
      <c r="BD55" s="1130"/>
      <c r="BE55" s="1115"/>
      <c r="BF55" s="1115"/>
      <c r="BG55" s="1115"/>
      <c r="BH55" s="1115"/>
      <c r="BI55" s="1116"/>
      <c r="BJ55" s="252"/>
      <c r="BK55" s="252"/>
      <c r="BL55" s="252"/>
      <c r="BM55" s="252"/>
      <c r="BN55" s="252"/>
      <c r="BO55" s="265"/>
      <c r="BP55" s="265"/>
      <c r="BQ55" s="262">
        <v>49</v>
      </c>
      <c r="BR55" s="263"/>
      <c r="BS55" s="1103"/>
      <c r="BT55" s="1104"/>
      <c r="BU55" s="1104"/>
      <c r="BV55" s="1104"/>
      <c r="BW55" s="1104"/>
      <c r="BX55" s="1104"/>
      <c r="BY55" s="1104"/>
      <c r="BZ55" s="1104"/>
      <c r="CA55" s="1104"/>
      <c r="CB55" s="1104"/>
      <c r="CC55" s="1104"/>
      <c r="CD55" s="1104"/>
      <c r="CE55" s="1104"/>
      <c r="CF55" s="1104"/>
      <c r="CG55" s="1105"/>
      <c r="CH55" s="1078"/>
      <c r="CI55" s="1079"/>
      <c r="CJ55" s="1079"/>
      <c r="CK55" s="1079"/>
      <c r="CL55" s="1080"/>
      <c r="CM55" s="1078"/>
      <c r="CN55" s="1079"/>
      <c r="CO55" s="1079"/>
      <c r="CP55" s="1079"/>
      <c r="CQ55" s="1080"/>
      <c r="CR55" s="1078"/>
      <c r="CS55" s="1079"/>
      <c r="CT55" s="1079"/>
      <c r="CU55" s="1079"/>
      <c r="CV55" s="1080"/>
      <c r="CW55" s="1078"/>
      <c r="CX55" s="1079"/>
      <c r="CY55" s="1079"/>
      <c r="CZ55" s="1079"/>
      <c r="DA55" s="1080"/>
      <c r="DB55" s="1078"/>
      <c r="DC55" s="1079"/>
      <c r="DD55" s="1079"/>
      <c r="DE55" s="1079"/>
      <c r="DF55" s="1080"/>
      <c r="DG55" s="1078"/>
      <c r="DH55" s="1079"/>
      <c r="DI55" s="1079"/>
      <c r="DJ55" s="1079"/>
      <c r="DK55" s="1080"/>
      <c r="DL55" s="1078"/>
      <c r="DM55" s="1079"/>
      <c r="DN55" s="1079"/>
      <c r="DO55" s="1079"/>
      <c r="DP55" s="1080"/>
      <c r="DQ55" s="1078"/>
      <c r="DR55" s="1079"/>
      <c r="DS55" s="1079"/>
      <c r="DT55" s="1079"/>
      <c r="DU55" s="1080"/>
      <c r="DV55" s="1081"/>
      <c r="DW55" s="1082"/>
      <c r="DX55" s="1082"/>
      <c r="DY55" s="1082"/>
      <c r="DZ55" s="1083"/>
      <c r="EA55" s="246"/>
    </row>
    <row r="56" spans="1:131" s="247" customFormat="1" ht="26.25" customHeight="1">
      <c r="A56" s="261">
        <v>29</v>
      </c>
      <c r="B56" s="1120"/>
      <c r="C56" s="1121"/>
      <c r="D56" s="1121"/>
      <c r="E56" s="1121"/>
      <c r="F56" s="1121"/>
      <c r="G56" s="1121"/>
      <c r="H56" s="1121"/>
      <c r="I56" s="1121"/>
      <c r="J56" s="1121"/>
      <c r="K56" s="1121"/>
      <c r="L56" s="1121"/>
      <c r="M56" s="1121"/>
      <c r="N56" s="1121"/>
      <c r="O56" s="1121"/>
      <c r="P56" s="1122"/>
      <c r="Q56" s="1123"/>
      <c r="R56" s="1124"/>
      <c r="S56" s="1124"/>
      <c r="T56" s="1124"/>
      <c r="U56" s="1124"/>
      <c r="V56" s="1124"/>
      <c r="W56" s="1124"/>
      <c r="X56" s="1124"/>
      <c r="Y56" s="1124"/>
      <c r="Z56" s="1124"/>
      <c r="AA56" s="1124"/>
      <c r="AB56" s="1124"/>
      <c r="AC56" s="1124"/>
      <c r="AD56" s="1124"/>
      <c r="AE56" s="1125"/>
      <c r="AF56" s="1126"/>
      <c r="AG56" s="1127"/>
      <c r="AH56" s="1127"/>
      <c r="AI56" s="1127"/>
      <c r="AJ56" s="1128"/>
      <c r="AK56" s="1129"/>
      <c r="AL56" s="1124"/>
      <c r="AM56" s="1124"/>
      <c r="AN56" s="1124"/>
      <c r="AO56" s="1124"/>
      <c r="AP56" s="1124"/>
      <c r="AQ56" s="1124"/>
      <c r="AR56" s="1124"/>
      <c r="AS56" s="1124"/>
      <c r="AT56" s="1124"/>
      <c r="AU56" s="1124"/>
      <c r="AV56" s="1124"/>
      <c r="AW56" s="1124"/>
      <c r="AX56" s="1124"/>
      <c r="AY56" s="1124"/>
      <c r="AZ56" s="1130"/>
      <c r="BA56" s="1130"/>
      <c r="BB56" s="1130"/>
      <c r="BC56" s="1130"/>
      <c r="BD56" s="1130"/>
      <c r="BE56" s="1115"/>
      <c r="BF56" s="1115"/>
      <c r="BG56" s="1115"/>
      <c r="BH56" s="1115"/>
      <c r="BI56" s="1116"/>
      <c r="BJ56" s="252"/>
      <c r="BK56" s="252"/>
      <c r="BL56" s="252"/>
      <c r="BM56" s="252"/>
      <c r="BN56" s="252"/>
      <c r="BO56" s="265"/>
      <c r="BP56" s="265"/>
      <c r="BQ56" s="262">
        <v>50</v>
      </c>
      <c r="BR56" s="263"/>
      <c r="BS56" s="1103"/>
      <c r="BT56" s="1104"/>
      <c r="BU56" s="1104"/>
      <c r="BV56" s="1104"/>
      <c r="BW56" s="1104"/>
      <c r="BX56" s="1104"/>
      <c r="BY56" s="1104"/>
      <c r="BZ56" s="1104"/>
      <c r="CA56" s="1104"/>
      <c r="CB56" s="1104"/>
      <c r="CC56" s="1104"/>
      <c r="CD56" s="1104"/>
      <c r="CE56" s="1104"/>
      <c r="CF56" s="1104"/>
      <c r="CG56" s="1105"/>
      <c r="CH56" s="1078"/>
      <c r="CI56" s="1079"/>
      <c r="CJ56" s="1079"/>
      <c r="CK56" s="1079"/>
      <c r="CL56" s="1080"/>
      <c r="CM56" s="1078"/>
      <c r="CN56" s="1079"/>
      <c r="CO56" s="1079"/>
      <c r="CP56" s="1079"/>
      <c r="CQ56" s="1080"/>
      <c r="CR56" s="1078"/>
      <c r="CS56" s="1079"/>
      <c r="CT56" s="1079"/>
      <c r="CU56" s="1079"/>
      <c r="CV56" s="1080"/>
      <c r="CW56" s="1078"/>
      <c r="CX56" s="1079"/>
      <c r="CY56" s="1079"/>
      <c r="CZ56" s="1079"/>
      <c r="DA56" s="1080"/>
      <c r="DB56" s="1078"/>
      <c r="DC56" s="1079"/>
      <c r="DD56" s="1079"/>
      <c r="DE56" s="1079"/>
      <c r="DF56" s="1080"/>
      <c r="DG56" s="1078"/>
      <c r="DH56" s="1079"/>
      <c r="DI56" s="1079"/>
      <c r="DJ56" s="1079"/>
      <c r="DK56" s="1080"/>
      <c r="DL56" s="1078"/>
      <c r="DM56" s="1079"/>
      <c r="DN56" s="1079"/>
      <c r="DO56" s="1079"/>
      <c r="DP56" s="1080"/>
      <c r="DQ56" s="1078"/>
      <c r="DR56" s="1079"/>
      <c r="DS56" s="1079"/>
      <c r="DT56" s="1079"/>
      <c r="DU56" s="1080"/>
      <c r="DV56" s="1081"/>
      <c r="DW56" s="1082"/>
      <c r="DX56" s="1082"/>
      <c r="DY56" s="1082"/>
      <c r="DZ56" s="1083"/>
      <c r="EA56" s="246"/>
    </row>
    <row r="57" spans="1:131" s="247" customFormat="1" ht="26.25" customHeight="1">
      <c r="A57" s="261">
        <v>30</v>
      </c>
      <c r="B57" s="1120"/>
      <c r="C57" s="1121"/>
      <c r="D57" s="1121"/>
      <c r="E57" s="1121"/>
      <c r="F57" s="1121"/>
      <c r="G57" s="1121"/>
      <c r="H57" s="1121"/>
      <c r="I57" s="1121"/>
      <c r="J57" s="1121"/>
      <c r="K57" s="1121"/>
      <c r="L57" s="1121"/>
      <c r="M57" s="1121"/>
      <c r="N57" s="1121"/>
      <c r="O57" s="1121"/>
      <c r="P57" s="1122"/>
      <c r="Q57" s="1123"/>
      <c r="R57" s="1124"/>
      <c r="S57" s="1124"/>
      <c r="T57" s="1124"/>
      <c r="U57" s="1124"/>
      <c r="V57" s="1124"/>
      <c r="W57" s="1124"/>
      <c r="X57" s="1124"/>
      <c r="Y57" s="1124"/>
      <c r="Z57" s="1124"/>
      <c r="AA57" s="1124"/>
      <c r="AB57" s="1124"/>
      <c r="AC57" s="1124"/>
      <c r="AD57" s="1124"/>
      <c r="AE57" s="1125"/>
      <c r="AF57" s="1126"/>
      <c r="AG57" s="1127"/>
      <c r="AH57" s="1127"/>
      <c r="AI57" s="1127"/>
      <c r="AJ57" s="1128"/>
      <c r="AK57" s="1129"/>
      <c r="AL57" s="1124"/>
      <c r="AM57" s="1124"/>
      <c r="AN57" s="1124"/>
      <c r="AO57" s="1124"/>
      <c r="AP57" s="1124"/>
      <c r="AQ57" s="1124"/>
      <c r="AR57" s="1124"/>
      <c r="AS57" s="1124"/>
      <c r="AT57" s="1124"/>
      <c r="AU57" s="1124"/>
      <c r="AV57" s="1124"/>
      <c r="AW57" s="1124"/>
      <c r="AX57" s="1124"/>
      <c r="AY57" s="1124"/>
      <c r="AZ57" s="1130"/>
      <c r="BA57" s="1130"/>
      <c r="BB57" s="1130"/>
      <c r="BC57" s="1130"/>
      <c r="BD57" s="1130"/>
      <c r="BE57" s="1115"/>
      <c r="BF57" s="1115"/>
      <c r="BG57" s="1115"/>
      <c r="BH57" s="1115"/>
      <c r="BI57" s="1116"/>
      <c r="BJ57" s="252"/>
      <c r="BK57" s="252"/>
      <c r="BL57" s="252"/>
      <c r="BM57" s="252"/>
      <c r="BN57" s="252"/>
      <c r="BO57" s="265"/>
      <c r="BP57" s="265"/>
      <c r="BQ57" s="262">
        <v>51</v>
      </c>
      <c r="BR57" s="263"/>
      <c r="BS57" s="1103"/>
      <c r="BT57" s="1104"/>
      <c r="BU57" s="1104"/>
      <c r="BV57" s="1104"/>
      <c r="BW57" s="1104"/>
      <c r="BX57" s="1104"/>
      <c r="BY57" s="1104"/>
      <c r="BZ57" s="1104"/>
      <c r="CA57" s="1104"/>
      <c r="CB57" s="1104"/>
      <c r="CC57" s="1104"/>
      <c r="CD57" s="1104"/>
      <c r="CE57" s="1104"/>
      <c r="CF57" s="1104"/>
      <c r="CG57" s="1105"/>
      <c r="CH57" s="1078"/>
      <c r="CI57" s="1079"/>
      <c r="CJ57" s="1079"/>
      <c r="CK57" s="1079"/>
      <c r="CL57" s="1080"/>
      <c r="CM57" s="1078"/>
      <c r="CN57" s="1079"/>
      <c r="CO57" s="1079"/>
      <c r="CP57" s="1079"/>
      <c r="CQ57" s="1080"/>
      <c r="CR57" s="1078"/>
      <c r="CS57" s="1079"/>
      <c r="CT57" s="1079"/>
      <c r="CU57" s="1079"/>
      <c r="CV57" s="1080"/>
      <c r="CW57" s="1078"/>
      <c r="CX57" s="1079"/>
      <c r="CY57" s="1079"/>
      <c r="CZ57" s="1079"/>
      <c r="DA57" s="1080"/>
      <c r="DB57" s="1078"/>
      <c r="DC57" s="1079"/>
      <c r="DD57" s="1079"/>
      <c r="DE57" s="1079"/>
      <c r="DF57" s="1080"/>
      <c r="DG57" s="1078"/>
      <c r="DH57" s="1079"/>
      <c r="DI57" s="1079"/>
      <c r="DJ57" s="1079"/>
      <c r="DK57" s="1080"/>
      <c r="DL57" s="1078"/>
      <c r="DM57" s="1079"/>
      <c r="DN57" s="1079"/>
      <c r="DO57" s="1079"/>
      <c r="DP57" s="1080"/>
      <c r="DQ57" s="1078"/>
      <c r="DR57" s="1079"/>
      <c r="DS57" s="1079"/>
      <c r="DT57" s="1079"/>
      <c r="DU57" s="1080"/>
      <c r="DV57" s="1081"/>
      <c r="DW57" s="1082"/>
      <c r="DX57" s="1082"/>
      <c r="DY57" s="1082"/>
      <c r="DZ57" s="1083"/>
      <c r="EA57" s="246"/>
    </row>
    <row r="58" spans="1:131" s="247" customFormat="1" ht="26.25" customHeight="1">
      <c r="A58" s="261">
        <v>31</v>
      </c>
      <c r="B58" s="1120"/>
      <c r="C58" s="1121"/>
      <c r="D58" s="1121"/>
      <c r="E58" s="1121"/>
      <c r="F58" s="1121"/>
      <c r="G58" s="1121"/>
      <c r="H58" s="1121"/>
      <c r="I58" s="1121"/>
      <c r="J58" s="1121"/>
      <c r="K58" s="1121"/>
      <c r="L58" s="1121"/>
      <c r="M58" s="1121"/>
      <c r="N58" s="1121"/>
      <c r="O58" s="1121"/>
      <c r="P58" s="1122"/>
      <c r="Q58" s="1123"/>
      <c r="R58" s="1124"/>
      <c r="S58" s="1124"/>
      <c r="T58" s="1124"/>
      <c r="U58" s="1124"/>
      <c r="V58" s="1124"/>
      <c r="W58" s="1124"/>
      <c r="X58" s="1124"/>
      <c r="Y58" s="1124"/>
      <c r="Z58" s="1124"/>
      <c r="AA58" s="1124"/>
      <c r="AB58" s="1124"/>
      <c r="AC58" s="1124"/>
      <c r="AD58" s="1124"/>
      <c r="AE58" s="1125"/>
      <c r="AF58" s="1126"/>
      <c r="AG58" s="1127"/>
      <c r="AH58" s="1127"/>
      <c r="AI58" s="1127"/>
      <c r="AJ58" s="1128"/>
      <c r="AK58" s="1129"/>
      <c r="AL58" s="1124"/>
      <c r="AM58" s="1124"/>
      <c r="AN58" s="1124"/>
      <c r="AO58" s="1124"/>
      <c r="AP58" s="1124"/>
      <c r="AQ58" s="1124"/>
      <c r="AR58" s="1124"/>
      <c r="AS58" s="1124"/>
      <c r="AT58" s="1124"/>
      <c r="AU58" s="1124"/>
      <c r="AV58" s="1124"/>
      <c r="AW58" s="1124"/>
      <c r="AX58" s="1124"/>
      <c r="AY58" s="1124"/>
      <c r="AZ58" s="1130"/>
      <c r="BA58" s="1130"/>
      <c r="BB58" s="1130"/>
      <c r="BC58" s="1130"/>
      <c r="BD58" s="1130"/>
      <c r="BE58" s="1115"/>
      <c r="BF58" s="1115"/>
      <c r="BG58" s="1115"/>
      <c r="BH58" s="1115"/>
      <c r="BI58" s="1116"/>
      <c r="BJ58" s="252"/>
      <c r="BK58" s="252"/>
      <c r="BL58" s="252"/>
      <c r="BM58" s="252"/>
      <c r="BN58" s="252"/>
      <c r="BO58" s="265"/>
      <c r="BP58" s="265"/>
      <c r="BQ58" s="262">
        <v>52</v>
      </c>
      <c r="BR58" s="263"/>
      <c r="BS58" s="1103"/>
      <c r="BT58" s="1104"/>
      <c r="BU58" s="1104"/>
      <c r="BV58" s="1104"/>
      <c r="BW58" s="1104"/>
      <c r="BX58" s="1104"/>
      <c r="BY58" s="1104"/>
      <c r="BZ58" s="1104"/>
      <c r="CA58" s="1104"/>
      <c r="CB58" s="1104"/>
      <c r="CC58" s="1104"/>
      <c r="CD58" s="1104"/>
      <c r="CE58" s="1104"/>
      <c r="CF58" s="1104"/>
      <c r="CG58" s="1105"/>
      <c r="CH58" s="1078"/>
      <c r="CI58" s="1079"/>
      <c r="CJ58" s="1079"/>
      <c r="CK58" s="1079"/>
      <c r="CL58" s="1080"/>
      <c r="CM58" s="1078"/>
      <c r="CN58" s="1079"/>
      <c r="CO58" s="1079"/>
      <c r="CP58" s="1079"/>
      <c r="CQ58" s="1080"/>
      <c r="CR58" s="1078"/>
      <c r="CS58" s="1079"/>
      <c r="CT58" s="1079"/>
      <c r="CU58" s="1079"/>
      <c r="CV58" s="1080"/>
      <c r="CW58" s="1078"/>
      <c r="CX58" s="1079"/>
      <c r="CY58" s="1079"/>
      <c r="CZ58" s="1079"/>
      <c r="DA58" s="1080"/>
      <c r="DB58" s="1078"/>
      <c r="DC58" s="1079"/>
      <c r="DD58" s="1079"/>
      <c r="DE58" s="1079"/>
      <c r="DF58" s="1080"/>
      <c r="DG58" s="1078"/>
      <c r="DH58" s="1079"/>
      <c r="DI58" s="1079"/>
      <c r="DJ58" s="1079"/>
      <c r="DK58" s="1080"/>
      <c r="DL58" s="1078"/>
      <c r="DM58" s="1079"/>
      <c r="DN58" s="1079"/>
      <c r="DO58" s="1079"/>
      <c r="DP58" s="1080"/>
      <c r="DQ58" s="1078"/>
      <c r="DR58" s="1079"/>
      <c r="DS58" s="1079"/>
      <c r="DT58" s="1079"/>
      <c r="DU58" s="1080"/>
      <c r="DV58" s="1081"/>
      <c r="DW58" s="1082"/>
      <c r="DX58" s="1082"/>
      <c r="DY58" s="1082"/>
      <c r="DZ58" s="1083"/>
      <c r="EA58" s="246"/>
    </row>
    <row r="59" spans="1:131" s="247" customFormat="1" ht="26.25" customHeight="1">
      <c r="A59" s="261">
        <v>32</v>
      </c>
      <c r="B59" s="1120"/>
      <c r="C59" s="1121"/>
      <c r="D59" s="1121"/>
      <c r="E59" s="1121"/>
      <c r="F59" s="1121"/>
      <c r="G59" s="1121"/>
      <c r="H59" s="1121"/>
      <c r="I59" s="1121"/>
      <c r="J59" s="1121"/>
      <c r="K59" s="1121"/>
      <c r="L59" s="1121"/>
      <c r="M59" s="1121"/>
      <c r="N59" s="1121"/>
      <c r="O59" s="1121"/>
      <c r="P59" s="1122"/>
      <c r="Q59" s="1123"/>
      <c r="R59" s="1124"/>
      <c r="S59" s="1124"/>
      <c r="T59" s="1124"/>
      <c r="U59" s="1124"/>
      <c r="V59" s="1124"/>
      <c r="W59" s="1124"/>
      <c r="X59" s="1124"/>
      <c r="Y59" s="1124"/>
      <c r="Z59" s="1124"/>
      <c r="AA59" s="1124"/>
      <c r="AB59" s="1124"/>
      <c r="AC59" s="1124"/>
      <c r="AD59" s="1124"/>
      <c r="AE59" s="1125"/>
      <c r="AF59" s="1126"/>
      <c r="AG59" s="1127"/>
      <c r="AH59" s="1127"/>
      <c r="AI59" s="1127"/>
      <c r="AJ59" s="1128"/>
      <c r="AK59" s="1129"/>
      <c r="AL59" s="1124"/>
      <c r="AM59" s="1124"/>
      <c r="AN59" s="1124"/>
      <c r="AO59" s="1124"/>
      <c r="AP59" s="1124"/>
      <c r="AQ59" s="1124"/>
      <c r="AR59" s="1124"/>
      <c r="AS59" s="1124"/>
      <c r="AT59" s="1124"/>
      <c r="AU59" s="1124"/>
      <c r="AV59" s="1124"/>
      <c r="AW59" s="1124"/>
      <c r="AX59" s="1124"/>
      <c r="AY59" s="1124"/>
      <c r="AZ59" s="1130"/>
      <c r="BA59" s="1130"/>
      <c r="BB59" s="1130"/>
      <c r="BC59" s="1130"/>
      <c r="BD59" s="1130"/>
      <c r="BE59" s="1115"/>
      <c r="BF59" s="1115"/>
      <c r="BG59" s="1115"/>
      <c r="BH59" s="1115"/>
      <c r="BI59" s="1116"/>
      <c r="BJ59" s="252"/>
      <c r="BK59" s="252"/>
      <c r="BL59" s="252"/>
      <c r="BM59" s="252"/>
      <c r="BN59" s="252"/>
      <c r="BO59" s="265"/>
      <c r="BP59" s="265"/>
      <c r="BQ59" s="262">
        <v>53</v>
      </c>
      <c r="BR59" s="263"/>
      <c r="BS59" s="1103"/>
      <c r="BT59" s="1104"/>
      <c r="BU59" s="1104"/>
      <c r="BV59" s="1104"/>
      <c r="BW59" s="1104"/>
      <c r="BX59" s="1104"/>
      <c r="BY59" s="1104"/>
      <c r="BZ59" s="1104"/>
      <c r="CA59" s="1104"/>
      <c r="CB59" s="1104"/>
      <c r="CC59" s="1104"/>
      <c r="CD59" s="1104"/>
      <c r="CE59" s="1104"/>
      <c r="CF59" s="1104"/>
      <c r="CG59" s="1105"/>
      <c r="CH59" s="1078"/>
      <c r="CI59" s="1079"/>
      <c r="CJ59" s="1079"/>
      <c r="CK59" s="1079"/>
      <c r="CL59" s="1080"/>
      <c r="CM59" s="1078"/>
      <c r="CN59" s="1079"/>
      <c r="CO59" s="1079"/>
      <c r="CP59" s="1079"/>
      <c r="CQ59" s="1080"/>
      <c r="CR59" s="1078"/>
      <c r="CS59" s="1079"/>
      <c r="CT59" s="1079"/>
      <c r="CU59" s="1079"/>
      <c r="CV59" s="1080"/>
      <c r="CW59" s="1078"/>
      <c r="CX59" s="1079"/>
      <c r="CY59" s="1079"/>
      <c r="CZ59" s="1079"/>
      <c r="DA59" s="1080"/>
      <c r="DB59" s="1078"/>
      <c r="DC59" s="1079"/>
      <c r="DD59" s="1079"/>
      <c r="DE59" s="1079"/>
      <c r="DF59" s="1080"/>
      <c r="DG59" s="1078"/>
      <c r="DH59" s="1079"/>
      <c r="DI59" s="1079"/>
      <c r="DJ59" s="1079"/>
      <c r="DK59" s="1080"/>
      <c r="DL59" s="1078"/>
      <c r="DM59" s="1079"/>
      <c r="DN59" s="1079"/>
      <c r="DO59" s="1079"/>
      <c r="DP59" s="1080"/>
      <c r="DQ59" s="1078"/>
      <c r="DR59" s="1079"/>
      <c r="DS59" s="1079"/>
      <c r="DT59" s="1079"/>
      <c r="DU59" s="1080"/>
      <c r="DV59" s="1081"/>
      <c r="DW59" s="1082"/>
      <c r="DX59" s="1082"/>
      <c r="DY59" s="1082"/>
      <c r="DZ59" s="1083"/>
      <c r="EA59" s="246"/>
    </row>
    <row r="60" spans="1:131" s="247" customFormat="1" ht="26.25" customHeight="1">
      <c r="A60" s="261">
        <v>33</v>
      </c>
      <c r="B60" s="1120"/>
      <c r="C60" s="1121"/>
      <c r="D60" s="1121"/>
      <c r="E60" s="1121"/>
      <c r="F60" s="1121"/>
      <c r="G60" s="1121"/>
      <c r="H60" s="1121"/>
      <c r="I60" s="1121"/>
      <c r="J60" s="1121"/>
      <c r="K60" s="1121"/>
      <c r="L60" s="1121"/>
      <c r="M60" s="1121"/>
      <c r="N60" s="1121"/>
      <c r="O60" s="1121"/>
      <c r="P60" s="1122"/>
      <c r="Q60" s="1123"/>
      <c r="R60" s="1124"/>
      <c r="S60" s="1124"/>
      <c r="T60" s="1124"/>
      <c r="U60" s="1124"/>
      <c r="V60" s="1124"/>
      <c r="W60" s="1124"/>
      <c r="X60" s="1124"/>
      <c r="Y60" s="1124"/>
      <c r="Z60" s="1124"/>
      <c r="AA60" s="1124"/>
      <c r="AB60" s="1124"/>
      <c r="AC60" s="1124"/>
      <c r="AD60" s="1124"/>
      <c r="AE60" s="1125"/>
      <c r="AF60" s="1126"/>
      <c r="AG60" s="1127"/>
      <c r="AH60" s="1127"/>
      <c r="AI60" s="1127"/>
      <c r="AJ60" s="1128"/>
      <c r="AK60" s="1129"/>
      <c r="AL60" s="1124"/>
      <c r="AM60" s="1124"/>
      <c r="AN60" s="1124"/>
      <c r="AO60" s="1124"/>
      <c r="AP60" s="1124"/>
      <c r="AQ60" s="1124"/>
      <c r="AR60" s="1124"/>
      <c r="AS60" s="1124"/>
      <c r="AT60" s="1124"/>
      <c r="AU60" s="1124"/>
      <c r="AV60" s="1124"/>
      <c r="AW60" s="1124"/>
      <c r="AX60" s="1124"/>
      <c r="AY60" s="1124"/>
      <c r="AZ60" s="1130"/>
      <c r="BA60" s="1130"/>
      <c r="BB60" s="1130"/>
      <c r="BC60" s="1130"/>
      <c r="BD60" s="1130"/>
      <c r="BE60" s="1115"/>
      <c r="BF60" s="1115"/>
      <c r="BG60" s="1115"/>
      <c r="BH60" s="1115"/>
      <c r="BI60" s="1116"/>
      <c r="BJ60" s="252"/>
      <c r="BK60" s="252"/>
      <c r="BL60" s="252"/>
      <c r="BM60" s="252"/>
      <c r="BN60" s="252"/>
      <c r="BO60" s="265"/>
      <c r="BP60" s="265"/>
      <c r="BQ60" s="262">
        <v>54</v>
      </c>
      <c r="BR60" s="263"/>
      <c r="BS60" s="1103"/>
      <c r="BT60" s="1104"/>
      <c r="BU60" s="1104"/>
      <c r="BV60" s="1104"/>
      <c r="BW60" s="1104"/>
      <c r="BX60" s="1104"/>
      <c r="BY60" s="1104"/>
      <c r="BZ60" s="1104"/>
      <c r="CA60" s="1104"/>
      <c r="CB60" s="1104"/>
      <c r="CC60" s="1104"/>
      <c r="CD60" s="1104"/>
      <c r="CE60" s="1104"/>
      <c r="CF60" s="1104"/>
      <c r="CG60" s="1105"/>
      <c r="CH60" s="1078"/>
      <c r="CI60" s="1079"/>
      <c r="CJ60" s="1079"/>
      <c r="CK60" s="1079"/>
      <c r="CL60" s="1080"/>
      <c r="CM60" s="1078"/>
      <c r="CN60" s="1079"/>
      <c r="CO60" s="1079"/>
      <c r="CP60" s="1079"/>
      <c r="CQ60" s="1080"/>
      <c r="CR60" s="1078"/>
      <c r="CS60" s="1079"/>
      <c r="CT60" s="1079"/>
      <c r="CU60" s="1079"/>
      <c r="CV60" s="1080"/>
      <c r="CW60" s="1078"/>
      <c r="CX60" s="1079"/>
      <c r="CY60" s="1079"/>
      <c r="CZ60" s="1079"/>
      <c r="DA60" s="1080"/>
      <c r="DB60" s="1078"/>
      <c r="DC60" s="1079"/>
      <c r="DD60" s="1079"/>
      <c r="DE60" s="1079"/>
      <c r="DF60" s="1080"/>
      <c r="DG60" s="1078"/>
      <c r="DH60" s="1079"/>
      <c r="DI60" s="1079"/>
      <c r="DJ60" s="1079"/>
      <c r="DK60" s="1080"/>
      <c r="DL60" s="1078"/>
      <c r="DM60" s="1079"/>
      <c r="DN60" s="1079"/>
      <c r="DO60" s="1079"/>
      <c r="DP60" s="1080"/>
      <c r="DQ60" s="1078"/>
      <c r="DR60" s="1079"/>
      <c r="DS60" s="1079"/>
      <c r="DT60" s="1079"/>
      <c r="DU60" s="1080"/>
      <c r="DV60" s="1081"/>
      <c r="DW60" s="1082"/>
      <c r="DX60" s="1082"/>
      <c r="DY60" s="1082"/>
      <c r="DZ60" s="1083"/>
      <c r="EA60" s="246"/>
    </row>
    <row r="61" spans="1:131" s="247" customFormat="1" ht="26.25" customHeight="1" thickBot="1">
      <c r="A61" s="261">
        <v>34</v>
      </c>
      <c r="B61" s="1120"/>
      <c r="C61" s="1121"/>
      <c r="D61" s="1121"/>
      <c r="E61" s="1121"/>
      <c r="F61" s="1121"/>
      <c r="G61" s="1121"/>
      <c r="H61" s="1121"/>
      <c r="I61" s="1121"/>
      <c r="J61" s="1121"/>
      <c r="K61" s="1121"/>
      <c r="L61" s="1121"/>
      <c r="M61" s="1121"/>
      <c r="N61" s="1121"/>
      <c r="O61" s="1121"/>
      <c r="P61" s="1122"/>
      <c r="Q61" s="1123"/>
      <c r="R61" s="1124"/>
      <c r="S61" s="1124"/>
      <c r="T61" s="1124"/>
      <c r="U61" s="1124"/>
      <c r="V61" s="1124"/>
      <c r="W61" s="1124"/>
      <c r="X61" s="1124"/>
      <c r="Y61" s="1124"/>
      <c r="Z61" s="1124"/>
      <c r="AA61" s="1124"/>
      <c r="AB61" s="1124"/>
      <c r="AC61" s="1124"/>
      <c r="AD61" s="1124"/>
      <c r="AE61" s="1125"/>
      <c r="AF61" s="1126"/>
      <c r="AG61" s="1127"/>
      <c r="AH61" s="1127"/>
      <c r="AI61" s="1127"/>
      <c r="AJ61" s="1128"/>
      <c r="AK61" s="1129"/>
      <c r="AL61" s="1124"/>
      <c r="AM61" s="1124"/>
      <c r="AN61" s="1124"/>
      <c r="AO61" s="1124"/>
      <c r="AP61" s="1124"/>
      <c r="AQ61" s="1124"/>
      <c r="AR61" s="1124"/>
      <c r="AS61" s="1124"/>
      <c r="AT61" s="1124"/>
      <c r="AU61" s="1124"/>
      <c r="AV61" s="1124"/>
      <c r="AW61" s="1124"/>
      <c r="AX61" s="1124"/>
      <c r="AY61" s="1124"/>
      <c r="AZ61" s="1130"/>
      <c r="BA61" s="1130"/>
      <c r="BB61" s="1130"/>
      <c r="BC61" s="1130"/>
      <c r="BD61" s="1130"/>
      <c r="BE61" s="1115"/>
      <c r="BF61" s="1115"/>
      <c r="BG61" s="1115"/>
      <c r="BH61" s="1115"/>
      <c r="BI61" s="1116"/>
      <c r="BJ61" s="252"/>
      <c r="BK61" s="252"/>
      <c r="BL61" s="252"/>
      <c r="BM61" s="252"/>
      <c r="BN61" s="252"/>
      <c r="BO61" s="265"/>
      <c r="BP61" s="265"/>
      <c r="BQ61" s="262">
        <v>55</v>
      </c>
      <c r="BR61" s="263"/>
      <c r="BS61" s="1103"/>
      <c r="BT61" s="1104"/>
      <c r="BU61" s="1104"/>
      <c r="BV61" s="1104"/>
      <c r="BW61" s="1104"/>
      <c r="BX61" s="1104"/>
      <c r="BY61" s="1104"/>
      <c r="BZ61" s="1104"/>
      <c r="CA61" s="1104"/>
      <c r="CB61" s="1104"/>
      <c r="CC61" s="1104"/>
      <c r="CD61" s="1104"/>
      <c r="CE61" s="1104"/>
      <c r="CF61" s="1104"/>
      <c r="CG61" s="1105"/>
      <c r="CH61" s="1078"/>
      <c r="CI61" s="1079"/>
      <c r="CJ61" s="1079"/>
      <c r="CK61" s="1079"/>
      <c r="CL61" s="1080"/>
      <c r="CM61" s="1078"/>
      <c r="CN61" s="1079"/>
      <c r="CO61" s="1079"/>
      <c r="CP61" s="1079"/>
      <c r="CQ61" s="1080"/>
      <c r="CR61" s="1078"/>
      <c r="CS61" s="1079"/>
      <c r="CT61" s="1079"/>
      <c r="CU61" s="1079"/>
      <c r="CV61" s="1080"/>
      <c r="CW61" s="1078"/>
      <c r="CX61" s="1079"/>
      <c r="CY61" s="1079"/>
      <c r="CZ61" s="1079"/>
      <c r="DA61" s="1080"/>
      <c r="DB61" s="1078"/>
      <c r="DC61" s="1079"/>
      <c r="DD61" s="1079"/>
      <c r="DE61" s="1079"/>
      <c r="DF61" s="1080"/>
      <c r="DG61" s="1078"/>
      <c r="DH61" s="1079"/>
      <c r="DI61" s="1079"/>
      <c r="DJ61" s="1079"/>
      <c r="DK61" s="1080"/>
      <c r="DL61" s="1078"/>
      <c r="DM61" s="1079"/>
      <c r="DN61" s="1079"/>
      <c r="DO61" s="1079"/>
      <c r="DP61" s="1080"/>
      <c r="DQ61" s="1078"/>
      <c r="DR61" s="1079"/>
      <c r="DS61" s="1079"/>
      <c r="DT61" s="1079"/>
      <c r="DU61" s="1080"/>
      <c r="DV61" s="1081"/>
      <c r="DW61" s="1082"/>
      <c r="DX61" s="1082"/>
      <c r="DY61" s="1082"/>
      <c r="DZ61" s="1083"/>
      <c r="EA61" s="246"/>
    </row>
    <row r="62" spans="1:131" s="247" customFormat="1" ht="26.25" customHeight="1">
      <c r="A62" s="261">
        <v>35</v>
      </c>
      <c r="B62" s="1120"/>
      <c r="C62" s="1121"/>
      <c r="D62" s="1121"/>
      <c r="E62" s="1121"/>
      <c r="F62" s="1121"/>
      <c r="G62" s="1121"/>
      <c r="H62" s="1121"/>
      <c r="I62" s="1121"/>
      <c r="J62" s="1121"/>
      <c r="K62" s="1121"/>
      <c r="L62" s="1121"/>
      <c r="M62" s="1121"/>
      <c r="N62" s="1121"/>
      <c r="O62" s="1121"/>
      <c r="P62" s="1122"/>
      <c r="Q62" s="1123"/>
      <c r="R62" s="1124"/>
      <c r="S62" s="1124"/>
      <c r="T62" s="1124"/>
      <c r="U62" s="1124"/>
      <c r="V62" s="1124"/>
      <c r="W62" s="1124"/>
      <c r="X62" s="1124"/>
      <c r="Y62" s="1124"/>
      <c r="Z62" s="1124"/>
      <c r="AA62" s="1124"/>
      <c r="AB62" s="1124"/>
      <c r="AC62" s="1124"/>
      <c r="AD62" s="1124"/>
      <c r="AE62" s="1125"/>
      <c r="AF62" s="1126"/>
      <c r="AG62" s="1127"/>
      <c r="AH62" s="1127"/>
      <c r="AI62" s="1127"/>
      <c r="AJ62" s="1128"/>
      <c r="AK62" s="1129"/>
      <c r="AL62" s="1124"/>
      <c r="AM62" s="1124"/>
      <c r="AN62" s="1124"/>
      <c r="AO62" s="1124"/>
      <c r="AP62" s="1124"/>
      <c r="AQ62" s="1124"/>
      <c r="AR62" s="1124"/>
      <c r="AS62" s="1124"/>
      <c r="AT62" s="1124"/>
      <c r="AU62" s="1124"/>
      <c r="AV62" s="1124"/>
      <c r="AW62" s="1124"/>
      <c r="AX62" s="1124"/>
      <c r="AY62" s="1124"/>
      <c r="AZ62" s="1130"/>
      <c r="BA62" s="1130"/>
      <c r="BB62" s="1130"/>
      <c r="BC62" s="1130"/>
      <c r="BD62" s="1130"/>
      <c r="BE62" s="1115"/>
      <c r="BF62" s="1115"/>
      <c r="BG62" s="1115"/>
      <c r="BH62" s="1115"/>
      <c r="BI62" s="1116"/>
      <c r="BJ62" s="1117" t="s">
        <v>415</v>
      </c>
      <c r="BK62" s="1118"/>
      <c r="BL62" s="1118"/>
      <c r="BM62" s="1118"/>
      <c r="BN62" s="1119"/>
      <c r="BO62" s="265"/>
      <c r="BP62" s="265"/>
      <c r="BQ62" s="262">
        <v>56</v>
      </c>
      <c r="BR62" s="263"/>
      <c r="BS62" s="1103"/>
      <c r="BT62" s="1104"/>
      <c r="BU62" s="1104"/>
      <c r="BV62" s="1104"/>
      <c r="BW62" s="1104"/>
      <c r="BX62" s="1104"/>
      <c r="BY62" s="1104"/>
      <c r="BZ62" s="1104"/>
      <c r="CA62" s="1104"/>
      <c r="CB62" s="1104"/>
      <c r="CC62" s="1104"/>
      <c r="CD62" s="1104"/>
      <c r="CE62" s="1104"/>
      <c r="CF62" s="1104"/>
      <c r="CG62" s="1105"/>
      <c r="CH62" s="1078"/>
      <c r="CI62" s="1079"/>
      <c r="CJ62" s="1079"/>
      <c r="CK62" s="1079"/>
      <c r="CL62" s="1080"/>
      <c r="CM62" s="1078"/>
      <c r="CN62" s="1079"/>
      <c r="CO62" s="1079"/>
      <c r="CP62" s="1079"/>
      <c r="CQ62" s="1080"/>
      <c r="CR62" s="1078"/>
      <c r="CS62" s="1079"/>
      <c r="CT62" s="1079"/>
      <c r="CU62" s="1079"/>
      <c r="CV62" s="1080"/>
      <c r="CW62" s="1078"/>
      <c r="CX62" s="1079"/>
      <c r="CY62" s="1079"/>
      <c r="CZ62" s="1079"/>
      <c r="DA62" s="1080"/>
      <c r="DB62" s="1078"/>
      <c r="DC62" s="1079"/>
      <c r="DD62" s="1079"/>
      <c r="DE62" s="1079"/>
      <c r="DF62" s="1080"/>
      <c r="DG62" s="1078"/>
      <c r="DH62" s="1079"/>
      <c r="DI62" s="1079"/>
      <c r="DJ62" s="1079"/>
      <c r="DK62" s="1080"/>
      <c r="DL62" s="1078"/>
      <c r="DM62" s="1079"/>
      <c r="DN62" s="1079"/>
      <c r="DO62" s="1079"/>
      <c r="DP62" s="1080"/>
      <c r="DQ62" s="1078"/>
      <c r="DR62" s="1079"/>
      <c r="DS62" s="1079"/>
      <c r="DT62" s="1079"/>
      <c r="DU62" s="1080"/>
      <c r="DV62" s="1081"/>
      <c r="DW62" s="1082"/>
      <c r="DX62" s="1082"/>
      <c r="DY62" s="1082"/>
      <c r="DZ62" s="1083"/>
      <c r="EA62" s="246"/>
    </row>
    <row r="63" spans="1:131" s="247" customFormat="1" ht="26.25" customHeight="1" thickBot="1">
      <c r="A63" s="264" t="s">
        <v>390</v>
      </c>
      <c r="B63" s="1033" t="s">
        <v>416</v>
      </c>
      <c r="C63" s="1034"/>
      <c r="D63" s="1034"/>
      <c r="E63" s="1034"/>
      <c r="F63" s="1034"/>
      <c r="G63" s="1034"/>
      <c r="H63" s="1034"/>
      <c r="I63" s="1034"/>
      <c r="J63" s="1034"/>
      <c r="K63" s="1034"/>
      <c r="L63" s="1034"/>
      <c r="M63" s="1034"/>
      <c r="N63" s="1034"/>
      <c r="O63" s="1034"/>
      <c r="P63" s="1035"/>
      <c r="Q63" s="1051"/>
      <c r="R63" s="1052"/>
      <c r="S63" s="1052"/>
      <c r="T63" s="1052"/>
      <c r="U63" s="1052"/>
      <c r="V63" s="1052"/>
      <c r="W63" s="1052"/>
      <c r="X63" s="1052"/>
      <c r="Y63" s="1052"/>
      <c r="Z63" s="1052"/>
      <c r="AA63" s="1052"/>
      <c r="AB63" s="1052"/>
      <c r="AC63" s="1052"/>
      <c r="AD63" s="1052"/>
      <c r="AE63" s="1111"/>
      <c r="AF63" s="1112">
        <v>862</v>
      </c>
      <c r="AG63" s="1048"/>
      <c r="AH63" s="1048"/>
      <c r="AI63" s="1048"/>
      <c r="AJ63" s="1113"/>
      <c r="AK63" s="1114"/>
      <c r="AL63" s="1052"/>
      <c r="AM63" s="1052"/>
      <c r="AN63" s="1052"/>
      <c r="AO63" s="1052"/>
      <c r="AP63" s="1048">
        <v>3961</v>
      </c>
      <c r="AQ63" s="1048"/>
      <c r="AR63" s="1048"/>
      <c r="AS63" s="1048"/>
      <c r="AT63" s="1048"/>
      <c r="AU63" s="1048">
        <v>2930</v>
      </c>
      <c r="AV63" s="1048"/>
      <c r="AW63" s="1048"/>
      <c r="AX63" s="1048"/>
      <c r="AY63" s="1048"/>
      <c r="AZ63" s="1108"/>
      <c r="BA63" s="1108"/>
      <c r="BB63" s="1108"/>
      <c r="BC63" s="1108"/>
      <c r="BD63" s="1108"/>
      <c r="BE63" s="1049"/>
      <c r="BF63" s="1049"/>
      <c r="BG63" s="1049"/>
      <c r="BH63" s="1049"/>
      <c r="BI63" s="1050"/>
      <c r="BJ63" s="1109" t="s">
        <v>417</v>
      </c>
      <c r="BK63" s="1040"/>
      <c r="BL63" s="1040"/>
      <c r="BM63" s="1040"/>
      <c r="BN63" s="1110"/>
      <c r="BO63" s="265"/>
      <c r="BP63" s="265"/>
      <c r="BQ63" s="262">
        <v>57</v>
      </c>
      <c r="BR63" s="263"/>
      <c r="BS63" s="1103"/>
      <c r="BT63" s="1104"/>
      <c r="BU63" s="1104"/>
      <c r="BV63" s="1104"/>
      <c r="BW63" s="1104"/>
      <c r="BX63" s="1104"/>
      <c r="BY63" s="1104"/>
      <c r="BZ63" s="1104"/>
      <c r="CA63" s="1104"/>
      <c r="CB63" s="1104"/>
      <c r="CC63" s="1104"/>
      <c r="CD63" s="1104"/>
      <c r="CE63" s="1104"/>
      <c r="CF63" s="1104"/>
      <c r="CG63" s="1105"/>
      <c r="CH63" s="1078"/>
      <c r="CI63" s="1079"/>
      <c r="CJ63" s="1079"/>
      <c r="CK63" s="1079"/>
      <c r="CL63" s="1080"/>
      <c r="CM63" s="1078"/>
      <c r="CN63" s="1079"/>
      <c r="CO63" s="1079"/>
      <c r="CP63" s="1079"/>
      <c r="CQ63" s="1080"/>
      <c r="CR63" s="1078"/>
      <c r="CS63" s="1079"/>
      <c r="CT63" s="1079"/>
      <c r="CU63" s="1079"/>
      <c r="CV63" s="1080"/>
      <c r="CW63" s="1078"/>
      <c r="CX63" s="1079"/>
      <c r="CY63" s="1079"/>
      <c r="CZ63" s="1079"/>
      <c r="DA63" s="1080"/>
      <c r="DB63" s="1078"/>
      <c r="DC63" s="1079"/>
      <c r="DD63" s="1079"/>
      <c r="DE63" s="1079"/>
      <c r="DF63" s="1080"/>
      <c r="DG63" s="1078"/>
      <c r="DH63" s="1079"/>
      <c r="DI63" s="1079"/>
      <c r="DJ63" s="1079"/>
      <c r="DK63" s="1080"/>
      <c r="DL63" s="1078"/>
      <c r="DM63" s="1079"/>
      <c r="DN63" s="1079"/>
      <c r="DO63" s="1079"/>
      <c r="DP63" s="1080"/>
      <c r="DQ63" s="1078"/>
      <c r="DR63" s="1079"/>
      <c r="DS63" s="1079"/>
      <c r="DT63" s="1079"/>
      <c r="DU63" s="1080"/>
      <c r="DV63" s="1081"/>
      <c r="DW63" s="1082"/>
      <c r="DX63" s="1082"/>
      <c r="DY63" s="1082"/>
      <c r="DZ63" s="1083"/>
      <c r="EA63" s="246"/>
    </row>
    <row r="64" spans="1:131" s="247" customFormat="1" ht="26.25" customHeight="1">
      <c r="A64" s="265"/>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c r="AS64" s="265"/>
      <c r="AT64" s="265"/>
      <c r="AU64" s="265"/>
      <c r="AV64" s="265"/>
      <c r="AW64" s="265"/>
      <c r="AX64" s="265"/>
      <c r="AY64" s="265"/>
      <c r="AZ64" s="265"/>
      <c r="BA64" s="265"/>
      <c r="BB64" s="265"/>
      <c r="BC64" s="265"/>
      <c r="BD64" s="265"/>
      <c r="BE64" s="265"/>
      <c r="BF64" s="265"/>
      <c r="BG64" s="265"/>
      <c r="BH64" s="265"/>
      <c r="BI64" s="265"/>
      <c r="BJ64" s="265"/>
      <c r="BK64" s="265"/>
      <c r="BL64" s="265"/>
      <c r="BM64" s="265"/>
      <c r="BN64" s="265"/>
      <c r="BO64" s="265"/>
      <c r="BP64" s="265"/>
      <c r="BQ64" s="262">
        <v>58</v>
      </c>
      <c r="BR64" s="263"/>
      <c r="BS64" s="1103"/>
      <c r="BT64" s="1104"/>
      <c r="BU64" s="1104"/>
      <c r="BV64" s="1104"/>
      <c r="BW64" s="1104"/>
      <c r="BX64" s="1104"/>
      <c r="BY64" s="1104"/>
      <c r="BZ64" s="1104"/>
      <c r="CA64" s="1104"/>
      <c r="CB64" s="1104"/>
      <c r="CC64" s="1104"/>
      <c r="CD64" s="1104"/>
      <c r="CE64" s="1104"/>
      <c r="CF64" s="1104"/>
      <c r="CG64" s="1105"/>
      <c r="CH64" s="1078"/>
      <c r="CI64" s="1079"/>
      <c r="CJ64" s="1079"/>
      <c r="CK64" s="1079"/>
      <c r="CL64" s="1080"/>
      <c r="CM64" s="1078"/>
      <c r="CN64" s="1079"/>
      <c r="CO64" s="1079"/>
      <c r="CP64" s="1079"/>
      <c r="CQ64" s="1080"/>
      <c r="CR64" s="1078"/>
      <c r="CS64" s="1079"/>
      <c r="CT64" s="1079"/>
      <c r="CU64" s="1079"/>
      <c r="CV64" s="1080"/>
      <c r="CW64" s="1078"/>
      <c r="CX64" s="1079"/>
      <c r="CY64" s="1079"/>
      <c r="CZ64" s="1079"/>
      <c r="DA64" s="1080"/>
      <c r="DB64" s="1078"/>
      <c r="DC64" s="1079"/>
      <c r="DD64" s="1079"/>
      <c r="DE64" s="1079"/>
      <c r="DF64" s="1080"/>
      <c r="DG64" s="1078"/>
      <c r="DH64" s="1079"/>
      <c r="DI64" s="1079"/>
      <c r="DJ64" s="1079"/>
      <c r="DK64" s="1080"/>
      <c r="DL64" s="1078"/>
      <c r="DM64" s="1079"/>
      <c r="DN64" s="1079"/>
      <c r="DO64" s="1079"/>
      <c r="DP64" s="1080"/>
      <c r="DQ64" s="1078"/>
      <c r="DR64" s="1079"/>
      <c r="DS64" s="1079"/>
      <c r="DT64" s="1079"/>
      <c r="DU64" s="1080"/>
      <c r="DV64" s="1081"/>
      <c r="DW64" s="1082"/>
      <c r="DX64" s="1082"/>
      <c r="DY64" s="1082"/>
      <c r="DZ64" s="1083"/>
      <c r="EA64" s="246"/>
    </row>
    <row r="65" spans="1:131" s="247" customFormat="1" ht="26.25" customHeight="1" thickBot="1">
      <c r="A65" s="252" t="s">
        <v>418</v>
      </c>
      <c r="B65" s="252"/>
      <c r="C65" s="252"/>
      <c r="D65" s="252"/>
      <c r="E65" s="252"/>
      <c r="F65" s="252"/>
      <c r="G65" s="252"/>
      <c r="H65" s="252"/>
      <c r="I65" s="252"/>
      <c r="J65" s="252"/>
      <c r="K65" s="252"/>
      <c r="L65" s="252"/>
      <c r="M65" s="252"/>
      <c r="N65" s="252"/>
      <c r="O65" s="252"/>
      <c r="P65" s="252"/>
      <c r="Q65" s="252"/>
      <c r="R65" s="252"/>
      <c r="S65" s="252"/>
      <c r="T65" s="252"/>
      <c r="U65" s="252"/>
      <c r="V65" s="252"/>
      <c r="W65" s="252"/>
      <c r="X65" s="252"/>
      <c r="Y65" s="252"/>
      <c r="Z65" s="252"/>
      <c r="AA65" s="252"/>
      <c r="AB65" s="252"/>
      <c r="AC65" s="252"/>
      <c r="AD65" s="252"/>
      <c r="AE65" s="252"/>
      <c r="AF65" s="252"/>
      <c r="AG65" s="252"/>
      <c r="AH65" s="252"/>
      <c r="AI65" s="252"/>
      <c r="AJ65" s="252"/>
      <c r="AK65" s="252"/>
      <c r="AL65" s="252"/>
      <c r="AM65" s="252"/>
      <c r="AN65" s="252"/>
      <c r="AO65" s="252"/>
      <c r="AP65" s="252"/>
      <c r="AQ65" s="252"/>
      <c r="AR65" s="252"/>
      <c r="AS65" s="252"/>
      <c r="AT65" s="252"/>
      <c r="AU65" s="252"/>
      <c r="AV65" s="252"/>
      <c r="AW65" s="252"/>
      <c r="AX65" s="252"/>
      <c r="AY65" s="252"/>
      <c r="AZ65" s="252"/>
      <c r="BA65" s="252"/>
      <c r="BB65" s="252"/>
      <c r="BC65" s="252"/>
      <c r="BD65" s="252"/>
      <c r="BE65" s="265"/>
      <c r="BF65" s="265"/>
      <c r="BG65" s="265"/>
      <c r="BH65" s="265"/>
      <c r="BI65" s="265"/>
      <c r="BJ65" s="265"/>
      <c r="BK65" s="265"/>
      <c r="BL65" s="265"/>
      <c r="BM65" s="265"/>
      <c r="BN65" s="265"/>
      <c r="BO65" s="265"/>
      <c r="BP65" s="265"/>
      <c r="BQ65" s="262">
        <v>59</v>
      </c>
      <c r="BR65" s="263"/>
      <c r="BS65" s="1103"/>
      <c r="BT65" s="1104"/>
      <c r="BU65" s="1104"/>
      <c r="BV65" s="1104"/>
      <c r="BW65" s="1104"/>
      <c r="BX65" s="1104"/>
      <c r="BY65" s="1104"/>
      <c r="BZ65" s="1104"/>
      <c r="CA65" s="1104"/>
      <c r="CB65" s="1104"/>
      <c r="CC65" s="1104"/>
      <c r="CD65" s="1104"/>
      <c r="CE65" s="1104"/>
      <c r="CF65" s="1104"/>
      <c r="CG65" s="1105"/>
      <c r="CH65" s="1078"/>
      <c r="CI65" s="1079"/>
      <c r="CJ65" s="1079"/>
      <c r="CK65" s="1079"/>
      <c r="CL65" s="1080"/>
      <c r="CM65" s="1078"/>
      <c r="CN65" s="1079"/>
      <c r="CO65" s="1079"/>
      <c r="CP65" s="1079"/>
      <c r="CQ65" s="1080"/>
      <c r="CR65" s="1078"/>
      <c r="CS65" s="1079"/>
      <c r="CT65" s="1079"/>
      <c r="CU65" s="1079"/>
      <c r="CV65" s="1080"/>
      <c r="CW65" s="1078"/>
      <c r="CX65" s="1079"/>
      <c r="CY65" s="1079"/>
      <c r="CZ65" s="1079"/>
      <c r="DA65" s="1080"/>
      <c r="DB65" s="1078"/>
      <c r="DC65" s="1079"/>
      <c r="DD65" s="1079"/>
      <c r="DE65" s="1079"/>
      <c r="DF65" s="1080"/>
      <c r="DG65" s="1078"/>
      <c r="DH65" s="1079"/>
      <c r="DI65" s="1079"/>
      <c r="DJ65" s="1079"/>
      <c r="DK65" s="1080"/>
      <c r="DL65" s="1078"/>
      <c r="DM65" s="1079"/>
      <c r="DN65" s="1079"/>
      <c r="DO65" s="1079"/>
      <c r="DP65" s="1080"/>
      <c r="DQ65" s="1078"/>
      <c r="DR65" s="1079"/>
      <c r="DS65" s="1079"/>
      <c r="DT65" s="1079"/>
      <c r="DU65" s="1080"/>
      <c r="DV65" s="1081"/>
      <c r="DW65" s="1082"/>
      <c r="DX65" s="1082"/>
      <c r="DY65" s="1082"/>
      <c r="DZ65" s="1083"/>
      <c r="EA65" s="246"/>
    </row>
    <row r="66" spans="1:131" s="247" customFormat="1" ht="26.25" customHeight="1">
      <c r="A66" s="1084" t="s">
        <v>419</v>
      </c>
      <c r="B66" s="1085"/>
      <c r="C66" s="1085"/>
      <c r="D66" s="1085"/>
      <c r="E66" s="1085"/>
      <c r="F66" s="1085"/>
      <c r="G66" s="1085"/>
      <c r="H66" s="1085"/>
      <c r="I66" s="1085"/>
      <c r="J66" s="1085"/>
      <c r="K66" s="1085"/>
      <c r="L66" s="1085"/>
      <c r="M66" s="1085"/>
      <c r="N66" s="1085"/>
      <c r="O66" s="1085"/>
      <c r="P66" s="1086"/>
      <c r="Q66" s="1090" t="s">
        <v>420</v>
      </c>
      <c r="R66" s="1091"/>
      <c r="S66" s="1091"/>
      <c r="T66" s="1091"/>
      <c r="U66" s="1092"/>
      <c r="V66" s="1090" t="s">
        <v>421</v>
      </c>
      <c r="W66" s="1091"/>
      <c r="X66" s="1091"/>
      <c r="Y66" s="1091"/>
      <c r="Z66" s="1092"/>
      <c r="AA66" s="1090" t="s">
        <v>422</v>
      </c>
      <c r="AB66" s="1091"/>
      <c r="AC66" s="1091"/>
      <c r="AD66" s="1091"/>
      <c r="AE66" s="1092"/>
      <c r="AF66" s="1096" t="s">
        <v>423</v>
      </c>
      <c r="AG66" s="1097"/>
      <c r="AH66" s="1097"/>
      <c r="AI66" s="1097"/>
      <c r="AJ66" s="1098"/>
      <c r="AK66" s="1090" t="s">
        <v>424</v>
      </c>
      <c r="AL66" s="1085"/>
      <c r="AM66" s="1085"/>
      <c r="AN66" s="1085"/>
      <c r="AO66" s="1086"/>
      <c r="AP66" s="1090" t="s">
        <v>425</v>
      </c>
      <c r="AQ66" s="1091"/>
      <c r="AR66" s="1091"/>
      <c r="AS66" s="1091"/>
      <c r="AT66" s="1092"/>
      <c r="AU66" s="1090" t="s">
        <v>426</v>
      </c>
      <c r="AV66" s="1091"/>
      <c r="AW66" s="1091"/>
      <c r="AX66" s="1091"/>
      <c r="AY66" s="1092"/>
      <c r="AZ66" s="1090" t="s">
        <v>378</v>
      </c>
      <c r="BA66" s="1091"/>
      <c r="BB66" s="1091"/>
      <c r="BC66" s="1091"/>
      <c r="BD66" s="1106"/>
      <c r="BE66" s="265"/>
      <c r="BF66" s="265"/>
      <c r="BG66" s="265"/>
      <c r="BH66" s="265"/>
      <c r="BI66" s="265"/>
      <c r="BJ66" s="265"/>
      <c r="BK66" s="265"/>
      <c r="BL66" s="265"/>
      <c r="BM66" s="265"/>
      <c r="BN66" s="265"/>
      <c r="BO66" s="265"/>
      <c r="BP66" s="265"/>
      <c r="BQ66" s="262">
        <v>60</v>
      </c>
      <c r="BR66" s="267"/>
      <c r="BS66" s="1042"/>
      <c r="BT66" s="1043"/>
      <c r="BU66" s="1043"/>
      <c r="BV66" s="1043"/>
      <c r="BW66" s="1043"/>
      <c r="BX66" s="1043"/>
      <c r="BY66" s="1043"/>
      <c r="BZ66" s="1043"/>
      <c r="CA66" s="1043"/>
      <c r="CB66" s="1043"/>
      <c r="CC66" s="1043"/>
      <c r="CD66" s="1043"/>
      <c r="CE66" s="1043"/>
      <c r="CF66" s="1043"/>
      <c r="CG66" s="1044"/>
      <c r="CH66" s="1045"/>
      <c r="CI66" s="1046"/>
      <c r="CJ66" s="1046"/>
      <c r="CK66" s="1046"/>
      <c r="CL66" s="1047"/>
      <c r="CM66" s="1045"/>
      <c r="CN66" s="1046"/>
      <c r="CO66" s="1046"/>
      <c r="CP66" s="1046"/>
      <c r="CQ66" s="1047"/>
      <c r="CR66" s="1045"/>
      <c r="CS66" s="1046"/>
      <c r="CT66" s="1046"/>
      <c r="CU66" s="1046"/>
      <c r="CV66" s="1047"/>
      <c r="CW66" s="1045"/>
      <c r="CX66" s="1046"/>
      <c r="CY66" s="1046"/>
      <c r="CZ66" s="1046"/>
      <c r="DA66" s="1047"/>
      <c r="DB66" s="1045"/>
      <c r="DC66" s="1046"/>
      <c r="DD66" s="1046"/>
      <c r="DE66" s="1046"/>
      <c r="DF66" s="1047"/>
      <c r="DG66" s="1045"/>
      <c r="DH66" s="1046"/>
      <c r="DI66" s="1046"/>
      <c r="DJ66" s="1046"/>
      <c r="DK66" s="1047"/>
      <c r="DL66" s="1045"/>
      <c r="DM66" s="1046"/>
      <c r="DN66" s="1046"/>
      <c r="DO66" s="1046"/>
      <c r="DP66" s="1047"/>
      <c r="DQ66" s="1045"/>
      <c r="DR66" s="1046"/>
      <c r="DS66" s="1046"/>
      <c r="DT66" s="1046"/>
      <c r="DU66" s="1047"/>
      <c r="DV66" s="1030"/>
      <c r="DW66" s="1031"/>
      <c r="DX66" s="1031"/>
      <c r="DY66" s="1031"/>
      <c r="DZ66" s="1032"/>
      <c r="EA66" s="246"/>
    </row>
    <row r="67" spans="1:131" s="247" customFormat="1" ht="26.25" customHeight="1" thickBot="1">
      <c r="A67" s="1087"/>
      <c r="B67" s="1088"/>
      <c r="C67" s="1088"/>
      <c r="D67" s="1088"/>
      <c r="E67" s="1088"/>
      <c r="F67" s="1088"/>
      <c r="G67" s="1088"/>
      <c r="H67" s="1088"/>
      <c r="I67" s="1088"/>
      <c r="J67" s="1088"/>
      <c r="K67" s="1088"/>
      <c r="L67" s="1088"/>
      <c r="M67" s="1088"/>
      <c r="N67" s="1088"/>
      <c r="O67" s="1088"/>
      <c r="P67" s="1089"/>
      <c r="Q67" s="1093"/>
      <c r="R67" s="1094"/>
      <c r="S67" s="1094"/>
      <c r="T67" s="1094"/>
      <c r="U67" s="1095"/>
      <c r="V67" s="1093"/>
      <c r="W67" s="1094"/>
      <c r="X67" s="1094"/>
      <c r="Y67" s="1094"/>
      <c r="Z67" s="1095"/>
      <c r="AA67" s="1093"/>
      <c r="AB67" s="1094"/>
      <c r="AC67" s="1094"/>
      <c r="AD67" s="1094"/>
      <c r="AE67" s="1095"/>
      <c r="AF67" s="1099"/>
      <c r="AG67" s="1100"/>
      <c r="AH67" s="1100"/>
      <c r="AI67" s="1100"/>
      <c r="AJ67" s="1101"/>
      <c r="AK67" s="1102"/>
      <c r="AL67" s="1088"/>
      <c r="AM67" s="1088"/>
      <c r="AN67" s="1088"/>
      <c r="AO67" s="1089"/>
      <c r="AP67" s="1093"/>
      <c r="AQ67" s="1094"/>
      <c r="AR67" s="1094"/>
      <c r="AS67" s="1094"/>
      <c r="AT67" s="1095"/>
      <c r="AU67" s="1093"/>
      <c r="AV67" s="1094"/>
      <c r="AW67" s="1094"/>
      <c r="AX67" s="1094"/>
      <c r="AY67" s="1095"/>
      <c r="AZ67" s="1093"/>
      <c r="BA67" s="1094"/>
      <c r="BB67" s="1094"/>
      <c r="BC67" s="1094"/>
      <c r="BD67" s="1107"/>
      <c r="BE67" s="265"/>
      <c r="BF67" s="265"/>
      <c r="BG67" s="265"/>
      <c r="BH67" s="265"/>
      <c r="BI67" s="265"/>
      <c r="BJ67" s="265"/>
      <c r="BK67" s="265"/>
      <c r="BL67" s="265"/>
      <c r="BM67" s="265"/>
      <c r="BN67" s="265"/>
      <c r="BO67" s="265"/>
      <c r="BP67" s="265"/>
      <c r="BQ67" s="262">
        <v>61</v>
      </c>
      <c r="BR67" s="267"/>
      <c r="BS67" s="1042"/>
      <c r="BT67" s="1043"/>
      <c r="BU67" s="1043"/>
      <c r="BV67" s="1043"/>
      <c r="BW67" s="1043"/>
      <c r="BX67" s="1043"/>
      <c r="BY67" s="1043"/>
      <c r="BZ67" s="1043"/>
      <c r="CA67" s="1043"/>
      <c r="CB67" s="1043"/>
      <c r="CC67" s="1043"/>
      <c r="CD67" s="1043"/>
      <c r="CE67" s="1043"/>
      <c r="CF67" s="1043"/>
      <c r="CG67" s="1044"/>
      <c r="CH67" s="1045"/>
      <c r="CI67" s="1046"/>
      <c r="CJ67" s="1046"/>
      <c r="CK67" s="1046"/>
      <c r="CL67" s="1047"/>
      <c r="CM67" s="1045"/>
      <c r="CN67" s="1046"/>
      <c r="CO67" s="1046"/>
      <c r="CP67" s="1046"/>
      <c r="CQ67" s="1047"/>
      <c r="CR67" s="1045"/>
      <c r="CS67" s="1046"/>
      <c r="CT67" s="1046"/>
      <c r="CU67" s="1046"/>
      <c r="CV67" s="1047"/>
      <c r="CW67" s="1045"/>
      <c r="CX67" s="1046"/>
      <c r="CY67" s="1046"/>
      <c r="CZ67" s="1046"/>
      <c r="DA67" s="1047"/>
      <c r="DB67" s="1045"/>
      <c r="DC67" s="1046"/>
      <c r="DD67" s="1046"/>
      <c r="DE67" s="1046"/>
      <c r="DF67" s="1047"/>
      <c r="DG67" s="1045"/>
      <c r="DH67" s="1046"/>
      <c r="DI67" s="1046"/>
      <c r="DJ67" s="1046"/>
      <c r="DK67" s="1047"/>
      <c r="DL67" s="1045"/>
      <c r="DM67" s="1046"/>
      <c r="DN67" s="1046"/>
      <c r="DO67" s="1046"/>
      <c r="DP67" s="1047"/>
      <c r="DQ67" s="1045"/>
      <c r="DR67" s="1046"/>
      <c r="DS67" s="1046"/>
      <c r="DT67" s="1046"/>
      <c r="DU67" s="1047"/>
      <c r="DV67" s="1030"/>
      <c r="DW67" s="1031"/>
      <c r="DX67" s="1031"/>
      <c r="DY67" s="1031"/>
      <c r="DZ67" s="1032"/>
      <c r="EA67" s="246"/>
    </row>
    <row r="68" spans="1:131" s="247" customFormat="1" ht="26.25" customHeight="1" thickTop="1">
      <c r="A68" s="258">
        <v>1</v>
      </c>
      <c r="B68" s="1074" t="s">
        <v>598</v>
      </c>
      <c r="C68" s="1075"/>
      <c r="D68" s="1075"/>
      <c r="E68" s="1075"/>
      <c r="F68" s="1075"/>
      <c r="G68" s="1075"/>
      <c r="H68" s="1075"/>
      <c r="I68" s="1075"/>
      <c r="J68" s="1075"/>
      <c r="K68" s="1075"/>
      <c r="L68" s="1075"/>
      <c r="M68" s="1075"/>
      <c r="N68" s="1075"/>
      <c r="O68" s="1075"/>
      <c r="P68" s="1076"/>
      <c r="Q68" s="1077">
        <v>1072</v>
      </c>
      <c r="R68" s="1071"/>
      <c r="S68" s="1071"/>
      <c r="T68" s="1071"/>
      <c r="U68" s="1071"/>
      <c r="V68" s="1071">
        <v>1068</v>
      </c>
      <c r="W68" s="1071"/>
      <c r="X68" s="1071"/>
      <c r="Y68" s="1071"/>
      <c r="Z68" s="1071"/>
      <c r="AA68" s="1071">
        <v>4</v>
      </c>
      <c r="AB68" s="1071"/>
      <c r="AC68" s="1071"/>
      <c r="AD68" s="1071"/>
      <c r="AE68" s="1071"/>
      <c r="AF68" s="1071">
        <v>4</v>
      </c>
      <c r="AG68" s="1071"/>
      <c r="AH68" s="1071"/>
      <c r="AI68" s="1071"/>
      <c r="AJ68" s="1071"/>
      <c r="AK68" s="1071" t="s">
        <v>530</v>
      </c>
      <c r="AL68" s="1071"/>
      <c r="AM68" s="1071"/>
      <c r="AN68" s="1071"/>
      <c r="AO68" s="1071"/>
      <c r="AP68" s="1071" t="s">
        <v>530</v>
      </c>
      <c r="AQ68" s="1071"/>
      <c r="AR68" s="1071"/>
      <c r="AS68" s="1071"/>
      <c r="AT68" s="1071"/>
      <c r="AU68" s="1071" t="s">
        <v>530</v>
      </c>
      <c r="AV68" s="1071"/>
      <c r="AW68" s="1071"/>
      <c r="AX68" s="1071"/>
      <c r="AY68" s="1071"/>
      <c r="AZ68" s="1072"/>
      <c r="BA68" s="1072"/>
      <c r="BB68" s="1072"/>
      <c r="BC68" s="1072"/>
      <c r="BD68" s="1073"/>
      <c r="BE68" s="265"/>
      <c r="BF68" s="265"/>
      <c r="BG68" s="265"/>
      <c r="BH68" s="265"/>
      <c r="BI68" s="265"/>
      <c r="BJ68" s="265"/>
      <c r="BK68" s="265"/>
      <c r="BL68" s="265"/>
      <c r="BM68" s="265"/>
      <c r="BN68" s="265"/>
      <c r="BO68" s="265"/>
      <c r="BP68" s="265"/>
      <c r="BQ68" s="262">
        <v>62</v>
      </c>
      <c r="BR68" s="267"/>
      <c r="BS68" s="1042"/>
      <c r="BT68" s="1043"/>
      <c r="BU68" s="1043"/>
      <c r="BV68" s="1043"/>
      <c r="BW68" s="1043"/>
      <c r="BX68" s="1043"/>
      <c r="BY68" s="1043"/>
      <c r="BZ68" s="1043"/>
      <c r="CA68" s="1043"/>
      <c r="CB68" s="1043"/>
      <c r="CC68" s="1043"/>
      <c r="CD68" s="1043"/>
      <c r="CE68" s="1043"/>
      <c r="CF68" s="1043"/>
      <c r="CG68" s="1044"/>
      <c r="CH68" s="1045"/>
      <c r="CI68" s="1046"/>
      <c r="CJ68" s="1046"/>
      <c r="CK68" s="1046"/>
      <c r="CL68" s="1047"/>
      <c r="CM68" s="1045"/>
      <c r="CN68" s="1046"/>
      <c r="CO68" s="1046"/>
      <c r="CP68" s="1046"/>
      <c r="CQ68" s="1047"/>
      <c r="CR68" s="1045"/>
      <c r="CS68" s="1046"/>
      <c r="CT68" s="1046"/>
      <c r="CU68" s="1046"/>
      <c r="CV68" s="1047"/>
      <c r="CW68" s="1045"/>
      <c r="CX68" s="1046"/>
      <c r="CY68" s="1046"/>
      <c r="CZ68" s="1046"/>
      <c r="DA68" s="1047"/>
      <c r="DB68" s="1045"/>
      <c r="DC68" s="1046"/>
      <c r="DD68" s="1046"/>
      <c r="DE68" s="1046"/>
      <c r="DF68" s="1047"/>
      <c r="DG68" s="1045"/>
      <c r="DH68" s="1046"/>
      <c r="DI68" s="1046"/>
      <c r="DJ68" s="1046"/>
      <c r="DK68" s="1047"/>
      <c r="DL68" s="1045"/>
      <c r="DM68" s="1046"/>
      <c r="DN68" s="1046"/>
      <c r="DO68" s="1046"/>
      <c r="DP68" s="1047"/>
      <c r="DQ68" s="1045"/>
      <c r="DR68" s="1046"/>
      <c r="DS68" s="1046"/>
      <c r="DT68" s="1046"/>
      <c r="DU68" s="1047"/>
      <c r="DV68" s="1030"/>
      <c r="DW68" s="1031"/>
      <c r="DX68" s="1031"/>
      <c r="DY68" s="1031"/>
      <c r="DZ68" s="1032"/>
      <c r="EA68" s="246"/>
    </row>
    <row r="69" spans="1:131" s="247" customFormat="1" ht="26.25" customHeight="1">
      <c r="A69" s="261">
        <v>2</v>
      </c>
      <c r="B69" s="1063" t="s">
        <v>599</v>
      </c>
      <c r="C69" s="1064"/>
      <c r="D69" s="1064"/>
      <c r="E69" s="1064"/>
      <c r="F69" s="1064"/>
      <c r="G69" s="1064"/>
      <c r="H69" s="1064"/>
      <c r="I69" s="1064"/>
      <c r="J69" s="1064"/>
      <c r="K69" s="1064"/>
      <c r="L69" s="1064"/>
      <c r="M69" s="1064"/>
      <c r="N69" s="1064"/>
      <c r="O69" s="1064"/>
      <c r="P69" s="1065"/>
      <c r="Q69" s="1066">
        <v>83</v>
      </c>
      <c r="R69" s="1060"/>
      <c r="S69" s="1060"/>
      <c r="T69" s="1060"/>
      <c r="U69" s="1060"/>
      <c r="V69" s="1060">
        <v>70</v>
      </c>
      <c r="W69" s="1060"/>
      <c r="X69" s="1060"/>
      <c r="Y69" s="1060"/>
      <c r="Z69" s="1060"/>
      <c r="AA69" s="1060">
        <v>13</v>
      </c>
      <c r="AB69" s="1060"/>
      <c r="AC69" s="1060"/>
      <c r="AD69" s="1060"/>
      <c r="AE69" s="1060"/>
      <c r="AF69" s="1060">
        <v>13</v>
      </c>
      <c r="AG69" s="1060"/>
      <c r="AH69" s="1060"/>
      <c r="AI69" s="1060"/>
      <c r="AJ69" s="1060"/>
      <c r="AK69" s="1060" t="s">
        <v>530</v>
      </c>
      <c r="AL69" s="1060"/>
      <c r="AM69" s="1060"/>
      <c r="AN69" s="1060"/>
      <c r="AO69" s="1060"/>
      <c r="AP69" s="1060" t="s">
        <v>530</v>
      </c>
      <c r="AQ69" s="1060"/>
      <c r="AR69" s="1060"/>
      <c r="AS69" s="1060"/>
      <c r="AT69" s="1060"/>
      <c r="AU69" s="1060" t="s">
        <v>530</v>
      </c>
      <c r="AV69" s="1060"/>
      <c r="AW69" s="1060"/>
      <c r="AX69" s="1060"/>
      <c r="AY69" s="1060"/>
      <c r="AZ69" s="1061"/>
      <c r="BA69" s="1061"/>
      <c r="BB69" s="1061"/>
      <c r="BC69" s="1061"/>
      <c r="BD69" s="1062"/>
      <c r="BE69" s="265"/>
      <c r="BF69" s="265"/>
      <c r="BG69" s="265"/>
      <c r="BH69" s="265"/>
      <c r="BI69" s="265"/>
      <c r="BJ69" s="265"/>
      <c r="BK69" s="265"/>
      <c r="BL69" s="265"/>
      <c r="BM69" s="265"/>
      <c r="BN69" s="265"/>
      <c r="BO69" s="265"/>
      <c r="BP69" s="265"/>
      <c r="BQ69" s="262">
        <v>63</v>
      </c>
      <c r="BR69" s="267"/>
      <c r="BS69" s="1042"/>
      <c r="BT69" s="1043"/>
      <c r="BU69" s="1043"/>
      <c r="BV69" s="1043"/>
      <c r="BW69" s="1043"/>
      <c r="BX69" s="1043"/>
      <c r="BY69" s="1043"/>
      <c r="BZ69" s="1043"/>
      <c r="CA69" s="1043"/>
      <c r="CB69" s="1043"/>
      <c r="CC69" s="1043"/>
      <c r="CD69" s="1043"/>
      <c r="CE69" s="1043"/>
      <c r="CF69" s="1043"/>
      <c r="CG69" s="1044"/>
      <c r="CH69" s="1045"/>
      <c r="CI69" s="1046"/>
      <c r="CJ69" s="1046"/>
      <c r="CK69" s="1046"/>
      <c r="CL69" s="1047"/>
      <c r="CM69" s="1045"/>
      <c r="CN69" s="1046"/>
      <c r="CO69" s="1046"/>
      <c r="CP69" s="1046"/>
      <c r="CQ69" s="1047"/>
      <c r="CR69" s="1045"/>
      <c r="CS69" s="1046"/>
      <c r="CT69" s="1046"/>
      <c r="CU69" s="1046"/>
      <c r="CV69" s="1047"/>
      <c r="CW69" s="1045"/>
      <c r="CX69" s="1046"/>
      <c r="CY69" s="1046"/>
      <c r="CZ69" s="1046"/>
      <c r="DA69" s="1047"/>
      <c r="DB69" s="1045"/>
      <c r="DC69" s="1046"/>
      <c r="DD69" s="1046"/>
      <c r="DE69" s="1046"/>
      <c r="DF69" s="1047"/>
      <c r="DG69" s="1045"/>
      <c r="DH69" s="1046"/>
      <c r="DI69" s="1046"/>
      <c r="DJ69" s="1046"/>
      <c r="DK69" s="1047"/>
      <c r="DL69" s="1045"/>
      <c r="DM69" s="1046"/>
      <c r="DN69" s="1046"/>
      <c r="DO69" s="1046"/>
      <c r="DP69" s="1047"/>
      <c r="DQ69" s="1045"/>
      <c r="DR69" s="1046"/>
      <c r="DS69" s="1046"/>
      <c r="DT69" s="1046"/>
      <c r="DU69" s="1047"/>
      <c r="DV69" s="1030"/>
      <c r="DW69" s="1031"/>
      <c r="DX69" s="1031"/>
      <c r="DY69" s="1031"/>
      <c r="DZ69" s="1032"/>
      <c r="EA69" s="246"/>
    </row>
    <row r="70" spans="1:131" s="247" customFormat="1" ht="26.25" customHeight="1">
      <c r="A70" s="261">
        <v>3</v>
      </c>
      <c r="B70" s="1063" t="s">
        <v>600</v>
      </c>
      <c r="C70" s="1064"/>
      <c r="D70" s="1064"/>
      <c r="E70" s="1064"/>
      <c r="F70" s="1064"/>
      <c r="G70" s="1064"/>
      <c r="H70" s="1064"/>
      <c r="I70" s="1064"/>
      <c r="J70" s="1064"/>
      <c r="K70" s="1064"/>
      <c r="L70" s="1064"/>
      <c r="M70" s="1064"/>
      <c r="N70" s="1064"/>
      <c r="O70" s="1064"/>
      <c r="P70" s="1065"/>
      <c r="Q70" s="1066">
        <v>7334</v>
      </c>
      <c r="R70" s="1060"/>
      <c r="S70" s="1060"/>
      <c r="T70" s="1060"/>
      <c r="U70" s="1060"/>
      <c r="V70" s="1060">
        <v>6742</v>
      </c>
      <c r="W70" s="1060"/>
      <c r="X70" s="1060"/>
      <c r="Y70" s="1060"/>
      <c r="Z70" s="1060"/>
      <c r="AA70" s="1060">
        <v>592</v>
      </c>
      <c r="AB70" s="1060"/>
      <c r="AC70" s="1060"/>
      <c r="AD70" s="1060"/>
      <c r="AE70" s="1060"/>
      <c r="AF70" s="1060">
        <v>592</v>
      </c>
      <c r="AG70" s="1060"/>
      <c r="AH70" s="1060"/>
      <c r="AI70" s="1060"/>
      <c r="AJ70" s="1060"/>
      <c r="AK70" s="1060" t="s">
        <v>530</v>
      </c>
      <c r="AL70" s="1060"/>
      <c r="AM70" s="1060"/>
      <c r="AN70" s="1060"/>
      <c r="AO70" s="1060"/>
      <c r="AP70" s="1060" t="s">
        <v>530</v>
      </c>
      <c r="AQ70" s="1060"/>
      <c r="AR70" s="1060"/>
      <c r="AS70" s="1060"/>
      <c r="AT70" s="1060"/>
      <c r="AU70" s="1060" t="s">
        <v>530</v>
      </c>
      <c r="AV70" s="1060"/>
      <c r="AW70" s="1060"/>
      <c r="AX70" s="1060"/>
      <c r="AY70" s="1060"/>
      <c r="AZ70" s="1061"/>
      <c r="BA70" s="1061"/>
      <c r="BB70" s="1061"/>
      <c r="BC70" s="1061"/>
      <c r="BD70" s="1062"/>
      <c r="BE70" s="265"/>
      <c r="BF70" s="265"/>
      <c r="BG70" s="265"/>
      <c r="BH70" s="265"/>
      <c r="BI70" s="265"/>
      <c r="BJ70" s="265"/>
      <c r="BK70" s="265"/>
      <c r="BL70" s="265"/>
      <c r="BM70" s="265"/>
      <c r="BN70" s="265"/>
      <c r="BO70" s="265"/>
      <c r="BP70" s="265"/>
      <c r="BQ70" s="262">
        <v>64</v>
      </c>
      <c r="BR70" s="267"/>
      <c r="BS70" s="1042"/>
      <c r="BT70" s="1043"/>
      <c r="BU70" s="1043"/>
      <c r="BV70" s="1043"/>
      <c r="BW70" s="1043"/>
      <c r="BX70" s="1043"/>
      <c r="BY70" s="1043"/>
      <c r="BZ70" s="1043"/>
      <c r="CA70" s="1043"/>
      <c r="CB70" s="1043"/>
      <c r="CC70" s="1043"/>
      <c r="CD70" s="1043"/>
      <c r="CE70" s="1043"/>
      <c r="CF70" s="1043"/>
      <c r="CG70" s="1044"/>
      <c r="CH70" s="1045"/>
      <c r="CI70" s="1046"/>
      <c r="CJ70" s="1046"/>
      <c r="CK70" s="1046"/>
      <c r="CL70" s="1047"/>
      <c r="CM70" s="1045"/>
      <c r="CN70" s="1046"/>
      <c r="CO70" s="1046"/>
      <c r="CP70" s="1046"/>
      <c r="CQ70" s="1047"/>
      <c r="CR70" s="1045"/>
      <c r="CS70" s="1046"/>
      <c r="CT70" s="1046"/>
      <c r="CU70" s="1046"/>
      <c r="CV70" s="1047"/>
      <c r="CW70" s="1045"/>
      <c r="CX70" s="1046"/>
      <c r="CY70" s="1046"/>
      <c r="CZ70" s="1046"/>
      <c r="DA70" s="1047"/>
      <c r="DB70" s="1045"/>
      <c r="DC70" s="1046"/>
      <c r="DD70" s="1046"/>
      <c r="DE70" s="1046"/>
      <c r="DF70" s="1047"/>
      <c r="DG70" s="1045"/>
      <c r="DH70" s="1046"/>
      <c r="DI70" s="1046"/>
      <c r="DJ70" s="1046"/>
      <c r="DK70" s="1047"/>
      <c r="DL70" s="1045"/>
      <c r="DM70" s="1046"/>
      <c r="DN70" s="1046"/>
      <c r="DO70" s="1046"/>
      <c r="DP70" s="1047"/>
      <c r="DQ70" s="1045"/>
      <c r="DR70" s="1046"/>
      <c r="DS70" s="1046"/>
      <c r="DT70" s="1046"/>
      <c r="DU70" s="1047"/>
      <c r="DV70" s="1030"/>
      <c r="DW70" s="1031"/>
      <c r="DX70" s="1031"/>
      <c r="DY70" s="1031"/>
      <c r="DZ70" s="1032"/>
      <c r="EA70" s="246"/>
    </row>
    <row r="71" spans="1:131" s="247" customFormat="1" ht="26.25" customHeight="1">
      <c r="A71" s="261">
        <v>4</v>
      </c>
      <c r="B71" s="1063" t="s">
        <v>601</v>
      </c>
      <c r="C71" s="1064"/>
      <c r="D71" s="1064"/>
      <c r="E71" s="1064"/>
      <c r="F71" s="1064"/>
      <c r="G71" s="1064"/>
      <c r="H71" s="1064"/>
      <c r="I71" s="1064"/>
      <c r="J71" s="1064"/>
      <c r="K71" s="1064"/>
      <c r="L71" s="1064"/>
      <c r="M71" s="1064"/>
      <c r="N71" s="1064"/>
      <c r="O71" s="1064"/>
      <c r="P71" s="1065"/>
      <c r="Q71" s="1066">
        <v>35</v>
      </c>
      <c r="R71" s="1060"/>
      <c r="S71" s="1060"/>
      <c r="T71" s="1060"/>
      <c r="U71" s="1060"/>
      <c r="V71" s="1060">
        <v>33</v>
      </c>
      <c r="W71" s="1060"/>
      <c r="X71" s="1060"/>
      <c r="Y71" s="1060"/>
      <c r="Z71" s="1060"/>
      <c r="AA71" s="1060">
        <v>2</v>
      </c>
      <c r="AB71" s="1060"/>
      <c r="AC71" s="1060"/>
      <c r="AD71" s="1060"/>
      <c r="AE71" s="1060"/>
      <c r="AF71" s="1060">
        <v>2</v>
      </c>
      <c r="AG71" s="1060"/>
      <c r="AH71" s="1060"/>
      <c r="AI71" s="1060"/>
      <c r="AJ71" s="1060"/>
      <c r="AK71" s="1060">
        <v>8</v>
      </c>
      <c r="AL71" s="1060"/>
      <c r="AM71" s="1060"/>
      <c r="AN71" s="1060"/>
      <c r="AO71" s="1060"/>
      <c r="AP71" s="1060" t="s">
        <v>530</v>
      </c>
      <c r="AQ71" s="1060"/>
      <c r="AR71" s="1060"/>
      <c r="AS71" s="1060"/>
      <c r="AT71" s="1060"/>
      <c r="AU71" s="1060" t="s">
        <v>530</v>
      </c>
      <c r="AV71" s="1060"/>
      <c r="AW71" s="1060"/>
      <c r="AX71" s="1060"/>
      <c r="AY71" s="1060"/>
      <c r="AZ71" s="1061"/>
      <c r="BA71" s="1061"/>
      <c r="BB71" s="1061"/>
      <c r="BC71" s="1061"/>
      <c r="BD71" s="1062"/>
      <c r="BE71" s="265"/>
      <c r="BF71" s="265"/>
      <c r="BG71" s="265"/>
      <c r="BH71" s="265"/>
      <c r="BI71" s="265"/>
      <c r="BJ71" s="265"/>
      <c r="BK71" s="265"/>
      <c r="BL71" s="265"/>
      <c r="BM71" s="265"/>
      <c r="BN71" s="265"/>
      <c r="BO71" s="265"/>
      <c r="BP71" s="265"/>
      <c r="BQ71" s="262">
        <v>65</v>
      </c>
      <c r="BR71" s="267"/>
      <c r="BS71" s="1042"/>
      <c r="BT71" s="1043"/>
      <c r="BU71" s="1043"/>
      <c r="BV71" s="1043"/>
      <c r="BW71" s="1043"/>
      <c r="BX71" s="1043"/>
      <c r="BY71" s="1043"/>
      <c r="BZ71" s="1043"/>
      <c r="CA71" s="1043"/>
      <c r="CB71" s="1043"/>
      <c r="CC71" s="1043"/>
      <c r="CD71" s="1043"/>
      <c r="CE71" s="1043"/>
      <c r="CF71" s="1043"/>
      <c r="CG71" s="1044"/>
      <c r="CH71" s="1045"/>
      <c r="CI71" s="1046"/>
      <c r="CJ71" s="1046"/>
      <c r="CK71" s="1046"/>
      <c r="CL71" s="1047"/>
      <c r="CM71" s="1045"/>
      <c r="CN71" s="1046"/>
      <c r="CO71" s="1046"/>
      <c r="CP71" s="1046"/>
      <c r="CQ71" s="1047"/>
      <c r="CR71" s="1045"/>
      <c r="CS71" s="1046"/>
      <c r="CT71" s="1046"/>
      <c r="CU71" s="1046"/>
      <c r="CV71" s="1047"/>
      <c r="CW71" s="1045"/>
      <c r="CX71" s="1046"/>
      <c r="CY71" s="1046"/>
      <c r="CZ71" s="1046"/>
      <c r="DA71" s="1047"/>
      <c r="DB71" s="1045"/>
      <c r="DC71" s="1046"/>
      <c r="DD71" s="1046"/>
      <c r="DE71" s="1046"/>
      <c r="DF71" s="1047"/>
      <c r="DG71" s="1045"/>
      <c r="DH71" s="1046"/>
      <c r="DI71" s="1046"/>
      <c r="DJ71" s="1046"/>
      <c r="DK71" s="1047"/>
      <c r="DL71" s="1045"/>
      <c r="DM71" s="1046"/>
      <c r="DN71" s="1046"/>
      <c r="DO71" s="1046"/>
      <c r="DP71" s="1047"/>
      <c r="DQ71" s="1045"/>
      <c r="DR71" s="1046"/>
      <c r="DS71" s="1046"/>
      <c r="DT71" s="1046"/>
      <c r="DU71" s="1047"/>
      <c r="DV71" s="1030"/>
      <c r="DW71" s="1031"/>
      <c r="DX71" s="1031"/>
      <c r="DY71" s="1031"/>
      <c r="DZ71" s="1032"/>
      <c r="EA71" s="246"/>
    </row>
    <row r="72" spans="1:131" s="247" customFormat="1" ht="26.25" customHeight="1">
      <c r="A72" s="261">
        <v>5</v>
      </c>
      <c r="B72" s="1063" t="s">
        <v>602</v>
      </c>
      <c r="C72" s="1064"/>
      <c r="D72" s="1064"/>
      <c r="E72" s="1064"/>
      <c r="F72" s="1064"/>
      <c r="G72" s="1064"/>
      <c r="H72" s="1064"/>
      <c r="I72" s="1064"/>
      <c r="J72" s="1064"/>
      <c r="K72" s="1064"/>
      <c r="L72" s="1064"/>
      <c r="M72" s="1064"/>
      <c r="N72" s="1064"/>
      <c r="O72" s="1064"/>
      <c r="P72" s="1065"/>
      <c r="Q72" s="1066">
        <v>7260</v>
      </c>
      <c r="R72" s="1060"/>
      <c r="S72" s="1060"/>
      <c r="T72" s="1060"/>
      <c r="U72" s="1060"/>
      <c r="V72" s="1060">
        <v>7160</v>
      </c>
      <c r="W72" s="1060"/>
      <c r="X72" s="1060"/>
      <c r="Y72" s="1060"/>
      <c r="Z72" s="1060"/>
      <c r="AA72" s="1060">
        <v>101</v>
      </c>
      <c r="AB72" s="1060"/>
      <c r="AC72" s="1060"/>
      <c r="AD72" s="1060"/>
      <c r="AE72" s="1060"/>
      <c r="AF72" s="1060">
        <v>101</v>
      </c>
      <c r="AG72" s="1060"/>
      <c r="AH72" s="1060"/>
      <c r="AI72" s="1060"/>
      <c r="AJ72" s="1060"/>
      <c r="AK72" s="1060">
        <v>52</v>
      </c>
      <c r="AL72" s="1060"/>
      <c r="AM72" s="1060"/>
      <c r="AN72" s="1060"/>
      <c r="AO72" s="1060"/>
      <c r="AP72" s="1060">
        <v>4467</v>
      </c>
      <c r="AQ72" s="1060"/>
      <c r="AR72" s="1060"/>
      <c r="AS72" s="1060"/>
      <c r="AT72" s="1060"/>
      <c r="AU72" s="1060">
        <v>147</v>
      </c>
      <c r="AV72" s="1060"/>
      <c r="AW72" s="1060"/>
      <c r="AX72" s="1060"/>
      <c r="AY72" s="1060"/>
      <c r="AZ72" s="1061"/>
      <c r="BA72" s="1061"/>
      <c r="BB72" s="1061"/>
      <c r="BC72" s="1061"/>
      <c r="BD72" s="1062"/>
      <c r="BE72" s="265"/>
      <c r="BF72" s="265"/>
      <c r="BG72" s="265"/>
      <c r="BH72" s="265"/>
      <c r="BI72" s="265"/>
      <c r="BJ72" s="265"/>
      <c r="BK72" s="265"/>
      <c r="BL72" s="265"/>
      <c r="BM72" s="265"/>
      <c r="BN72" s="265"/>
      <c r="BO72" s="265"/>
      <c r="BP72" s="265"/>
      <c r="BQ72" s="262">
        <v>66</v>
      </c>
      <c r="BR72" s="267"/>
      <c r="BS72" s="1042"/>
      <c r="BT72" s="1043"/>
      <c r="BU72" s="1043"/>
      <c r="BV72" s="1043"/>
      <c r="BW72" s="1043"/>
      <c r="BX72" s="1043"/>
      <c r="BY72" s="1043"/>
      <c r="BZ72" s="1043"/>
      <c r="CA72" s="1043"/>
      <c r="CB72" s="1043"/>
      <c r="CC72" s="1043"/>
      <c r="CD72" s="1043"/>
      <c r="CE72" s="1043"/>
      <c r="CF72" s="1043"/>
      <c r="CG72" s="1044"/>
      <c r="CH72" s="1045"/>
      <c r="CI72" s="1046"/>
      <c r="CJ72" s="1046"/>
      <c r="CK72" s="1046"/>
      <c r="CL72" s="1047"/>
      <c r="CM72" s="1045"/>
      <c r="CN72" s="1046"/>
      <c r="CO72" s="1046"/>
      <c r="CP72" s="1046"/>
      <c r="CQ72" s="1047"/>
      <c r="CR72" s="1045"/>
      <c r="CS72" s="1046"/>
      <c r="CT72" s="1046"/>
      <c r="CU72" s="1046"/>
      <c r="CV72" s="1047"/>
      <c r="CW72" s="1045"/>
      <c r="CX72" s="1046"/>
      <c r="CY72" s="1046"/>
      <c r="CZ72" s="1046"/>
      <c r="DA72" s="1047"/>
      <c r="DB72" s="1045"/>
      <c r="DC72" s="1046"/>
      <c r="DD72" s="1046"/>
      <c r="DE72" s="1046"/>
      <c r="DF72" s="1047"/>
      <c r="DG72" s="1045"/>
      <c r="DH72" s="1046"/>
      <c r="DI72" s="1046"/>
      <c r="DJ72" s="1046"/>
      <c r="DK72" s="1047"/>
      <c r="DL72" s="1045"/>
      <c r="DM72" s="1046"/>
      <c r="DN72" s="1046"/>
      <c r="DO72" s="1046"/>
      <c r="DP72" s="1047"/>
      <c r="DQ72" s="1045"/>
      <c r="DR72" s="1046"/>
      <c r="DS72" s="1046"/>
      <c r="DT72" s="1046"/>
      <c r="DU72" s="1047"/>
      <c r="DV72" s="1030"/>
      <c r="DW72" s="1031"/>
      <c r="DX72" s="1031"/>
      <c r="DY72" s="1031"/>
      <c r="DZ72" s="1032"/>
      <c r="EA72" s="246"/>
    </row>
    <row r="73" spans="1:131" s="247" customFormat="1" ht="26.25" customHeight="1">
      <c r="A73" s="261">
        <v>6</v>
      </c>
      <c r="B73" s="1063" t="s">
        <v>603</v>
      </c>
      <c r="C73" s="1064"/>
      <c r="D73" s="1064"/>
      <c r="E73" s="1064"/>
      <c r="F73" s="1064"/>
      <c r="G73" s="1064"/>
      <c r="H73" s="1064"/>
      <c r="I73" s="1064"/>
      <c r="J73" s="1064"/>
      <c r="K73" s="1064"/>
      <c r="L73" s="1064"/>
      <c r="M73" s="1064"/>
      <c r="N73" s="1064"/>
      <c r="O73" s="1064"/>
      <c r="P73" s="1065"/>
      <c r="Q73" s="1066">
        <v>1451</v>
      </c>
      <c r="R73" s="1060"/>
      <c r="S73" s="1060"/>
      <c r="T73" s="1060"/>
      <c r="U73" s="1060"/>
      <c r="V73" s="1060">
        <v>1409</v>
      </c>
      <c r="W73" s="1060"/>
      <c r="X73" s="1060"/>
      <c r="Y73" s="1060"/>
      <c r="Z73" s="1060"/>
      <c r="AA73" s="1060">
        <v>43</v>
      </c>
      <c r="AB73" s="1060"/>
      <c r="AC73" s="1060"/>
      <c r="AD73" s="1060"/>
      <c r="AE73" s="1060"/>
      <c r="AF73" s="1060">
        <v>43</v>
      </c>
      <c r="AG73" s="1060"/>
      <c r="AH73" s="1060"/>
      <c r="AI73" s="1060"/>
      <c r="AJ73" s="1060"/>
      <c r="AK73" s="1060" t="s">
        <v>530</v>
      </c>
      <c r="AL73" s="1060"/>
      <c r="AM73" s="1060"/>
      <c r="AN73" s="1060"/>
      <c r="AO73" s="1060"/>
      <c r="AP73" s="1060">
        <v>1478</v>
      </c>
      <c r="AQ73" s="1060"/>
      <c r="AR73" s="1060"/>
      <c r="AS73" s="1060"/>
      <c r="AT73" s="1060"/>
      <c r="AU73" s="1060">
        <v>120</v>
      </c>
      <c r="AV73" s="1060"/>
      <c r="AW73" s="1060"/>
      <c r="AX73" s="1060"/>
      <c r="AY73" s="1060"/>
      <c r="AZ73" s="1061"/>
      <c r="BA73" s="1061"/>
      <c r="BB73" s="1061"/>
      <c r="BC73" s="1061"/>
      <c r="BD73" s="1062"/>
      <c r="BE73" s="265"/>
      <c r="BF73" s="265"/>
      <c r="BG73" s="265"/>
      <c r="BH73" s="265"/>
      <c r="BI73" s="265"/>
      <c r="BJ73" s="265"/>
      <c r="BK73" s="265"/>
      <c r="BL73" s="265"/>
      <c r="BM73" s="265"/>
      <c r="BN73" s="265"/>
      <c r="BO73" s="265"/>
      <c r="BP73" s="265"/>
      <c r="BQ73" s="262">
        <v>67</v>
      </c>
      <c r="BR73" s="267"/>
      <c r="BS73" s="1042"/>
      <c r="BT73" s="1043"/>
      <c r="BU73" s="1043"/>
      <c r="BV73" s="1043"/>
      <c r="BW73" s="1043"/>
      <c r="BX73" s="1043"/>
      <c r="BY73" s="1043"/>
      <c r="BZ73" s="1043"/>
      <c r="CA73" s="1043"/>
      <c r="CB73" s="1043"/>
      <c r="CC73" s="1043"/>
      <c r="CD73" s="1043"/>
      <c r="CE73" s="1043"/>
      <c r="CF73" s="1043"/>
      <c r="CG73" s="1044"/>
      <c r="CH73" s="1045"/>
      <c r="CI73" s="1046"/>
      <c r="CJ73" s="1046"/>
      <c r="CK73" s="1046"/>
      <c r="CL73" s="1047"/>
      <c r="CM73" s="1045"/>
      <c r="CN73" s="1046"/>
      <c r="CO73" s="1046"/>
      <c r="CP73" s="1046"/>
      <c r="CQ73" s="1047"/>
      <c r="CR73" s="1045"/>
      <c r="CS73" s="1046"/>
      <c r="CT73" s="1046"/>
      <c r="CU73" s="1046"/>
      <c r="CV73" s="1047"/>
      <c r="CW73" s="1045"/>
      <c r="CX73" s="1046"/>
      <c r="CY73" s="1046"/>
      <c r="CZ73" s="1046"/>
      <c r="DA73" s="1047"/>
      <c r="DB73" s="1045"/>
      <c r="DC73" s="1046"/>
      <c r="DD73" s="1046"/>
      <c r="DE73" s="1046"/>
      <c r="DF73" s="1047"/>
      <c r="DG73" s="1045"/>
      <c r="DH73" s="1046"/>
      <c r="DI73" s="1046"/>
      <c r="DJ73" s="1046"/>
      <c r="DK73" s="1047"/>
      <c r="DL73" s="1045"/>
      <c r="DM73" s="1046"/>
      <c r="DN73" s="1046"/>
      <c r="DO73" s="1046"/>
      <c r="DP73" s="1047"/>
      <c r="DQ73" s="1045"/>
      <c r="DR73" s="1046"/>
      <c r="DS73" s="1046"/>
      <c r="DT73" s="1046"/>
      <c r="DU73" s="1047"/>
      <c r="DV73" s="1030"/>
      <c r="DW73" s="1031"/>
      <c r="DX73" s="1031"/>
      <c r="DY73" s="1031"/>
      <c r="DZ73" s="1032"/>
      <c r="EA73" s="246"/>
    </row>
    <row r="74" spans="1:131" s="247" customFormat="1" ht="26.25" customHeight="1">
      <c r="A74" s="261">
        <v>7</v>
      </c>
      <c r="B74" s="1063" t="s">
        <v>604</v>
      </c>
      <c r="C74" s="1064"/>
      <c r="D74" s="1064"/>
      <c r="E74" s="1064"/>
      <c r="F74" s="1064"/>
      <c r="G74" s="1064"/>
      <c r="H74" s="1064"/>
      <c r="I74" s="1064"/>
      <c r="J74" s="1064"/>
      <c r="K74" s="1064"/>
      <c r="L74" s="1064"/>
      <c r="M74" s="1064"/>
      <c r="N74" s="1064"/>
      <c r="O74" s="1064"/>
      <c r="P74" s="1065"/>
      <c r="Q74" s="1066">
        <v>754</v>
      </c>
      <c r="R74" s="1060"/>
      <c r="S74" s="1060"/>
      <c r="T74" s="1060"/>
      <c r="U74" s="1060"/>
      <c r="V74" s="1060">
        <v>715</v>
      </c>
      <c r="W74" s="1060"/>
      <c r="X74" s="1060"/>
      <c r="Y74" s="1060"/>
      <c r="Z74" s="1060"/>
      <c r="AA74" s="1060">
        <v>40</v>
      </c>
      <c r="AB74" s="1060"/>
      <c r="AC74" s="1060"/>
      <c r="AD74" s="1060"/>
      <c r="AE74" s="1060"/>
      <c r="AF74" s="1060">
        <v>40</v>
      </c>
      <c r="AG74" s="1060"/>
      <c r="AH74" s="1060"/>
      <c r="AI74" s="1060"/>
      <c r="AJ74" s="1060"/>
      <c r="AK74" s="1060">
        <v>1</v>
      </c>
      <c r="AL74" s="1060"/>
      <c r="AM74" s="1060"/>
      <c r="AN74" s="1060"/>
      <c r="AO74" s="1060"/>
      <c r="AP74" s="1060" t="s">
        <v>530</v>
      </c>
      <c r="AQ74" s="1060"/>
      <c r="AR74" s="1060"/>
      <c r="AS74" s="1060"/>
      <c r="AT74" s="1060"/>
      <c r="AU74" s="1060" t="s">
        <v>530</v>
      </c>
      <c r="AV74" s="1060"/>
      <c r="AW74" s="1060"/>
      <c r="AX74" s="1060"/>
      <c r="AY74" s="1060"/>
      <c r="AZ74" s="1061"/>
      <c r="BA74" s="1061"/>
      <c r="BB74" s="1061"/>
      <c r="BC74" s="1061"/>
      <c r="BD74" s="1062"/>
      <c r="BE74" s="265"/>
      <c r="BF74" s="265"/>
      <c r="BG74" s="265"/>
      <c r="BH74" s="265"/>
      <c r="BI74" s="265"/>
      <c r="BJ74" s="265"/>
      <c r="BK74" s="265"/>
      <c r="BL74" s="265"/>
      <c r="BM74" s="265"/>
      <c r="BN74" s="265"/>
      <c r="BO74" s="265"/>
      <c r="BP74" s="265"/>
      <c r="BQ74" s="262">
        <v>68</v>
      </c>
      <c r="BR74" s="267"/>
      <c r="BS74" s="1042"/>
      <c r="BT74" s="1043"/>
      <c r="BU74" s="1043"/>
      <c r="BV74" s="1043"/>
      <c r="BW74" s="1043"/>
      <c r="BX74" s="1043"/>
      <c r="BY74" s="1043"/>
      <c r="BZ74" s="1043"/>
      <c r="CA74" s="1043"/>
      <c r="CB74" s="1043"/>
      <c r="CC74" s="1043"/>
      <c r="CD74" s="1043"/>
      <c r="CE74" s="1043"/>
      <c r="CF74" s="1043"/>
      <c r="CG74" s="1044"/>
      <c r="CH74" s="1045"/>
      <c r="CI74" s="1046"/>
      <c r="CJ74" s="1046"/>
      <c r="CK74" s="1046"/>
      <c r="CL74" s="1047"/>
      <c r="CM74" s="1045"/>
      <c r="CN74" s="1046"/>
      <c r="CO74" s="1046"/>
      <c r="CP74" s="1046"/>
      <c r="CQ74" s="1047"/>
      <c r="CR74" s="1045"/>
      <c r="CS74" s="1046"/>
      <c r="CT74" s="1046"/>
      <c r="CU74" s="1046"/>
      <c r="CV74" s="1047"/>
      <c r="CW74" s="1045"/>
      <c r="CX74" s="1046"/>
      <c r="CY74" s="1046"/>
      <c r="CZ74" s="1046"/>
      <c r="DA74" s="1047"/>
      <c r="DB74" s="1045"/>
      <c r="DC74" s="1046"/>
      <c r="DD74" s="1046"/>
      <c r="DE74" s="1046"/>
      <c r="DF74" s="1047"/>
      <c r="DG74" s="1045"/>
      <c r="DH74" s="1046"/>
      <c r="DI74" s="1046"/>
      <c r="DJ74" s="1046"/>
      <c r="DK74" s="1047"/>
      <c r="DL74" s="1045"/>
      <c r="DM74" s="1046"/>
      <c r="DN74" s="1046"/>
      <c r="DO74" s="1046"/>
      <c r="DP74" s="1047"/>
      <c r="DQ74" s="1045"/>
      <c r="DR74" s="1046"/>
      <c r="DS74" s="1046"/>
      <c r="DT74" s="1046"/>
      <c r="DU74" s="1047"/>
      <c r="DV74" s="1030"/>
      <c r="DW74" s="1031"/>
      <c r="DX74" s="1031"/>
      <c r="DY74" s="1031"/>
      <c r="DZ74" s="1032"/>
      <c r="EA74" s="246"/>
    </row>
    <row r="75" spans="1:131" s="247" customFormat="1" ht="26.25" customHeight="1">
      <c r="A75" s="261">
        <v>8</v>
      </c>
      <c r="B75" s="1063" t="s">
        <v>605</v>
      </c>
      <c r="C75" s="1064"/>
      <c r="D75" s="1064"/>
      <c r="E75" s="1064"/>
      <c r="F75" s="1064"/>
      <c r="G75" s="1064"/>
      <c r="H75" s="1064"/>
      <c r="I75" s="1064"/>
      <c r="J75" s="1064"/>
      <c r="K75" s="1064"/>
      <c r="L75" s="1064"/>
      <c r="M75" s="1064"/>
      <c r="N75" s="1064"/>
      <c r="O75" s="1064"/>
      <c r="P75" s="1065"/>
      <c r="Q75" s="1067">
        <v>159119</v>
      </c>
      <c r="R75" s="1068"/>
      <c r="S75" s="1068"/>
      <c r="T75" s="1068"/>
      <c r="U75" s="1069"/>
      <c r="V75" s="1070">
        <v>154694</v>
      </c>
      <c r="W75" s="1068"/>
      <c r="X75" s="1068"/>
      <c r="Y75" s="1068"/>
      <c r="Z75" s="1069"/>
      <c r="AA75" s="1070">
        <v>4425</v>
      </c>
      <c r="AB75" s="1068"/>
      <c r="AC75" s="1068"/>
      <c r="AD75" s="1068"/>
      <c r="AE75" s="1069"/>
      <c r="AF75" s="1070">
        <v>4425</v>
      </c>
      <c r="AG75" s="1068"/>
      <c r="AH75" s="1068"/>
      <c r="AI75" s="1068"/>
      <c r="AJ75" s="1069"/>
      <c r="AK75" s="1070">
        <v>1792</v>
      </c>
      <c r="AL75" s="1068"/>
      <c r="AM75" s="1068"/>
      <c r="AN75" s="1068"/>
      <c r="AO75" s="1069"/>
      <c r="AP75" s="1070" t="s">
        <v>530</v>
      </c>
      <c r="AQ75" s="1068"/>
      <c r="AR75" s="1068"/>
      <c r="AS75" s="1068"/>
      <c r="AT75" s="1069"/>
      <c r="AU75" s="1070" t="s">
        <v>530</v>
      </c>
      <c r="AV75" s="1068"/>
      <c r="AW75" s="1068"/>
      <c r="AX75" s="1068"/>
      <c r="AY75" s="1069"/>
      <c r="AZ75" s="1061"/>
      <c r="BA75" s="1061"/>
      <c r="BB75" s="1061"/>
      <c r="BC75" s="1061"/>
      <c r="BD75" s="1062"/>
      <c r="BE75" s="265"/>
      <c r="BF75" s="265"/>
      <c r="BG75" s="265"/>
      <c r="BH75" s="265"/>
      <c r="BI75" s="265"/>
      <c r="BJ75" s="265"/>
      <c r="BK75" s="265"/>
      <c r="BL75" s="265"/>
      <c r="BM75" s="265"/>
      <c r="BN75" s="265"/>
      <c r="BO75" s="265"/>
      <c r="BP75" s="265"/>
      <c r="BQ75" s="262">
        <v>69</v>
      </c>
      <c r="BR75" s="267"/>
      <c r="BS75" s="1042"/>
      <c r="BT75" s="1043"/>
      <c r="BU75" s="1043"/>
      <c r="BV75" s="1043"/>
      <c r="BW75" s="1043"/>
      <c r="BX75" s="1043"/>
      <c r="BY75" s="1043"/>
      <c r="BZ75" s="1043"/>
      <c r="CA75" s="1043"/>
      <c r="CB75" s="1043"/>
      <c r="CC75" s="1043"/>
      <c r="CD75" s="1043"/>
      <c r="CE75" s="1043"/>
      <c r="CF75" s="1043"/>
      <c r="CG75" s="1044"/>
      <c r="CH75" s="1045"/>
      <c r="CI75" s="1046"/>
      <c r="CJ75" s="1046"/>
      <c r="CK75" s="1046"/>
      <c r="CL75" s="1047"/>
      <c r="CM75" s="1045"/>
      <c r="CN75" s="1046"/>
      <c r="CO75" s="1046"/>
      <c r="CP75" s="1046"/>
      <c r="CQ75" s="1047"/>
      <c r="CR75" s="1045"/>
      <c r="CS75" s="1046"/>
      <c r="CT75" s="1046"/>
      <c r="CU75" s="1046"/>
      <c r="CV75" s="1047"/>
      <c r="CW75" s="1045"/>
      <c r="CX75" s="1046"/>
      <c r="CY75" s="1046"/>
      <c r="CZ75" s="1046"/>
      <c r="DA75" s="1047"/>
      <c r="DB75" s="1045"/>
      <c r="DC75" s="1046"/>
      <c r="DD75" s="1046"/>
      <c r="DE75" s="1046"/>
      <c r="DF75" s="1047"/>
      <c r="DG75" s="1045"/>
      <c r="DH75" s="1046"/>
      <c r="DI75" s="1046"/>
      <c r="DJ75" s="1046"/>
      <c r="DK75" s="1047"/>
      <c r="DL75" s="1045"/>
      <c r="DM75" s="1046"/>
      <c r="DN75" s="1046"/>
      <c r="DO75" s="1046"/>
      <c r="DP75" s="1047"/>
      <c r="DQ75" s="1045"/>
      <c r="DR75" s="1046"/>
      <c r="DS75" s="1046"/>
      <c r="DT75" s="1046"/>
      <c r="DU75" s="1047"/>
      <c r="DV75" s="1030"/>
      <c r="DW75" s="1031"/>
      <c r="DX75" s="1031"/>
      <c r="DY75" s="1031"/>
      <c r="DZ75" s="1032"/>
      <c r="EA75" s="246"/>
    </row>
    <row r="76" spans="1:131" s="247" customFormat="1" ht="26.25" customHeight="1">
      <c r="A76" s="261">
        <v>9</v>
      </c>
      <c r="B76" s="1063"/>
      <c r="C76" s="1064"/>
      <c r="D76" s="1064"/>
      <c r="E76" s="1064"/>
      <c r="F76" s="1064"/>
      <c r="G76" s="1064"/>
      <c r="H76" s="1064"/>
      <c r="I76" s="1064"/>
      <c r="J76" s="1064"/>
      <c r="K76" s="1064"/>
      <c r="L76" s="1064"/>
      <c r="M76" s="1064"/>
      <c r="N76" s="1064"/>
      <c r="O76" s="1064"/>
      <c r="P76" s="1065"/>
      <c r="Q76" s="1067"/>
      <c r="R76" s="1068"/>
      <c r="S76" s="1068"/>
      <c r="T76" s="1068"/>
      <c r="U76" s="1069"/>
      <c r="V76" s="1070"/>
      <c r="W76" s="1068"/>
      <c r="X76" s="1068"/>
      <c r="Y76" s="1068"/>
      <c r="Z76" s="1069"/>
      <c r="AA76" s="1070"/>
      <c r="AB76" s="1068"/>
      <c r="AC76" s="1068"/>
      <c r="AD76" s="1068"/>
      <c r="AE76" s="1069"/>
      <c r="AF76" s="1070"/>
      <c r="AG76" s="1068"/>
      <c r="AH76" s="1068"/>
      <c r="AI76" s="1068"/>
      <c r="AJ76" s="1069"/>
      <c r="AK76" s="1070"/>
      <c r="AL76" s="1068"/>
      <c r="AM76" s="1068"/>
      <c r="AN76" s="1068"/>
      <c r="AO76" s="1069"/>
      <c r="AP76" s="1070"/>
      <c r="AQ76" s="1068"/>
      <c r="AR76" s="1068"/>
      <c r="AS76" s="1068"/>
      <c r="AT76" s="1069"/>
      <c r="AU76" s="1070"/>
      <c r="AV76" s="1068"/>
      <c r="AW76" s="1068"/>
      <c r="AX76" s="1068"/>
      <c r="AY76" s="1069"/>
      <c r="AZ76" s="1061"/>
      <c r="BA76" s="1061"/>
      <c r="BB76" s="1061"/>
      <c r="BC76" s="1061"/>
      <c r="BD76" s="1062"/>
      <c r="BE76" s="265"/>
      <c r="BF76" s="265"/>
      <c r="BG76" s="265"/>
      <c r="BH76" s="265"/>
      <c r="BI76" s="265"/>
      <c r="BJ76" s="265"/>
      <c r="BK76" s="265"/>
      <c r="BL76" s="265"/>
      <c r="BM76" s="265"/>
      <c r="BN76" s="265"/>
      <c r="BO76" s="265"/>
      <c r="BP76" s="265"/>
      <c r="BQ76" s="262">
        <v>70</v>
      </c>
      <c r="BR76" s="267"/>
      <c r="BS76" s="1042"/>
      <c r="BT76" s="1043"/>
      <c r="BU76" s="1043"/>
      <c r="BV76" s="1043"/>
      <c r="BW76" s="1043"/>
      <c r="BX76" s="1043"/>
      <c r="BY76" s="1043"/>
      <c r="BZ76" s="1043"/>
      <c r="CA76" s="1043"/>
      <c r="CB76" s="1043"/>
      <c r="CC76" s="1043"/>
      <c r="CD76" s="1043"/>
      <c r="CE76" s="1043"/>
      <c r="CF76" s="1043"/>
      <c r="CG76" s="1044"/>
      <c r="CH76" s="1045"/>
      <c r="CI76" s="1046"/>
      <c r="CJ76" s="1046"/>
      <c r="CK76" s="1046"/>
      <c r="CL76" s="1047"/>
      <c r="CM76" s="1045"/>
      <c r="CN76" s="1046"/>
      <c r="CO76" s="1046"/>
      <c r="CP76" s="1046"/>
      <c r="CQ76" s="1047"/>
      <c r="CR76" s="1045"/>
      <c r="CS76" s="1046"/>
      <c r="CT76" s="1046"/>
      <c r="CU76" s="1046"/>
      <c r="CV76" s="1047"/>
      <c r="CW76" s="1045"/>
      <c r="CX76" s="1046"/>
      <c r="CY76" s="1046"/>
      <c r="CZ76" s="1046"/>
      <c r="DA76" s="1047"/>
      <c r="DB76" s="1045"/>
      <c r="DC76" s="1046"/>
      <c r="DD76" s="1046"/>
      <c r="DE76" s="1046"/>
      <c r="DF76" s="1047"/>
      <c r="DG76" s="1045"/>
      <c r="DH76" s="1046"/>
      <c r="DI76" s="1046"/>
      <c r="DJ76" s="1046"/>
      <c r="DK76" s="1047"/>
      <c r="DL76" s="1045"/>
      <c r="DM76" s="1046"/>
      <c r="DN76" s="1046"/>
      <c r="DO76" s="1046"/>
      <c r="DP76" s="1047"/>
      <c r="DQ76" s="1045"/>
      <c r="DR76" s="1046"/>
      <c r="DS76" s="1046"/>
      <c r="DT76" s="1046"/>
      <c r="DU76" s="1047"/>
      <c r="DV76" s="1030"/>
      <c r="DW76" s="1031"/>
      <c r="DX76" s="1031"/>
      <c r="DY76" s="1031"/>
      <c r="DZ76" s="1032"/>
      <c r="EA76" s="246"/>
    </row>
    <row r="77" spans="1:131" s="247" customFormat="1" ht="26.25" customHeight="1">
      <c r="A77" s="261">
        <v>10</v>
      </c>
      <c r="B77" s="1063"/>
      <c r="C77" s="1064"/>
      <c r="D77" s="1064"/>
      <c r="E77" s="1064"/>
      <c r="F77" s="1064"/>
      <c r="G77" s="1064"/>
      <c r="H77" s="1064"/>
      <c r="I77" s="1064"/>
      <c r="J77" s="1064"/>
      <c r="K77" s="1064"/>
      <c r="L77" s="1064"/>
      <c r="M77" s="1064"/>
      <c r="N77" s="1064"/>
      <c r="O77" s="1064"/>
      <c r="P77" s="1065"/>
      <c r="Q77" s="1067"/>
      <c r="R77" s="1068"/>
      <c r="S77" s="1068"/>
      <c r="T77" s="1068"/>
      <c r="U77" s="1069"/>
      <c r="V77" s="1070"/>
      <c r="W77" s="1068"/>
      <c r="X77" s="1068"/>
      <c r="Y77" s="1068"/>
      <c r="Z77" s="1069"/>
      <c r="AA77" s="1070"/>
      <c r="AB77" s="1068"/>
      <c r="AC77" s="1068"/>
      <c r="AD77" s="1068"/>
      <c r="AE77" s="1069"/>
      <c r="AF77" s="1070"/>
      <c r="AG77" s="1068"/>
      <c r="AH77" s="1068"/>
      <c r="AI77" s="1068"/>
      <c r="AJ77" s="1069"/>
      <c r="AK77" s="1070"/>
      <c r="AL77" s="1068"/>
      <c r="AM77" s="1068"/>
      <c r="AN77" s="1068"/>
      <c r="AO77" s="1069"/>
      <c r="AP77" s="1070"/>
      <c r="AQ77" s="1068"/>
      <c r="AR77" s="1068"/>
      <c r="AS77" s="1068"/>
      <c r="AT77" s="1069"/>
      <c r="AU77" s="1070"/>
      <c r="AV77" s="1068"/>
      <c r="AW77" s="1068"/>
      <c r="AX77" s="1068"/>
      <c r="AY77" s="1069"/>
      <c r="AZ77" s="1061"/>
      <c r="BA77" s="1061"/>
      <c r="BB77" s="1061"/>
      <c r="BC77" s="1061"/>
      <c r="BD77" s="1062"/>
      <c r="BE77" s="265"/>
      <c r="BF77" s="265"/>
      <c r="BG77" s="265"/>
      <c r="BH77" s="265"/>
      <c r="BI77" s="265"/>
      <c r="BJ77" s="265"/>
      <c r="BK77" s="265"/>
      <c r="BL77" s="265"/>
      <c r="BM77" s="265"/>
      <c r="BN77" s="265"/>
      <c r="BO77" s="265"/>
      <c r="BP77" s="265"/>
      <c r="BQ77" s="262">
        <v>71</v>
      </c>
      <c r="BR77" s="267"/>
      <c r="BS77" s="1042"/>
      <c r="BT77" s="1043"/>
      <c r="BU77" s="1043"/>
      <c r="BV77" s="1043"/>
      <c r="BW77" s="1043"/>
      <c r="BX77" s="1043"/>
      <c r="BY77" s="1043"/>
      <c r="BZ77" s="1043"/>
      <c r="CA77" s="1043"/>
      <c r="CB77" s="1043"/>
      <c r="CC77" s="1043"/>
      <c r="CD77" s="1043"/>
      <c r="CE77" s="1043"/>
      <c r="CF77" s="1043"/>
      <c r="CG77" s="1044"/>
      <c r="CH77" s="1045"/>
      <c r="CI77" s="1046"/>
      <c r="CJ77" s="1046"/>
      <c r="CK77" s="1046"/>
      <c r="CL77" s="1047"/>
      <c r="CM77" s="1045"/>
      <c r="CN77" s="1046"/>
      <c r="CO77" s="1046"/>
      <c r="CP77" s="1046"/>
      <c r="CQ77" s="1047"/>
      <c r="CR77" s="1045"/>
      <c r="CS77" s="1046"/>
      <c r="CT77" s="1046"/>
      <c r="CU77" s="1046"/>
      <c r="CV77" s="1047"/>
      <c r="CW77" s="1045"/>
      <c r="CX77" s="1046"/>
      <c r="CY77" s="1046"/>
      <c r="CZ77" s="1046"/>
      <c r="DA77" s="1047"/>
      <c r="DB77" s="1045"/>
      <c r="DC77" s="1046"/>
      <c r="DD77" s="1046"/>
      <c r="DE77" s="1046"/>
      <c r="DF77" s="1047"/>
      <c r="DG77" s="1045"/>
      <c r="DH77" s="1046"/>
      <c r="DI77" s="1046"/>
      <c r="DJ77" s="1046"/>
      <c r="DK77" s="1047"/>
      <c r="DL77" s="1045"/>
      <c r="DM77" s="1046"/>
      <c r="DN77" s="1046"/>
      <c r="DO77" s="1046"/>
      <c r="DP77" s="1047"/>
      <c r="DQ77" s="1045"/>
      <c r="DR77" s="1046"/>
      <c r="DS77" s="1046"/>
      <c r="DT77" s="1046"/>
      <c r="DU77" s="1047"/>
      <c r="DV77" s="1030"/>
      <c r="DW77" s="1031"/>
      <c r="DX77" s="1031"/>
      <c r="DY77" s="1031"/>
      <c r="DZ77" s="1032"/>
      <c r="EA77" s="246"/>
    </row>
    <row r="78" spans="1:131" s="247" customFormat="1" ht="26.25" customHeight="1">
      <c r="A78" s="261">
        <v>11</v>
      </c>
      <c r="B78" s="1063"/>
      <c r="C78" s="1064"/>
      <c r="D78" s="1064"/>
      <c r="E78" s="1064"/>
      <c r="F78" s="1064"/>
      <c r="G78" s="1064"/>
      <c r="H78" s="1064"/>
      <c r="I78" s="1064"/>
      <c r="J78" s="1064"/>
      <c r="K78" s="1064"/>
      <c r="L78" s="1064"/>
      <c r="M78" s="1064"/>
      <c r="N78" s="1064"/>
      <c r="O78" s="1064"/>
      <c r="P78" s="1065"/>
      <c r="Q78" s="1066"/>
      <c r="R78" s="1060"/>
      <c r="S78" s="1060"/>
      <c r="T78" s="1060"/>
      <c r="U78" s="1060"/>
      <c r="V78" s="1060"/>
      <c r="W78" s="1060"/>
      <c r="X78" s="1060"/>
      <c r="Y78" s="1060"/>
      <c r="Z78" s="1060"/>
      <c r="AA78" s="1060"/>
      <c r="AB78" s="1060"/>
      <c r="AC78" s="1060"/>
      <c r="AD78" s="1060"/>
      <c r="AE78" s="1060"/>
      <c r="AF78" s="1060"/>
      <c r="AG78" s="1060"/>
      <c r="AH78" s="1060"/>
      <c r="AI78" s="1060"/>
      <c r="AJ78" s="1060"/>
      <c r="AK78" s="1060"/>
      <c r="AL78" s="1060"/>
      <c r="AM78" s="1060"/>
      <c r="AN78" s="1060"/>
      <c r="AO78" s="1060"/>
      <c r="AP78" s="1060"/>
      <c r="AQ78" s="1060"/>
      <c r="AR78" s="1060"/>
      <c r="AS78" s="1060"/>
      <c r="AT78" s="1060"/>
      <c r="AU78" s="1060"/>
      <c r="AV78" s="1060"/>
      <c r="AW78" s="1060"/>
      <c r="AX78" s="1060"/>
      <c r="AY78" s="1060"/>
      <c r="AZ78" s="1061"/>
      <c r="BA78" s="1061"/>
      <c r="BB78" s="1061"/>
      <c r="BC78" s="1061"/>
      <c r="BD78" s="1062"/>
      <c r="BE78" s="265"/>
      <c r="BF78" s="265"/>
      <c r="BG78" s="265"/>
      <c r="BH78" s="265"/>
      <c r="BI78" s="265"/>
      <c r="BJ78" s="268"/>
      <c r="BK78" s="268"/>
      <c r="BL78" s="268"/>
      <c r="BM78" s="268"/>
      <c r="BN78" s="268"/>
      <c r="BO78" s="265"/>
      <c r="BP78" s="265"/>
      <c r="BQ78" s="262">
        <v>72</v>
      </c>
      <c r="BR78" s="267"/>
      <c r="BS78" s="1042"/>
      <c r="BT78" s="1043"/>
      <c r="BU78" s="1043"/>
      <c r="BV78" s="1043"/>
      <c r="BW78" s="1043"/>
      <c r="BX78" s="1043"/>
      <c r="BY78" s="1043"/>
      <c r="BZ78" s="1043"/>
      <c r="CA78" s="1043"/>
      <c r="CB78" s="1043"/>
      <c r="CC78" s="1043"/>
      <c r="CD78" s="1043"/>
      <c r="CE78" s="1043"/>
      <c r="CF78" s="1043"/>
      <c r="CG78" s="1044"/>
      <c r="CH78" s="1045"/>
      <c r="CI78" s="1046"/>
      <c r="CJ78" s="1046"/>
      <c r="CK78" s="1046"/>
      <c r="CL78" s="1047"/>
      <c r="CM78" s="1045"/>
      <c r="CN78" s="1046"/>
      <c r="CO78" s="1046"/>
      <c r="CP78" s="1046"/>
      <c r="CQ78" s="1047"/>
      <c r="CR78" s="1045"/>
      <c r="CS78" s="1046"/>
      <c r="CT78" s="1046"/>
      <c r="CU78" s="1046"/>
      <c r="CV78" s="1047"/>
      <c r="CW78" s="1045"/>
      <c r="CX78" s="1046"/>
      <c r="CY78" s="1046"/>
      <c r="CZ78" s="1046"/>
      <c r="DA78" s="1047"/>
      <c r="DB78" s="1045"/>
      <c r="DC78" s="1046"/>
      <c r="DD78" s="1046"/>
      <c r="DE78" s="1046"/>
      <c r="DF78" s="1047"/>
      <c r="DG78" s="1045"/>
      <c r="DH78" s="1046"/>
      <c r="DI78" s="1046"/>
      <c r="DJ78" s="1046"/>
      <c r="DK78" s="1047"/>
      <c r="DL78" s="1045"/>
      <c r="DM78" s="1046"/>
      <c r="DN78" s="1046"/>
      <c r="DO78" s="1046"/>
      <c r="DP78" s="1047"/>
      <c r="DQ78" s="1045"/>
      <c r="DR78" s="1046"/>
      <c r="DS78" s="1046"/>
      <c r="DT78" s="1046"/>
      <c r="DU78" s="1047"/>
      <c r="DV78" s="1030"/>
      <c r="DW78" s="1031"/>
      <c r="DX78" s="1031"/>
      <c r="DY78" s="1031"/>
      <c r="DZ78" s="1032"/>
      <c r="EA78" s="246"/>
    </row>
    <row r="79" spans="1:131" s="247" customFormat="1" ht="26.25" customHeight="1">
      <c r="A79" s="261">
        <v>12</v>
      </c>
      <c r="B79" s="1063"/>
      <c r="C79" s="1064"/>
      <c r="D79" s="1064"/>
      <c r="E79" s="1064"/>
      <c r="F79" s="1064"/>
      <c r="G79" s="1064"/>
      <c r="H79" s="1064"/>
      <c r="I79" s="1064"/>
      <c r="J79" s="1064"/>
      <c r="K79" s="1064"/>
      <c r="L79" s="1064"/>
      <c r="M79" s="1064"/>
      <c r="N79" s="1064"/>
      <c r="O79" s="1064"/>
      <c r="P79" s="1065"/>
      <c r="Q79" s="1066"/>
      <c r="R79" s="1060"/>
      <c r="S79" s="1060"/>
      <c r="T79" s="1060"/>
      <c r="U79" s="1060"/>
      <c r="V79" s="1060"/>
      <c r="W79" s="1060"/>
      <c r="X79" s="1060"/>
      <c r="Y79" s="1060"/>
      <c r="Z79" s="1060"/>
      <c r="AA79" s="1060"/>
      <c r="AB79" s="1060"/>
      <c r="AC79" s="1060"/>
      <c r="AD79" s="1060"/>
      <c r="AE79" s="1060"/>
      <c r="AF79" s="1060"/>
      <c r="AG79" s="1060"/>
      <c r="AH79" s="1060"/>
      <c r="AI79" s="1060"/>
      <c r="AJ79" s="1060"/>
      <c r="AK79" s="1060"/>
      <c r="AL79" s="1060"/>
      <c r="AM79" s="1060"/>
      <c r="AN79" s="1060"/>
      <c r="AO79" s="1060"/>
      <c r="AP79" s="1060"/>
      <c r="AQ79" s="1060"/>
      <c r="AR79" s="1060"/>
      <c r="AS79" s="1060"/>
      <c r="AT79" s="1060"/>
      <c r="AU79" s="1060"/>
      <c r="AV79" s="1060"/>
      <c r="AW79" s="1060"/>
      <c r="AX79" s="1060"/>
      <c r="AY79" s="1060"/>
      <c r="AZ79" s="1061"/>
      <c r="BA79" s="1061"/>
      <c r="BB79" s="1061"/>
      <c r="BC79" s="1061"/>
      <c r="BD79" s="1062"/>
      <c r="BE79" s="265"/>
      <c r="BF79" s="265"/>
      <c r="BG79" s="265"/>
      <c r="BH79" s="265"/>
      <c r="BI79" s="265"/>
      <c r="BJ79" s="268"/>
      <c r="BK79" s="268"/>
      <c r="BL79" s="268"/>
      <c r="BM79" s="268"/>
      <c r="BN79" s="268"/>
      <c r="BO79" s="265"/>
      <c r="BP79" s="265"/>
      <c r="BQ79" s="262">
        <v>73</v>
      </c>
      <c r="BR79" s="267"/>
      <c r="BS79" s="1042"/>
      <c r="BT79" s="1043"/>
      <c r="BU79" s="1043"/>
      <c r="BV79" s="1043"/>
      <c r="BW79" s="1043"/>
      <c r="BX79" s="1043"/>
      <c r="BY79" s="1043"/>
      <c r="BZ79" s="1043"/>
      <c r="CA79" s="1043"/>
      <c r="CB79" s="1043"/>
      <c r="CC79" s="1043"/>
      <c r="CD79" s="1043"/>
      <c r="CE79" s="1043"/>
      <c r="CF79" s="1043"/>
      <c r="CG79" s="1044"/>
      <c r="CH79" s="1045"/>
      <c r="CI79" s="1046"/>
      <c r="CJ79" s="1046"/>
      <c r="CK79" s="1046"/>
      <c r="CL79" s="1047"/>
      <c r="CM79" s="1045"/>
      <c r="CN79" s="1046"/>
      <c r="CO79" s="1046"/>
      <c r="CP79" s="1046"/>
      <c r="CQ79" s="1047"/>
      <c r="CR79" s="1045"/>
      <c r="CS79" s="1046"/>
      <c r="CT79" s="1046"/>
      <c r="CU79" s="1046"/>
      <c r="CV79" s="1047"/>
      <c r="CW79" s="1045"/>
      <c r="CX79" s="1046"/>
      <c r="CY79" s="1046"/>
      <c r="CZ79" s="1046"/>
      <c r="DA79" s="1047"/>
      <c r="DB79" s="1045"/>
      <c r="DC79" s="1046"/>
      <c r="DD79" s="1046"/>
      <c r="DE79" s="1046"/>
      <c r="DF79" s="1047"/>
      <c r="DG79" s="1045"/>
      <c r="DH79" s="1046"/>
      <c r="DI79" s="1046"/>
      <c r="DJ79" s="1046"/>
      <c r="DK79" s="1047"/>
      <c r="DL79" s="1045"/>
      <c r="DM79" s="1046"/>
      <c r="DN79" s="1046"/>
      <c r="DO79" s="1046"/>
      <c r="DP79" s="1047"/>
      <c r="DQ79" s="1045"/>
      <c r="DR79" s="1046"/>
      <c r="DS79" s="1046"/>
      <c r="DT79" s="1046"/>
      <c r="DU79" s="1047"/>
      <c r="DV79" s="1030"/>
      <c r="DW79" s="1031"/>
      <c r="DX79" s="1031"/>
      <c r="DY79" s="1031"/>
      <c r="DZ79" s="1032"/>
      <c r="EA79" s="246"/>
    </row>
    <row r="80" spans="1:131" s="247" customFormat="1" ht="26.25" customHeight="1">
      <c r="A80" s="261">
        <v>13</v>
      </c>
      <c r="B80" s="1063"/>
      <c r="C80" s="1064"/>
      <c r="D80" s="1064"/>
      <c r="E80" s="1064"/>
      <c r="F80" s="1064"/>
      <c r="G80" s="1064"/>
      <c r="H80" s="1064"/>
      <c r="I80" s="1064"/>
      <c r="J80" s="1064"/>
      <c r="K80" s="1064"/>
      <c r="L80" s="1064"/>
      <c r="M80" s="1064"/>
      <c r="N80" s="1064"/>
      <c r="O80" s="1064"/>
      <c r="P80" s="1065"/>
      <c r="Q80" s="1066"/>
      <c r="R80" s="1060"/>
      <c r="S80" s="1060"/>
      <c r="T80" s="1060"/>
      <c r="U80" s="1060"/>
      <c r="V80" s="1060"/>
      <c r="W80" s="1060"/>
      <c r="X80" s="1060"/>
      <c r="Y80" s="1060"/>
      <c r="Z80" s="1060"/>
      <c r="AA80" s="1060"/>
      <c r="AB80" s="1060"/>
      <c r="AC80" s="1060"/>
      <c r="AD80" s="1060"/>
      <c r="AE80" s="1060"/>
      <c r="AF80" s="1060"/>
      <c r="AG80" s="1060"/>
      <c r="AH80" s="1060"/>
      <c r="AI80" s="1060"/>
      <c r="AJ80" s="1060"/>
      <c r="AK80" s="1060"/>
      <c r="AL80" s="1060"/>
      <c r="AM80" s="1060"/>
      <c r="AN80" s="1060"/>
      <c r="AO80" s="1060"/>
      <c r="AP80" s="1060"/>
      <c r="AQ80" s="1060"/>
      <c r="AR80" s="1060"/>
      <c r="AS80" s="1060"/>
      <c r="AT80" s="1060"/>
      <c r="AU80" s="1060"/>
      <c r="AV80" s="1060"/>
      <c r="AW80" s="1060"/>
      <c r="AX80" s="1060"/>
      <c r="AY80" s="1060"/>
      <c r="AZ80" s="1061"/>
      <c r="BA80" s="1061"/>
      <c r="BB80" s="1061"/>
      <c r="BC80" s="1061"/>
      <c r="BD80" s="1062"/>
      <c r="BE80" s="265"/>
      <c r="BF80" s="265"/>
      <c r="BG80" s="265"/>
      <c r="BH80" s="265"/>
      <c r="BI80" s="265"/>
      <c r="BJ80" s="265"/>
      <c r="BK80" s="265"/>
      <c r="BL80" s="265"/>
      <c r="BM80" s="265"/>
      <c r="BN80" s="265"/>
      <c r="BO80" s="265"/>
      <c r="BP80" s="265"/>
      <c r="BQ80" s="262">
        <v>74</v>
      </c>
      <c r="BR80" s="267"/>
      <c r="BS80" s="1042"/>
      <c r="BT80" s="1043"/>
      <c r="BU80" s="1043"/>
      <c r="BV80" s="1043"/>
      <c r="BW80" s="1043"/>
      <c r="BX80" s="1043"/>
      <c r="BY80" s="1043"/>
      <c r="BZ80" s="1043"/>
      <c r="CA80" s="1043"/>
      <c r="CB80" s="1043"/>
      <c r="CC80" s="1043"/>
      <c r="CD80" s="1043"/>
      <c r="CE80" s="1043"/>
      <c r="CF80" s="1043"/>
      <c r="CG80" s="1044"/>
      <c r="CH80" s="1045"/>
      <c r="CI80" s="1046"/>
      <c r="CJ80" s="1046"/>
      <c r="CK80" s="1046"/>
      <c r="CL80" s="1047"/>
      <c r="CM80" s="1045"/>
      <c r="CN80" s="1046"/>
      <c r="CO80" s="1046"/>
      <c r="CP80" s="1046"/>
      <c r="CQ80" s="1047"/>
      <c r="CR80" s="1045"/>
      <c r="CS80" s="1046"/>
      <c r="CT80" s="1046"/>
      <c r="CU80" s="1046"/>
      <c r="CV80" s="1047"/>
      <c r="CW80" s="1045"/>
      <c r="CX80" s="1046"/>
      <c r="CY80" s="1046"/>
      <c r="CZ80" s="1046"/>
      <c r="DA80" s="1047"/>
      <c r="DB80" s="1045"/>
      <c r="DC80" s="1046"/>
      <c r="DD80" s="1046"/>
      <c r="DE80" s="1046"/>
      <c r="DF80" s="1047"/>
      <c r="DG80" s="1045"/>
      <c r="DH80" s="1046"/>
      <c r="DI80" s="1046"/>
      <c r="DJ80" s="1046"/>
      <c r="DK80" s="1047"/>
      <c r="DL80" s="1045"/>
      <c r="DM80" s="1046"/>
      <c r="DN80" s="1046"/>
      <c r="DO80" s="1046"/>
      <c r="DP80" s="1047"/>
      <c r="DQ80" s="1045"/>
      <c r="DR80" s="1046"/>
      <c r="DS80" s="1046"/>
      <c r="DT80" s="1046"/>
      <c r="DU80" s="1047"/>
      <c r="DV80" s="1030"/>
      <c r="DW80" s="1031"/>
      <c r="DX80" s="1031"/>
      <c r="DY80" s="1031"/>
      <c r="DZ80" s="1032"/>
      <c r="EA80" s="246"/>
    </row>
    <row r="81" spans="1:131" s="247" customFormat="1" ht="26.25" customHeight="1">
      <c r="A81" s="261">
        <v>14</v>
      </c>
      <c r="B81" s="1063"/>
      <c r="C81" s="1064"/>
      <c r="D81" s="1064"/>
      <c r="E81" s="1064"/>
      <c r="F81" s="1064"/>
      <c r="G81" s="1064"/>
      <c r="H81" s="1064"/>
      <c r="I81" s="1064"/>
      <c r="J81" s="1064"/>
      <c r="K81" s="1064"/>
      <c r="L81" s="1064"/>
      <c r="M81" s="1064"/>
      <c r="N81" s="1064"/>
      <c r="O81" s="1064"/>
      <c r="P81" s="1065"/>
      <c r="Q81" s="1066"/>
      <c r="R81" s="1060"/>
      <c r="S81" s="1060"/>
      <c r="T81" s="1060"/>
      <c r="U81" s="1060"/>
      <c r="V81" s="1060"/>
      <c r="W81" s="1060"/>
      <c r="X81" s="1060"/>
      <c r="Y81" s="1060"/>
      <c r="Z81" s="1060"/>
      <c r="AA81" s="1060"/>
      <c r="AB81" s="1060"/>
      <c r="AC81" s="1060"/>
      <c r="AD81" s="1060"/>
      <c r="AE81" s="1060"/>
      <c r="AF81" s="1060"/>
      <c r="AG81" s="1060"/>
      <c r="AH81" s="1060"/>
      <c r="AI81" s="1060"/>
      <c r="AJ81" s="1060"/>
      <c r="AK81" s="1060"/>
      <c r="AL81" s="1060"/>
      <c r="AM81" s="1060"/>
      <c r="AN81" s="1060"/>
      <c r="AO81" s="1060"/>
      <c r="AP81" s="1060"/>
      <c r="AQ81" s="1060"/>
      <c r="AR81" s="1060"/>
      <c r="AS81" s="1060"/>
      <c r="AT81" s="1060"/>
      <c r="AU81" s="1060"/>
      <c r="AV81" s="1060"/>
      <c r="AW81" s="1060"/>
      <c r="AX81" s="1060"/>
      <c r="AY81" s="1060"/>
      <c r="AZ81" s="1061"/>
      <c r="BA81" s="1061"/>
      <c r="BB81" s="1061"/>
      <c r="BC81" s="1061"/>
      <c r="BD81" s="1062"/>
      <c r="BE81" s="265"/>
      <c r="BF81" s="265"/>
      <c r="BG81" s="265"/>
      <c r="BH81" s="265"/>
      <c r="BI81" s="265"/>
      <c r="BJ81" s="265"/>
      <c r="BK81" s="265"/>
      <c r="BL81" s="265"/>
      <c r="BM81" s="265"/>
      <c r="BN81" s="265"/>
      <c r="BO81" s="265"/>
      <c r="BP81" s="265"/>
      <c r="BQ81" s="262">
        <v>75</v>
      </c>
      <c r="BR81" s="267"/>
      <c r="BS81" s="1042"/>
      <c r="BT81" s="1043"/>
      <c r="BU81" s="1043"/>
      <c r="BV81" s="1043"/>
      <c r="BW81" s="1043"/>
      <c r="BX81" s="1043"/>
      <c r="BY81" s="1043"/>
      <c r="BZ81" s="1043"/>
      <c r="CA81" s="1043"/>
      <c r="CB81" s="1043"/>
      <c r="CC81" s="1043"/>
      <c r="CD81" s="1043"/>
      <c r="CE81" s="1043"/>
      <c r="CF81" s="1043"/>
      <c r="CG81" s="1044"/>
      <c r="CH81" s="1045"/>
      <c r="CI81" s="1046"/>
      <c r="CJ81" s="1046"/>
      <c r="CK81" s="1046"/>
      <c r="CL81" s="1047"/>
      <c r="CM81" s="1045"/>
      <c r="CN81" s="1046"/>
      <c r="CO81" s="1046"/>
      <c r="CP81" s="1046"/>
      <c r="CQ81" s="1047"/>
      <c r="CR81" s="1045"/>
      <c r="CS81" s="1046"/>
      <c r="CT81" s="1046"/>
      <c r="CU81" s="1046"/>
      <c r="CV81" s="1047"/>
      <c r="CW81" s="1045"/>
      <c r="CX81" s="1046"/>
      <c r="CY81" s="1046"/>
      <c r="CZ81" s="1046"/>
      <c r="DA81" s="1047"/>
      <c r="DB81" s="1045"/>
      <c r="DC81" s="1046"/>
      <c r="DD81" s="1046"/>
      <c r="DE81" s="1046"/>
      <c r="DF81" s="1047"/>
      <c r="DG81" s="1045"/>
      <c r="DH81" s="1046"/>
      <c r="DI81" s="1046"/>
      <c r="DJ81" s="1046"/>
      <c r="DK81" s="1047"/>
      <c r="DL81" s="1045"/>
      <c r="DM81" s="1046"/>
      <c r="DN81" s="1046"/>
      <c r="DO81" s="1046"/>
      <c r="DP81" s="1047"/>
      <c r="DQ81" s="1045"/>
      <c r="DR81" s="1046"/>
      <c r="DS81" s="1046"/>
      <c r="DT81" s="1046"/>
      <c r="DU81" s="1047"/>
      <c r="DV81" s="1030"/>
      <c r="DW81" s="1031"/>
      <c r="DX81" s="1031"/>
      <c r="DY81" s="1031"/>
      <c r="DZ81" s="1032"/>
      <c r="EA81" s="246"/>
    </row>
    <row r="82" spans="1:131" s="247" customFormat="1" ht="26.25" customHeight="1">
      <c r="A82" s="261">
        <v>15</v>
      </c>
      <c r="B82" s="1063"/>
      <c r="C82" s="1064"/>
      <c r="D82" s="1064"/>
      <c r="E82" s="1064"/>
      <c r="F82" s="1064"/>
      <c r="G82" s="1064"/>
      <c r="H82" s="1064"/>
      <c r="I82" s="1064"/>
      <c r="J82" s="1064"/>
      <c r="K82" s="1064"/>
      <c r="L82" s="1064"/>
      <c r="M82" s="1064"/>
      <c r="N82" s="1064"/>
      <c r="O82" s="1064"/>
      <c r="P82" s="1065"/>
      <c r="Q82" s="1066"/>
      <c r="R82" s="1060"/>
      <c r="S82" s="1060"/>
      <c r="T82" s="1060"/>
      <c r="U82" s="1060"/>
      <c r="V82" s="1060"/>
      <c r="W82" s="1060"/>
      <c r="X82" s="1060"/>
      <c r="Y82" s="1060"/>
      <c r="Z82" s="1060"/>
      <c r="AA82" s="1060"/>
      <c r="AB82" s="1060"/>
      <c r="AC82" s="1060"/>
      <c r="AD82" s="1060"/>
      <c r="AE82" s="1060"/>
      <c r="AF82" s="1060"/>
      <c r="AG82" s="1060"/>
      <c r="AH82" s="1060"/>
      <c r="AI82" s="1060"/>
      <c r="AJ82" s="1060"/>
      <c r="AK82" s="1060"/>
      <c r="AL82" s="1060"/>
      <c r="AM82" s="1060"/>
      <c r="AN82" s="1060"/>
      <c r="AO82" s="1060"/>
      <c r="AP82" s="1060"/>
      <c r="AQ82" s="1060"/>
      <c r="AR82" s="1060"/>
      <c r="AS82" s="1060"/>
      <c r="AT82" s="1060"/>
      <c r="AU82" s="1060"/>
      <c r="AV82" s="1060"/>
      <c r="AW82" s="1060"/>
      <c r="AX82" s="1060"/>
      <c r="AY82" s="1060"/>
      <c r="AZ82" s="1061"/>
      <c r="BA82" s="1061"/>
      <c r="BB82" s="1061"/>
      <c r="BC82" s="1061"/>
      <c r="BD82" s="1062"/>
      <c r="BE82" s="265"/>
      <c r="BF82" s="265"/>
      <c r="BG82" s="265"/>
      <c r="BH82" s="265"/>
      <c r="BI82" s="265"/>
      <c r="BJ82" s="265"/>
      <c r="BK82" s="265"/>
      <c r="BL82" s="265"/>
      <c r="BM82" s="265"/>
      <c r="BN82" s="265"/>
      <c r="BO82" s="265"/>
      <c r="BP82" s="265"/>
      <c r="BQ82" s="262">
        <v>76</v>
      </c>
      <c r="BR82" s="267"/>
      <c r="BS82" s="1042"/>
      <c r="BT82" s="1043"/>
      <c r="BU82" s="1043"/>
      <c r="BV82" s="1043"/>
      <c r="BW82" s="1043"/>
      <c r="BX82" s="1043"/>
      <c r="BY82" s="1043"/>
      <c r="BZ82" s="1043"/>
      <c r="CA82" s="1043"/>
      <c r="CB82" s="1043"/>
      <c r="CC82" s="1043"/>
      <c r="CD82" s="1043"/>
      <c r="CE82" s="1043"/>
      <c r="CF82" s="1043"/>
      <c r="CG82" s="1044"/>
      <c r="CH82" s="1045"/>
      <c r="CI82" s="1046"/>
      <c r="CJ82" s="1046"/>
      <c r="CK82" s="1046"/>
      <c r="CL82" s="1047"/>
      <c r="CM82" s="1045"/>
      <c r="CN82" s="1046"/>
      <c r="CO82" s="1046"/>
      <c r="CP82" s="1046"/>
      <c r="CQ82" s="1047"/>
      <c r="CR82" s="1045"/>
      <c r="CS82" s="1046"/>
      <c r="CT82" s="1046"/>
      <c r="CU82" s="1046"/>
      <c r="CV82" s="1047"/>
      <c r="CW82" s="1045"/>
      <c r="CX82" s="1046"/>
      <c r="CY82" s="1046"/>
      <c r="CZ82" s="1046"/>
      <c r="DA82" s="1047"/>
      <c r="DB82" s="1045"/>
      <c r="DC82" s="1046"/>
      <c r="DD82" s="1046"/>
      <c r="DE82" s="1046"/>
      <c r="DF82" s="1047"/>
      <c r="DG82" s="1045"/>
      <c r="DH82" s="1046"/>
      <c r="DI82" s="1046"/>
      <c r="DJ82" s="1046"/>
      <c r="DK82" s="1047"/>
      <c r="DL82" s="1045"/>
      <c r="DM82" s="1046"/>
      <c r="DN82" s="1046"/>
      <c r="DO82" s="1046"/>
      <c r="DP82" s="1047"/>
      <c r="DQ82" s="1045"/>
      <c r="DR82" s="1046"/>
      <c r="DS82" s="1046"/>
      <c r="DT82" s="1046"/>
      <c r="DU82" s="1047"/>
      <c r="DV82" s="1030"/>
      <c r="DW82" s="1031"/>
      <c r="DX82" s="1031"/>
      <c r="DY82" s="1031"/>
      <c r="DZ82" s="1032"/>
      <c r="EA82" s="246"/>
    </row>
    <row r="83" spans="1:131" s="247" customFormat="1" ht="26.25" customHeight="1">
      <c r="A83" s="261">
        <v>16</v>
      </c>
      <c r="B83" s="1063"/>
      <c r="C83" s="1064"/>
      <c r="D83" s="1064"/>
      <c r="E83" s="1064"/>
      <c r="F83" s="1064"/>
      <c r="G83" s="1064"/>
      <c r="H83" s="1064"/>
      <c r="I83" s="1064"/>
      <c r="J83" s="1064"/>
      <c r="K83" s="1064"/>
      <c r="L83" s="1064"/>
      <c r="M83" s="1064"/>
      <c r="N83" s="1064"/>
      <c r="O83" s="1064"/>
      <c r="P83" s="1065"/>
      <c r="Q83" s="1066"/>
      <c r="R83" s="1060"/>
      <c r="S83" s="1060"/>
      <c r="T83" s="1060"/>
      <c r="U83" s="1060"/>
      <c r="V83" s="1060"/>
      <c r="W83" s="1060"/>
      <c r="X83" s="1060"/>
      <c r="Y83" s="1060"/>
      <c r="Z83" s="1060"/>
      <c r="AA83" s="1060"/>
      <c r="AB83" s="1060"/>
      <c r="AC83" s="1060"/>
      <c r="AD83" s="1060"/>
      <c r="AE83" s="1060"/>
      <c r="AF83" s="1060"/>
      <c r="AG83" s="1060"/>
      <c r="AH83" s="1060"/>
      <c r="AI83" s="1060"/>
      <c r="AJ83" s="1060"/>
      <c r="AK83" s="1060"/>
      <c r="AL83" s="1060"/>
      <c r="AM83" s="1060"/>
      <c r="AN83" s="1060"/>
      <c r="AO83" s="1060"/>
      <c r="AP83" s="1060"/>
      <c r="AQ83" s="1060"/>
      <c r="AR83" s="1060"/>
      <c r="AS83" s="1060"/>
      <c r="AT83" s="1060"/>
      <c r="AU83" s="1060"/>
      <c r="AV83" s="1060"/>
      <c r="AW83" s="1060"/>
      <c r="AX83" s="1060"/>
      <c r="AY83" s="1060"/>
      <c r="AZ83" s="1061"/>
      <c r="BA83" s="1061"/>
      <c r="BB83" s="1061"/>
      <c r="BC83" s="1061"/>
      <c r="BD83" s="1062"/>
      <c r="BE83" s="265"/>
      <c r="BF83" s="265"/>
      <c r="BG83" s="265"/>
      <c r="BH83" s="265"/>
      <c r="BI83" s="265"/>
      <c r="BJ83" s="265"/>
      <c r="BK83" s="265"/>
      <c r="BL83" s="265"/>
      <c r="BM83" s="265"/>
      <c r="BN83" s="265"/>
      <c r="BO83" s="265"/>
      <c r="BP83" s="265"/>
      <c r="BQ83" s="262">
        <v>77</v>
      </c>
      <c r="BR83" s="267"/>
      <c r="BS83" s="1042"/>
      <c r="BT83" s="1043"/>
      <c r="BU83" s="1043"/>
      <c r="BV83" s="1043"/>
      <c r="BW83" s="1043"/>
      <c r="BX83" s="1043"/>
      <c r="BY83" s="1043"/>
      <c r="BZ83" s="1043"/>
      <c r="CA83" s="1043"/>
      <c r="CB83" s="1043"/>
      <c r="CC83" s="1043"/>
      <c r="CD83" s="1043"/>
      <c r="CE83" s="1043"/>
      <c r="CF83" s="1043"/>
      <c r="CG83" s="1044"/>
      <c r="CH83" s="1045"/>
      <c r="CI83" s="1046"/>
      <c r="CJ83" s="1046"/>
      <c r="CK83" s="1046"/>
      <c r="CL83" s="1047"/>
      <c r="CM83" s="1045"/>
      <c r="CN83" s="1046"/>
      <c r="CO83" s="1046"/>
      <c r="CP83" s="1046"/>
      <c r="CQ83" s="1047"/>
      <c r="CR83" s="1045"/>
      <c r="CS83" s="1046"/>
      <c r="CT83" s="1046"/>
      <c r="CU83" s="1046"/>
      <c r="CV83" s="1047"/>
      <c r="CW83" s="1045"/>
      <c r="CX83" s="1046"/>
      <c r="CY83" s="1046"/>
      <c r="CZ83" s="1046"/>
      <c r="DA83" s="1047"/>
      <c r="DB83" s="1045"/>
      <c r="DC83" s="1046"/>
      <c r="DD83" s="1046"/>
      <c r="DE83" s="1046"/>
      <c r="DF83" s="1047"/>
      <c r="DG83" s="1045"/>
      <c r="DH83" s="1046"/>
      <c r="DI83" s="1046"/>
      <c r="DJ83" s="1046"/>
      <c r="DK83" s="1047"/>
      <c r="DL83" s="1045"/>
      <c r="DM83" s="1046"/>
      <c r="DN83" s="1046"/>
      <c r="DO83" s="1046"/>
      <c r="DP83" s="1047"/>
      <c r="DQ83" s="1045"/>
      <c r="DR83" s="1046"/>
      <c r="DS83" s="1046"/>
      <c r="DT83" s="1046"/>
      <c r="DU83" s="1047"/>
      <c r="DV83" s="1030"/>
      <c r="DW83" s="1031"/>
      <c r="DX83" s="1031"/>
      <c r="DY83" s="1031"/>
      <c r="DZ83" s="1032"/>
      <c r="EA83" s="246"/>
    </row>
    <row r="84" spans="1:131" s="247" customFormat="1" ht="26.25" customHeight="1">
      <c r="A84" s="261">
        <v>17</v>
      </c>
      <c r="B84" s="1063"/>
      <c r="C84" s="1064"/>
      <c r="D84" s="1064"/>
      <c r="E84" s="1064"/>
      <c r="F84" s="1064"/>
      <c r="G84" s="1064"/>
      <c r="H84" s="1064"/>
      <c r="I84" s="1064"/>
      <c r="J84" s="1064"/>
      <c r="K84" s="1064"/>
      <c r="L84" s="1064"/>
      <c r="M84" s="1064"/>
      <c r="N84" s="1064"/>
      <c r="O84" s="1064"/>
      <c r="P84" s="1065"/>
      <c r="Q84" s="1066"/>
      <c r="R84" s="1060"/>
      <c r="S84" s="1060"/>
      <c r="T84" s="1060"/>
      <c r="U84" s="1060"/>
      <c r="V84" s="1060"/>
      <c r="W84" s="1060"/>
      <c r="X84" s="1060"/>
      <c r="Y84" s="1060"/>
      <c r="Z84" s="1060"/>
      <c r="AA84" s="1060"/>
      <c r="AB84" s="1060"/>
      <c r="AC84" s="1060"/>
      <c r="AD84" s="1060"/>
      <c r="AE84" s="1060"/>
      <c r="AF84" s="1060"/>
      <c r="AG84" s="1060"/>
      <c r="AH84" s="1060"/>
      <c r="AI84" s="1060"/>
      <c r="AJ84" s="1060"/>
      <c r="AK84" s="1060"/>
      <c r="AL84" s="1060"/>
      <c r="AM84" s="1060"/>
      <c r="AN84" s="1060"/>
      <c r="AO84" s="1060"/>
      <c r="AP84" s="1060"/>
      <c r="AQ84" s="1060"/>
      <c r="AR84" s="1060"/>
      <c r="AS84" s="1060"/>
      <c r="AT84" s="1060"/>
      <c r="AU84" s="1060"/>
      <c r="AV84" s="1060"/>
      <c r="AW84" s="1060"/>
      <c r="AX84" s="1060"/>
      <c r="AY84" s="1060"/>
      <c r="AZ84" s="1061"/>
      <c r="BA84" s="1061"/>
      <c r="BB84" s="1061"/>
      <c r="BC84" s="1061"/>
      <c r="BD84" s="1062"/>
      <c r="BE84" s="265"/>
      <c r="BF84" s="265"/>
      <c r="BG84" s="265"/>
      <c r="BH84" s="265"/>
      <c r="BI84" s="265"/>
      <c r="BJ84" s="265"/>
      <c r="BK84" s="265"/>
      <c r="BL84" s="265"/>
      <c r="BM84" s="265"/>
      <c r="BN84" s="265"/>
      <c r="BO84" s="265"/>
      <c r="BP84" s="265"/>
      <c r="BQ84" s="262">
        <v>78</v>
      </c>
      <c r="BR84" s="267"/>
      <c r="BS84" s="1042"/>
      <c r="BT84" s="1043"/>
      <c r="BU84" s="1043"/>
      <c r="BV84" s="1043"/>
      <c r="BW84" s="1043"/>
      <c r="BX84" s="1043"/>
      <c r="BY84" s="1043"/>
      <c r="BZ84" s="1043"/>
      <c r="CA84" s="1043"/>
      <c r="CB84" s="1043"/>
      <c r="CC84" s="1043"/>
      <c r="CD84" s="1043"/>
      <c r="CE84" s="1043"/>
      <c r="CF84" s="1043"/>
      <c r="CG84" s="1044"/>
      <c r="CH84" s="1045"/>
      <c r="CI84" s="1046"/>
      <c r="CJ84" s="1046"/>
      <c r="CK84" s="1046"/>
      <c r="CL84" s="1047"/>
      <c r="CM84" s="1045"/>
      <c r="CN84" s="1046"/>
      <c r="CO84" s="1046"/>
      <c r="CP84" s="1046"/>
      <c r="CQ84" s="1047"/>
      <c r="CR84" s="1045"/>
      <c r="CS84" s="1046"/>
      <c r="CT84" s="1046"/>
      <c r="CU84" s="1046"/>
      <c r="CV84" s="1047"/>
      <c r="CW84" s="1045"/>
      <c r="CX84" s="1046"/>
      <c r="CY84" s="1046"/>
      <c r="CZ84" s="1046"/>
      <c r="DA84" s="1047"/>
      <c r="DB84" s="1045"/>
      <c r="DC84" s="1046"/>
      <c r="DD84" s="1046"/>
      <c r="DE84" s="1046"/>
      <c r="DF84" s="1047"/>
      <c r="DG84" s="1045"/>
      <c r="DH84" s="1046"/>
      <c r="DI84" s="1046"/>
      <c r="DJ84" s="1046"/>
      <c r="DK84" s="1047"/>
      <c r="DL84" s="1045"/>
      <c r="DM84" s="1046"/>
      <c r="DN84" s="1046"/>
      <c r="DO84" s="1046"/>
      <c r="DP84" s="1047"/>
      <c r="DQ84" s="1045"/>
      <c r="DR84" s="1046"/>
      <c r="DS84" s="1046"/>
      <c r="DT84" s="1046"/>
      <c r="DU84" s="1047"/>
      <c r="DV84" s="1030"/>
      <c r="DW84" s="1031"/>
      <c r="DX84" s="1031"/>
      <c r="DY84" s="1031"/>
      <c r="DZ84" s="1032"/>
      <c r="EA84" s="246"/>
    </row>
    <row r="85" spans="1:131" s="247" customFormat="1" ht="26.25" customHeight="1">
      <c r="A85" s="261">
        <v>18</v>
      </c>
      <c r="B85" s="1063"/>
      <c r="C85" s="1064"/>
      <c r="D85" s="1064"/>
      <c r="E85" s="1064"/>
      <c r="F85" s="1064"/>
      <c r="G85" s="1064"/>
      <c r="H85" s="1064"/>
      <c r="I85" s="1064"/>
      <c r="J85" s="1064"/>
      <c r="K85" s="1064"/>
      <c r="L85" s="1064"/>
      <c r="M85" s="1064"/>
      <c r="N85" s="1064"/>
      <c r="O85" s="1064"/>
      <c r="P85" s="1065"/>
      <c r="Q85" s="1066"/>
      <c r="R85" s="1060"/>
      <c r="S85" s="1060"/>
      <c r="T85" s="1060"/>
      <c r="U85" s="1060"/>
      <c r="V85" s="1060"/>
      <c r="W85" s="1060"/>
      <c r="X85" s="1060"/>
      <c r="Y85" s="1060"/>
      <c r="Z85" s="1060"/>
      <c r="AA85" s="1060"/>
      <c r="AB85" s="1060"/>
      <c r="AC85" s="1060"/>
      <c r="AD85" s="1060"/>
      <c r="AE85" s="1060"/>
      <c r="AF85" s="1060"/>
      <c r="AG85" s="1060"/>
      <c r="AH85" s="1060"/>
      <c r="AI85" s="1060"/>
      <c r="AJ85" s="1060"/>
      <c r="AK85" s="1060"/>
      <c r="AL85" s="1060"/>
      <c r="AM85" s="1060"/>
      <c r="AN85" s="1060"/>
      <c r="AO85" s="1060"/>
      <c r="AP85" s="1060"/>
      <c r="AQ85" s="1060"/>
      <c r="AR85" s="1060"/>
      <c r="AS85" s="1060"/>
      <c r="AT85" s="1060"/>
      <c r="AU85" s="1060"/>
      <c r="AV85" s="1060"/>
      <c r="AW85" s="1060"/>
      <c r="AX85" s="1060"/>
      <c r="AY85" s="1060"/>
      <c r="AZ85" s="1061"/>
      <c r="BA85" s="1061"/>
      <c r="BB85" s="1061"/>
      <c r="BC85" s="1061"/>
      <c r="BD85" s="1062"/>
      <c r="BE85" s="265"/>
      <c r="BF85" s="265"/>
      <c r="BG85" s="265"/>
      <c r="BH85" s="265"/>
      <c r="BI85" s="265"/>
      <c r="BJ85" s="265"/>
      <c r="BK85" s="265"/>
      <c r="BL85" s="265"/>
      <c r="BM85" s="265"/>
      <c r="BN85" s="265"/>
      <c r="BO85" s="265"/>
      <c r="BP85" s="265"/>
      <c r="BQ85" s="262">
        <v>79</v>
      </c>
      <c r="BR85" s="267"/>
      <c r="BS85" s="1042"/>
      <c r="BT85" s="1043"/>
      <c r="BU85" s="1043"/>
      <c r="BV85" s="1043"/>
      <c r="BW85" s="1043"/>
      <c r="BX85" s="1043"/>
      <c r="BY85" s="1043"/>
      <c r="BZ85" s="1043"/>
      <c r="CA85" s="1043"/>
      <c r="CB85" s="1043"/>
      <c r="CC85" s="1043"/>
      <c r="CD85" s="1043"/>
      <c r="CE85" s="1043"/>
      <c r="CF85" s="1043"/>
      <c r="CG85" s="1044"/>
      <c r="CH85" s="1045"/>
      <c r="CI85" s="1046"/>
      <c r="CJ85" s="1046"/>
      <c r="CK85" s="1046"/>
      <c r="CL85" s="1047"/>
      <c r="CM85" s="1045"/>
      <c r="CN85" s="1046"/>
      <c r="CO85" s="1046"/>
      <c r="CP85" s="1046"/>
      <c r="CQ85" s="1047"/>
      <c r="CR85" s="1045"/>
      <c r="CS85" s="1046"/>
      <c r="CT85" s="1046"/>
      <c r="CU85" s="1046"/>
      <c r="CV85" s="1047"/>
      <c r="CW85" s="1045"/>
      <c r="CX85" s="1046"/>
      <c r="CY85" s="1046"/>
      <c r="CZ85" s="1046"/>
      <c r="DA85" s="1047"/>
      <c r="DB85" s="1045"/>
      <c r="DC85" s="1046"/>
      <c r="DD85" s="1046"/>
      <c r="DE85" s="1046"/>
      <c r="DF85" s="1047"/>
      <c r="DG85" s="1045"/>
      <c r="DH85" s="1046"/>
      <c r="DI85" s="1046"/>
      <c r="DJ85" s="1046"/>
      <c r="DK85" s="1047"/>
      <c r="DL85" s="1045"/>
      <c r="DM85" s="1046"/>
      <c r="DN85" s="1046"/>
      <c r="DO85" s="1046"/>
      <c r="DP85" s="1047"/>
      <c r="DQ85" s="1045"/>
      <c r="DR85" s="1046"/>
      <c r="DS85" s="1046"/>
      <c r="DT85" s="1046"/>
      <c r="DU85" s="1047"/>
      <c r="DV85" s="1030"/>
      <c r="DW85" s="1031"/>
      <c r="DX85" s="1031"/>
      <c r="DY85" s="1031"/>
      <c r="DZ85" s="1032"/>
      <c r="EA85" s="246"/>
    </row>
    <row r="86" spans="1:131" s="247" customFormat="1" ht="26.25" customHeight="1">
      <c r="A86" s="261">
        <v>19</v>
      </c>
      <c r="B86" s="1063"/>
      <c r="C86" s="1064"/>
      <c r="D86" s="1064"/>
      <c r="E86" s="1064"/>
      <c r="F86" s="1064"/>
      <c r="G86" s="1064"/>
      <c r="H86" s="1064"/>
      <c r="I86" s="1064"/>
      <c r="J86" s="1064"/>
      <c r="K86" s="1064"/>
      <c r="L86" s="1064"/>
      <c r="M86" s="1064"/>
      <c r="N86" s="1064"/>
      <c r="O86" s="1064"/>
      <c r="P86" s="1065"/>
      <c r="Q86" s="1066"/>
      <c r="R86" s="1060"/>
      <c r="S86" s="1060"/>
      <c r="T86" s="1060"/>
      <c r="U86" s="1060"/>
      <c r="V86" s="1060"/>
      <c r="W86" s="1060"/>
      <c r="X86" s="1060"/>
      <c r="Y86" s="1060"/>
      <c r="Z86" s="1060"/>
      <c r="AA86" s="1060"/>
      <c r="AB86" s="1060"/>
      <c r="AC86" s="1060"/>
      <c r="AD86" s="1060"/>
      <c r="AE86" s="1060"/>
      <c r="AF86" s="1060"/>
      <c r="AG86" s="1060"/>
      <c r="AH86" s="1060"/>
      <c r="AI86" s="1060"/>
      <c r="AJ86" s="1060"/>
      <c r="AK86" s="1060"/>
      <c r="AL86" s="1060"/>
      <c r="AM86" s="1060"/>
      <c r="AN86" s="1060"/>
      <c r="AO86" s="1060"/>
      <c r="AP86" s="1060"/>
      <c r="AQ86" s="1060"/>
      <c r="AR86" s="1060"/>
      <c r="AS86" s="1060"/>
      <c r="AT86" s="1060"/>
      <c r="AU86" s="1060"/>
      <c r="AV86" s="1060"/>
      <c r="AW86" s="1060"/>
      <c r="AX86" s="1060"/>
      <c r="AY86" s="1060"/>
      <c r="AZ86" s="1061"/>
      <c r="BA86" s="1061"/>
      <c r="BB86" s="1061"/>
      <c r="BC86" s="1061"/>
      <c r="BD86" s="1062"/>
      <c r="BE86" s="265"/>
      <c r="BF86" s="265"/>
      <c r="BG86" s="265"/>
      <c r="BH86" s="265"/>
      <c r="BI86" s="265"/>
      <c r="BJ86" s="265"/>
      <c r="BK86" s="265"/>
      <c r="BL86" s="265"/>
      <c r="BM86" s="265"/>
      <c r="BN86" s="265"/>
      <c r="BO86" s="265"/>
      <c r="BP86" s="265"/>
      <c r="BQ86" s="262">
        <v>80</v>
      </c>
      <c r="BR86" s="267"/>
      <c r="BS86" s="1042"/>
      <c r="BT86" s="1043"/>
      <c r="BU86" s="1043"/>
      <c r="BV86" s="1043"/>
      <c r="BW86" s="1043"/>
      <c r="BX86" s="1043"/>
      <c r="BY86" s="1043"/>
      <c r="BZ86" s="1043"/>
      <c r="CA86" s="1043"/>
      <c r="CB86" s="1043"/>
      <c r="CC86" s="1043"/>
      <c r="CD86" s="1043"/>
      <c r="CE86" s="1043"/>
      <c r="CF86" s="1043"/>
      <c r="CG86" s="1044"/>
      <c r="CH86" s="1045"/>
      <c r="CI86" s="1046"/>
      <c r="CJ86" s="1046"/>
      <c r="CK86" s="1046"/>
      <c r="CL86" s="1047"/>
      <c r="CM86" s="1045"/>
      <c r="CN86" s="1046"/>
      <c r="CO86" s="1046"/>
      <c r="CP86" s="1046"/>
      <c r="CQ86" s="1047"/>
      <c r="CR86" s="1045"/>
      <c r="CS86" s="1046"/>
      <c r="CT86" s="1046"/>
      <c r="CU86" s="1046"/>
      <c r="CV86" s="1047"/>
      <c r="CW86" s="1045"/>
      <c r="CX86" s="1046"/>
      <c r="CY86" s="1046"/>
      <c r="CZ86" s="1046"/>
      <c r="DA86" s="1047"/>
      <c r="DB86" s="1045"/>
      <c r="DC86" s="1046"/>
      <c r="DD86" s="1046"/>
      <c r="DE86" s="1046"/>
      <c r="DF86" s="1047"/>
      <c r="DG86" s="1045"/>
      <c r="DH86" s="1046"/>
      <c r="DI86" s="1046"/>
      <c r="DJ86" s="1046"/>
      <c r="DK86" s="1047"/>
      <c r="DL86" s="1045"/>
      <c r="DM86" s="1046"/>
      <c r="DN86" s="1046"/>
      <c r="DO86" s="1046"/>
      <c r="DP86" s="1047"/>
      <c r="DQ86" s="1045"/>
      <c r="DR86" s="1046"/>
      <c r="DS86" s="1046"/>
      <c r="DT86" s="1046"/>
      <c r="DU86" s="1047"/>
      <c r="DV86" s="1030"/>
      <c r="DW86" s="1031"/>
      <c r="DX86" s="1031"/>
      <c r="DY86" s="1031"/>
      <c r="DZ86" s="1032"/>
      <c r="EA86" s="246"/>
    </row>
    <row r="87" spans="1:131" s="247" customFormat="1" ht="26.25" customHeight="1">
      <c r="A87" s="269">
        <v>20</v>
      </c>
      <c r="B87" s="1053"/>
      <c r="C87" s="1054"/>
      <c r="D87" s="1054"/>
      <c r="E87" s="1054"/>
      <c r="F87" s="1054"/>
      <c r="G87" s="1054"/>
      <c r="H87" s="1054"/>
      <c r="I87" s="1054"/>
      <c r="J87" s="1054"/>
      <c r="K87" s="1054"/>
      <c r="L87" s="1054"/>
      <c r="M87" s="1054"/>
      <c r="N87" s="1054"/>
      <c r="O87" s="1054"/>
      <c r="P87" s="1055"/>
      <c r="Q87" s="1056"/>
      <c r="R87" s="1057"/>
      <c r="S87" s="1057"/>
      <c r="T87" s="1057"/>
      <c r="U87" s="1057"/>
      <c r="V87" s="1057"/>
      <c r="W87" s="1057"/>
      <c r="X87" s="1057"/>
      <c r="Y87" s="1057"/>
      <c r="Z87" s="1057"/>
      <c r="AA87" s="1057"/>
      <c r="AB87" s="1057"/>
      <c r="AC87" s="1057"/>
      <c r="AD87" s="1057"/>
      <c r="AE87" s="1057"/>
      <c r="AF87" s="1057"/>
      <c r="AG87" s="1057"/>
      <c r="AH87" s="1057"/>
      <c r="AI87" s="1057"/>
      <c r="AJ87" s="1057"/>
      <c r="AK87" s="1057"/>
      <c r="AL87" s="1057"/>
      <c r="AM87" s="1057"/>
      <c r="AN87" s="1057"/>
      <c r="AO87" s="1057"/>
      <c r="AP87" s="1057"/>
      <c r="AQ87" s="1057"/>
      <c r="AR87" s="1057"/>
      <c r="AS87" s="1057"/>
      <c r="AT87" s="1057"/>
      <c r="AU87" s="1057"/>
      <c r="AV87" s="1057"/>
      <c r="AW87" s="1057"/>
      <c r="AX87" s="1057"/>
      <c r="AY87" s="1057"/>
      <c r="AZ87" s="1058"/>
      <c r="BA87" s="1058"/>
      <c r="BB87" s="1058"/>
      <c r="BC87" s="1058"/>
      <c r="BD87" s="1059"/>
      <c r="BE87" s="265"/>
      <c r="BF87" s="265"/>
      <c r="BG87" s="265"/>
      <c r="BH87" s="265"/>
      <c r="BI87" s="265"/>
      <c r="BJ87" s="265"/>
      <c r="BK87" s="265"/>
      <c r="BL87" s="265"/>
      <c r="BM87" s="265"/>
      <c r="BN87" s="265"/>
      <c r="BO87" s="265"/>
      <c r="BP87" s="265"/>
      <c r="BQ87" s="262">
        <v>81</v>
      </c>
      <c r="BR87" s="267"/>
      <c r="BS87" s="1042"/>
      <c r="BT87" s="1043"/>
      <c r="BU87" s="1043"/>
      <c r="BV87" s="1043"/>
      <c r="BW87" s="1043"/>
      <c r="BX87" s="1043"/>
      <c r="BY87" s="1043"/>
      <c r="BZ87" s="1043"/>
      <c r="CA87" s="1043"/>
      <c r="CB87" s="1043"/>
      <c r="CC87" s="1043"/>
      <c r="CD87" s="1043"/>
      <c r="CE87" s="1043"/>
      <c r="CF87" s="1043"/>
      <c r="CG87" s="1044"/>
      <c r="CH87" s="1045"/>
      <c r="CI87" s="1046"/>
      <c r="CJ87" s="1046"/>
      <c r="CK87" s="1046"/>
      <c r="CL87" s="1047"/>
      <c r="CM87" s="1045"/>
      <c r="CN87" s="1046"/>
      <c r="CO87" s="1046"/>
      <c r="CP87" s="1046"/>
      <c r="CQ87" s="1047"/>
      <c r="CR87" s="1045"/>
      <c r="CS87" s="1046"/>
      <c r="CT87" s="1046"/>
      <c r="CU87" s="1046"/>
      <c r="CV87" s="1047"/>
      <c r="CW87" s="1045"/>
      <c r="CX87" s="1046"/>
      <c r="CY87" s="1046"/>
      <c r="CZ87" s="1046"/>
      <c r="DA87" s="1047"/>
      <c r="DB87" s="1045"/>
      <c r="DC87" s="1046"/>
      <c r="DD87" s="1046"/>
      <c r="DE87" s="1046"/>
      <c r="DF87" s="1047"/>
      <c r="DG87" s="1045"/>
      <c r="DH87" s="1046"/>
      <c r="DI87" s="1046"/>
      <c r="DJ87" s="1046"/>
      <c r="DK87" s="1047"/>
      <c r="DL87" s="1045"/>
      <c r="DM87" s="1046"/>
      <c r="DN87" s="1046"/>
      <c r="DO87" s="1046"/>
      <c r="DP87" s="1047"/>
      <c r="DQ87" s="1045"/>
      <c r="DR87" s="1046"/>
      <c r="DS87" s="1046"/>
      <c r="DT87" s="1046"/>
      <c r="DU87" s="1047"/>
      <c r="DV87" s="1030"/>
      <c r="DW87" s="1031"/>
      <c r="DX87" s="1031"/>
      <c r="DY87" s="1031"/>
      <c r="DZ87" s="1032"/>
      <c r="EA87" s="246"/>
    </row>
    <row r="88" spans="1:131" s="247" customFormat="1" ht="26.25" customHeight="1" thickBot="1">
      <c r="A88" s="264" t="s">
        <v>390</v>
      </c>
      <c r="B88" s="1033" t="s">
        <v>427</v>
      </c>
      <c r="C88" s="1034"/>
      <c r="D88" s="1034"/>
      <c r="E88" s="1034"/>
      <c r="F88" s="1034"/>
      <c r="G88" s="1034"/>
      <c r="H88" s="1034"/>
      <c r="I88" s="1034"/>
      <c r="J88" s="1034"/>
      <c r="K88" s="1034"/>
      <c r="L88" s="1034"/>
      <c r="M88" s="1034"/>
      <c r="N88" s="1034"/>
      <c r="O88" s="1034"/>
      <c r="P88" s="1035"/>
      <c r="Q88" s="1051"/>
      <c r="R88" s="1052"/>
      <c r="S88" s="1052"/>
      <c r="T88" s="1052"/>
      <c r="U88" s="1052"/>
      <c r="V88" s="1052"/>
      <c r="W88" s="1052"/>
      <c r="X88" s="1052"/>
      <c r="Y88" s="1052"/>
      <c r="Z88" s="1052"/>
      <c r="AA88" s="1052"/>
      <c r="AB88" s="1052"/>
      <c r="AC88" s="1052"/>
      <c r="AD88" s="1052"/>
      <c r="AE88" s="1052"/>
      <c r="AF88" s="1048">
        <v>5220</v>
      </c>
      <c r="AG88" s="1048"/>
      <c r="AH88" s="1048"/>
      <c r="AI88" s="1048"/>
      <c r="AJ88" s="1048"/>
      <c r="AK88" s="1052"/>
      <c r="AL88" s="1052"/>
      <c r="AM88" s="1052"/>
      <c r="AN88" s="1052"/>
      <c r="AO88" s="1052"/>
      <c r="AP88" s="1048">
        <v>5945</v>
      </c>
      <c r="AQ88" s="1048"/>
      <c r="AR88" s="1048"/>
      <c r="AS88" s="1048"/>
      <c r="AT88" s="1048"/>
      <c r="AU88" s="1048">
        <v>267</v>
      </c>
      <c r="AV88" s="1048"/>
      <c r="AW88" s="1048"/>
      <c r="AX88" s="1048"/>
      <c r="AY88" s="1048"/>
      <c r="AZ88" s="1049"/>
      <c r="BA88" s="1049"/>
      <c r="BB88" s="1049"/>
      <c r="BC88" s="1049"/>
      <c r="BD88" s="1050"/>
      <c r="BE88" s="265"/>
      <c r="BF88" s="265"/>
      <c r="BG88" s="265"/>
      <c r="BH88" s="265"/>
      <c r="BI88" s="265"/>
      <c r="BJ88" s="265"/>
      <c r="BK88" s="265"/>
      <c r="BL88" s="265"/>
      <c r="BM88" s="265"/>
      <c r="BN88" s="265"/>
      <c r="BO88" s="265"/>
      <c r="BP88" s="265"/>
      <c r="BQ88" s="262">
        <v>82</v>
      </c>
      <c r="BR88" s="267"/>
      <c r="BS88" s="1042"/>
      <c r="BT88" s="1043"/>
      <c r="BU88" s="1043"/>
      <c r="BV88" s="1043"/>
      <c r="BW88" s="1043"/>
      <c r="BX88" s="1043"/>
      <c r="BY88" s="1043"/>
      <c r="BZ88" s="1043"/>
      <c r="CA88" s="1043"/>
      <c r="CB88" s="1043"/>
      <c r="CC88" s="1043"/>
      <c r="CD88" s="1043"/>
      <c r="CE88" s="1043"/>
      <c r="CF88" s="1043"/>
      <c r="CG88" s="1044"/>
      <c r="CH88" s="1045"/>
      <c r="CI88" s="1046"/>
      <c r="CJ88" s="1046"/>
      <c r="CK88" s="1046"/>
      <c r="CL88" s="1047"/>
      <c r="CM88" s="1045"/>
      <c r="CN88" s="1046"/>
      <c r="CO88" s="1046"/>
      <c r="CP88" s="1046"/>
      <c r="CQ88" s="1047"/>
      <c r="CR88" s="1045"/>
      <c r="CS88" s="1046"/>
      <c r="CT88" s="1046"/>
      <c r="CU88" s="1046"/>
      <c r="CV88" s="1047"/>
      <c r="CW88" s="1045"/>
      <c r="CX88" s="1046"/>
      <c r="CY88" s="1046"/>
      <c r="CZ88" s="1046"/>
      <c r="DA88" s="1047"/>
      <c r="DB88" s="1045"/>
      <c r="DC88" s="1046"/>
      <c r="DD88" s="1046"/>
      <c r="DE88" s="1046"/>
      <c r="DF88" s="1047"/>
      <c r="DG88" s="1045"/>
      <c r="DH88" s="1046"/>
      <c r="DI88" s="1046"/>
      <c r="DJ88" s="1046"/>
      <c r="DK88" s="1047"/>
      <c r="DL88" s="1045"/>
      <c r="DM88" s="1046"/>
      <c r="DN88" s="1046"/>
      <c r="DO88" s="1046"/>
      <c r="DP88" s="1047"/>
      <c r="DQ88" s="1045"/>
      <c r="DR88" s="1046"/>
      <c r="DS88" s="1046"/>
      <c r="DT88" s="1046"/>
      <c r="DU88" s="1047"/>
      <c r="DV88" s="1030"/>
      <c r="DW88" s="1031"/>
      <c r="DX88" s="1031"/>
      <c r="DY88" s="1031"/>
      <c r="DZ88" s="1032"/>
      <c r="EA88" s="246"/>
    </row>
    <row r="89" spans="1:131" s="247" customFormat="1" ht="26.25" hidden="1" customHeight="1">
      <c r="A89" s="270"/>
      <c r="B89" s="271"/>
      <c r="C89" s="271"/>
      <c r="D89" s="271"/>
      <c r="E89" s="271"/>
      <c r="F89" s="271"/>
      <c r="G89" s="271"/>
      <c r="H89" s="271"/>
      <c r="I89" s="271"/>
      <c r="J89" s="271"/>
      <c r="K89" s="271"/>
      <c r="L89" s="271"/>
      <c r="M89" s="271"/>
      <c r="N89" s="271"/>
      <c r="O89" s="271"/>
      <c r="P89" s="271"/>
      <c r="Q89" s="272"/>
      <c r="R89" s="272"/>
      <c r="S89" s="272"/>
      <c r="T89" s="272"/>
      <c r="U89" s="272"/>
      <c r="V89" s="272"/>
      <c r="W89" s="272"/>
      <c r="X89" s="272"/>
      <c r="Y89" s="272"/>
      <c r="Z89" s="272"/>
      <c r="AA89" s="272"/>
      <c r="AB89" s="272"/>
      <c r="AC89" s="272"/>
      <c r="AD89" s="272"/>
      <c r="AE89" s="272"/>
      <c r="AF89" s="272"/>
      <c r="AG89" s="272"/>
      <c r="AH89" s="272"/>
      <c r="AI89" s="272"/>
      <c r="AJ89" s="272"/>
      <c r="AK89" s="272"/>
      <c r="AL89" s="272"/>
      <c r="AM89" s="272"/>
      <c r="AN89" s="272"/>
      <c r="AO89" s="272"/>
      <c r="AP89" s="272"/>
      <c r="AQ89" s="272"/>
      <c r="AR89" s="272"/>
      <c r="AS89" s="272"/>
      <c r="AT89" s="272"/>
      <c r="AU89" s="272"/>
      <c r="AV89" s="272"/>
      <c r="AW89" s="272"/>
      <c r="AX89" s="272"/>
      <c r="AY89" s="272"/>
      <c r="AZ89" s="273"/>
      <c r="BA89" s="273"/>
      <c r="BB89" s="273"/>
      <c r="BC89" s="273"/>
      <c r="BD89" s="273"/>
      <c r="BE89" s="265"/>
      <c r="BF89" s="265"/>
      <c r="BG89" s="265"/>
      <c r="BH89" s="265"/>
      <c r="BI89" s="265"/>
      <c r="BJ89" s="265"/>
      <c r="BK89" s="265"/>
      <c r="BL89" s="265"/>
      <c r="BM89" s="265"/>
      <c r="BN89" s="265"/>
      <c r="BO89" s="265"/>
      <c r="BP89" s="265"/>
      <c r="BQ89" s="262">
        <v>83</v>
      </c>
      <c r="BR89" s="267"/>
      <c r="BS89" s="1042"/>
      <c r="BT89" s="1043"/>
      <c r="BU89" s="1043"/>
      <c r="BV89" s="1043"/>
      <c r="BW89" s="1043"/>
      <c r="BX89" s="1043"/>
      <c r="BY89" s="1043"/>
      <c r="BZ89" s="1043"/>
      <c r="CA89" s="1043"/>
      <c r="CB89" s="1043"/>
      <c r="CC89" s="1043"/>
      <c r="CD89" s="1043"/>
      <c r="CE89" s="1043"/>
      <c r="CF89" s="1043"/>
      <c r="CG89" s="1044"/>
      <c r="CH89" s="1045"/>
      <c r="CI89" s="1046"/>
      <c r="CJ89" s="1046"/>
      <c r="CK89" s="1046"/>
      <c r="CL89" s="1047"/>
      <c r="CM89" s="1045"/>
      <c r="CN89" s="1046"/>
      <c r="CO89" s="1046"/>
      <c r="CP89" s="1046"/>
      <c r="CQ89" s="1047"/>
      <c r="CR89" s="1045"/>
      <c r="CS89" s="1046"/>
      <c r="CT89" s="1046"/>
      <c r="CU89" s="1046"/>
      <c r="CV89" s="1047"/>
      <c r="CW89" s="1045"/>
      <c r="CX89" s="1046"/>
      <c r="CY89" s="1046"/>
      <c r="CZ89" s="1046"/>
      <c r="DA89" s="1047"/>
      <c r="DB89" s="1045"/>
      <c r="DC89" s="1046"/>
      <c r="DD89" s="1046"/>
      <c r="DE89" s="1046"/>
      <c r="DF89" s="1047"/>
      <c r="DG89" s="1045"/>
      <c r="DH89" s="1046"/>
      <c r="DI89" s="1046"/>
      <c r="DJ89" s="1046"/>
      <c r="DK89" s="1047"/>
      <c r="DL89" s="1045"/>
      <c r="DM89" s="1046"/>
      <c r="DN89" s="1046"/>
      <c r="DO89" s="1046"/>
      <c r="DP89" s="1047"/>
      <c r="DQ89" s="1045"/>
      <c r="DR89" s="1046"/>
      <c r="DS89" s="1046"/>
      <c r="DT89" s="1046"/>
      <c r="DU89" s="1047"/>
      <c r="DV89" s="1030"/>
      <c r="DW89" s="1031"/>
      <c r="DX89" s="1031"/>
      <c r="DY89" s="1031"/>
      <c r="DZ89" s="1032"/>
      <c r="EA89" s="246"/>
    </row>
    <row r="90" spans="1:131" s="247" customFormat="1" ht="26.25" hidden="1" customHeight="1">
      <c r="A90" s="270"/>
      <c r="B90" s="271"/>
      <c r="C90" s="271"/>
      <c r="D90" s="271"/>
      <c r="E90" s="271"/>
      <c r="F90" s="271"/>
      <c r="G90" s="271"/>
      <c r="H90" s="271"/>
      <c r="I90" s="271"/>
      <c r="J90" s="271"/>
      <c r="K90" s="271"/>
      <c r="L90" s="271"/>
      <c r="M90" s="271"/>
      <c r="N90" s="271"/>
      <c r="O90" s="271"/>
      <c r="P90" s="271"/>
      <c r="Q90" s="272"/>
      <c r="R90" s="272"/>
      <c r="S90" s="272"/>
      <c r="T90" s="272"/>
      <c r="U90" s="272"/>
      <c r="V90" s="272"/>
      <c r="W90" s="272"/>
      <c r="X90" s="272"/>
      <c r="Y90" s="272"/>
      <c r="Z90" s="272"/>
      <c r="AA90" s="272"/>
      <c r="AB90" s="272"/>
      <c r="AC90" s="272"/>
      <c r="AD90" s="272"/>
      <c r="AE90" s="272"/>
      <c r="AF90" s="272"/>
      <c r="AG90" s="272"/>
      <c r="AH90" s="272"/>
      <c r="AI90" s="272"/>
      <c r="AJ90" s="272"/>
      <c r="AK90" s="272"/>
      <c r="AL90" s="272"/>
      <c r="AM90" s="272"/>
      <c r="AN90" s="272"/>
      <c r="AO90" s="272"/>
      <c r="AP90" s="272"/>
      <c r="AQ90" s="272"/>
      <c r="AR90" s="272"/>
      <c r="AS90" s="272"/>
      <c r="AT90" s="272"/>
      <c r="AU90" s="272"/>
      <c r="AV90" s="272"/>
      <c r="AW90" s="272"/>
      <c r="AX90" s="272"/>
      <c r="AY90" s="272"/>
      <c r="AZ90" s="273"/>
      <c r="BA90" s="273"/>
      <c r="BB90" s="273"/>
      <c r="BC90" s="273"/>
      <c r="BD90" s="273"/>
      <c r="BE90" s="265"/>
      <c r="BF90" s="265"/>
      <c r="BG90" s="265"/>
      <c r="BH90" s="265"/>
      <c r="BI90" s="265"/>
      <c r="BJ90" s="265"/>
      <c r="BK90" s="265"/>
      <c r="BL90" s="265"/>
      <c r="BM90" s="265"/>
      <c r="BN90" s="265"/>
      <c r="BO90" s="265"/>
      <c r="BP90" s="265"/>
      <c r="BQ90" s="262">
        <v>84</v>
      </c>
      <c r="BR90" s="267"/>
      <c r="BS90" s="1042"/>
      <c r="BT90" s="1043"/>
      <c r="BU90" s="1043"/>
      <c r="BV90" s="1043"/>
      <c r="BW90" s="1043"/>
      <c r="BX90" s="1043"/>
      <c r="BY90" s="1043"/>
      <c r="BZ90" s="1043"/>
      <c r="CA90" s="1043"/>
      <c r="CB90" s="1043"/>
      <c r="CC90" s="1043"/>
      <c r="CD90" s="1043"/>
      <c r="CE90" s="1043"/>
      <c r="CF90" s="1043"/>
      <c r="CG90" s="1044"/>
      <c r="CH90" s="1045"/>
      <c r="CI90" s="1046"/>
      <c r="CJ90" s="1046"/>
      <c r="CK90" s="1046"/>
      <c r="CL90" s="1047"/>
      <c r="CM90" s="1045"/>
      <c r="CN90" s="1046"/>
      <c r="CO90" s="1046"/>
      <c r="CP90" s="1046"/>
      <c r="CQ90" s="1047"/>
      <c r="CR90" s="1045"/>
      <c r="CS90" s="1046"/>
      <c r="CT90" s="1046"/>
      <c r="CU90" s="1046"/>
      <c r="CV90" s="1047"/>
      <c r="CW90" s="1045"/>
      <c r="CX90" s="1046"/>
      <c r="CY90" s="1046"/>
      <c r="CZ90" s="1046"/>
      <c r="DA90" s="1047"/>
      <c r="DB90" s="1045"/>
      <c r="DC90" s="1046"/>
      <c r="DD90" s="1046"/>
      <c r="DE90" s="1046"/>
      <c r="DF90" s="1047"/>
      <c r="DG90" s="1045"/>
      <c r="DH90" s="1046"/>
      <c r="DI90" s="1046"/>
      <c r="DJ90" s="1046"/>
      <c r="DK90" s="1047"/>
      <c r="DL90" s="1045"/>
      <c r="DM90" s="1046"/>
      <c r="DN90" s="1046"/>
      <c r="DO90" s="1046"/>
      <c r="DP90" s="1047"/>
      <c r="DQ90" s="1045"/>
      <c r="DR90" s="1046"/>
      <c r="DS90" s="1046"/>
      <c r="DT90" s="1046"/>
      <c r="DU90" s="1047"/>
      <c r="DV90" s="1030"/>
      <c r="DW90" s="1031"/>
      <c r="DX90" s="1031"/>
      <c r="DY90" s="1031"/>
      <c r="DZ90" s="1032"/>
      <c r="EA90" s="246"/>
    </row>
    <row r="91" spans="1:131" s="247" customFormat="1" ht="26.25" hidden="1" customHeight="1">
      <c r="A91" s="270"/>
      <c r="B91" s="271"/>
      <c r="C91" s="271"/>
      <c r="D91" s="271"/>
      <c r="E91" s="271"/>
      <c r="F91" s="271"/>
      <c r="G91" s="271"/>
      <c r="H91" s="271"/>
      <c r="I91" s="271"/>
      <c r="J91" s="271"/>
      <c r="K91" s="271"/>
      <c r="L91" s="271"/>
      <c r="M91" s="271"/>
      <c r="N91" s="271"/>
      <c r="O91" s="271"/>
      <c r="P91" s="271"/>
      <c r="Q91" s="272"/>
      <c r="R91" s="272"/>
      <c r="S91" s="272"/>
      <c r="T91" s="272"/>
      <c r="U91" s="272"/>
      <c r="V91" s="272"/>
      <c r="W91" s="272"/>
      <c r="X91" s="272"/>
      <c r="Y91" s="272"/>
      <c r="Z91" s="272"/>
      <c r="AA91" s="272"/>
      <c r="AB91" s="272"/>
      <c r="AC91" s="272"/>
      <c r="AD91" s="272"/>
      <c r="AE91" s="272"/>
      <c r="AF91" s="272"/>
      <c r="AG91" s="272"/>
      <c r="AH91" s="272"/>
      <c r="AI91" s="272"/>
      <c r="AJ91" s="272"/>
      <c r="AK91" s="272"/>
      <c r="AL91" s="272"/>
      <c r="AM91" s="272"/>
      <c r="AN91" s="272"/>
      <c r="AO91" s="272"/>
      <c r="AP91" s="272"/>
      <c r="AQ91" s="272"/>
      <c r="AR91" s="272"/>
      <c r="AS91" s="272"/>
      <c r="AT91" s="272"/>
      <c r="AU91" s="272"/>
      <c r="AV91" s="272"/>
      <c r="AW91" s="272"/>
      <c r="AX91" s="272"/>
      <c r="AY91" s="272"/>
      <c r="AZ91" s="273"/>
      <c r="BA91" s="273"/>
      <c r="BB91" s="273"/>
      <c r="BC91" s="273"/>
      <c r="BD91" s="273"/>
      <c r="BE91" s="265"/>
      <c r="BF91" s="265"/>
      <c r="BG91" s="265"/>
      <c r="BH91" s="265"/>
      <c r="BI91" s="265"/>
      <c r="BJ91" s="265"/>
      <c r="BK91" s="265"/>
      <c r="BL91" s="265"/>
      <c r="BM91" s="265"/>
      <c r="BN91" s="265"/>
      <c r="BO91" s="265"/>
      <c r="BP91" s="265"/>
      <c r="BQ91" s="262">
        <v>85</v>
      </c>
      <c r="BR91" s="267"/>
      <c r="BS91" s="1042"/>
      <c r="BT91" s="1043"/>
      <c r="BU91" s="1043"/>
      <c r="BV91" s="1043"/>
      <c r="BW91" s="1043"/>
      <c r="BX91" s="1043"/>
      <c r="BY91" s="1043"/>
      <c r="BZ91" s="1043"/>
      <c r="CA91" s="1043"/>
      <c r="CB91" s="1043"/>
      <c r="CC91" s="1043"/>
      <c r="CD91" s="1043"/>
      <c r="CE91" s="1043"/>
      <c r="CF91" s="1043"/>
      <c r="CG91" s="1044"/>
      <c r="CH91" s="1045"/>
      <c r="CI91" s="1046"/>
      <c r="CJ91" s="1046"/>
      <c r="CK91" s="1046"/>
      <c r="CL91" s="1047"/>
      <c r="CM91" s="1045"/>
      <c r="CN91" s="1046"/>
      <c r="CO91" s="1046"/>
      <c r="CP91" s="1046"/>
      <c r="CQ91" s="1047"/>
      <c r="CR91" s="1045"/>
      <c r="CS91" s="1046"/>
      <c r="CT91" s="1046"/>
      <c r="CU91" s="1046"/>
      <c r="CV91" s="1047"/>
      <c r="CW91" s="1045"/>
      <c r="CX91" s="1046"/>
      <c r="CY91" s="1046"/>
      <c r="CZ91" s="1046"/>
      <c r="DA91" s="1047"/>
      <c r="DB91" s="1045"/>
      <c r="DC91" s="1046"/>
      <c r="DD91" s="1046"/>
      <c r="DE91" s="1046"/>
      <c r="DF91" s="1047"/>
      <c r="DG91" s="1045"/>
      <c r="DH91" s="1046"/>
      <c r="DI91" s="1046"/>
      <c r="DJ91" s="1046"/>
      <c r="DK91" s="1047"/>
      <c r="DL91" s="1045"/>
      <c r="DM91" s="1046"/>
      <c r="DN91" s="1046"/>
      <c r="DO91" s="1046"/>
      <c r="DP91" s="1047"/>
      <c r="DQ91" s="1045"/>
      <c r="DR91" s="1046"/>
      <c r="DS91" s="1046"/>
      <c r="DT91" s="1046"/>
      <c r="DU91" s="1047"/>
      <c r="DV91" s="1030"/>
      <c r="DW91" s="1031"/>
      <c r="DX91" s="1031"/>
      <c r="DY91" s="1031"/>
      <c r="DZ91" s="1032"/>
      <c r="EA91" s="246"/>
    </row>
    <row r="92" spans="1:131" s="247" customFormat="1" ht="26.25" hidden="1" customHeight="1">
      <c r="A92" s="270"/>
      <c r="B92" s="271"/>
      <c r="C92" s="271"/>
      <c r="D92" s="271"/>
      <c r="E92" s="271"/>
      <c r="F92" s="271"/>
      <c r="G92" s="271"/>
      <c r="H92" s="271"/>
      <c r="I92" s="271"/>
      <c r="J92" s="271"/>
      <c r="K92" s="271"/>
      <c r="L92" s="271"/>
      <c r="M92" s="271"/>
      <c r="N92" s="271"/>
      <c r="O92" s="271"/>
      <c r="P92" s="271"/>
      <c r="Q92" s="272"/>
      <c r="R92" s="272"/>
      <c r="S92" s="272"/>
      <c r="T92" s="272"/>
      <c r="U92" s="272"/>
      <c r="V92" s="272"/>
      <c r="W92" s="272"/>
      <c r="X92" s="272"/>
      <c r="Y92" s="272"/>
      <c r="Z92" s="272"/>
      <c r="AA92" s="272"/>
      <c r="AB92" s="272"/>
      <c r="AC92" s="272"/>
      <c r="AD92" s="272"/>
      <c r="AE92" s="272"/>
      <c r="AF92" s="272"/>
      <c r="AG92" s="272"/>
      <c r="AH92" s="272"/>
      <c r="AI92" s="272"/>
      <c r="AJ92" s="272"/>
      <c r="AK92" s="272"/>
      <c r="AL92" s="272"/>
      <c r="AM92" s="272"/>
      <c r="AN92" s="272"/>
      <c r="AO92" s="272"/>
      <c r="AP92" s="272"/>
      <c r="AQ92" s="272"/>
      <c r="AR92" s="272"/>
      <c r="AS92" s="272"/>
      <c r="AT92" s="272"/>
      <c r="AU92" s="272"/>
      <c r="AV92" s="272"/>
      <c r="AW92" s="272"/>
      <c r="AX92" s="272"/>
      <c r="AY92" s="272"/>
      <c r="AZ92" s="273"/>
      <c r="BA92" s="273"/>
      <c r="BB92" s="273"/>
      <c r="BC92" s="273"/>
      <c r="BD92" s="273"/>
      <c r="BE92" s="265"/>
      <c r="BF92" s="265"/>
      <c r="BG92" s="265"/>
      <c r="BH92" s="265"/>
      <c r="BI92" s="265"/>
      <c r="BJ92" s="265"/>
      <c r="BK92" s="265"/>
      <c r="BL92" s="265"/>
      <c r="BM92" s="265"/>
      <c r="BN92" s="265"/>
      <c r="BO92" s="265"/>
      <c r="BP92" s="265"/>
      <c r="BQ92" s="262">
        <v>86</v>
      </c>
      <c r="BR92" s="267"/>
      <c r="BS92" s="1042"/>
      <c r="BT92" s="1043"/>
      <c r="BU92" s="1043"/>
      <c r="BV92" s="1043"/>
      <c r="BW92" s="1043"/>
      <c r="BX92" s="1043"/>
      <c r="BY92" s="1043"/>
      <c r="BZ92" s="1043"/>
      <c r="CA92" s="1043"/>
      <c r="CB92" s="1043"/>
      <c r="CC92" s="1043"/>
      <c r="CD92" s="1043"/>
      <c r="CE92" s="1043"/>
      <c r="CF92" s="1043"/>
      <c r="CG92" s="1044"/>
      <c r="CH92" s="1045"/>
      <c r="CI92" s="1046"/>
      <c r="CJ92" s="1046"/>
      <c r="CK92" s="1046"/>
      <c r="CL92" s="1047"/>
      <c r="CM92" s="1045"/>
      <c r="CN92" s="1046"/>
      <c r="CO92" s="1046"/>
      <c r="CP92" s="1046"/>
      <c r="CQ92" s="1047"/>
      <c r="CR92" s="1045"/>
      <c r="CS92" s="1046"/>
      <c r="CT92" s="1046"/>
      <c r="CU92" s="1046"/>
      <c r="CV92" s="1047"/>
      <c r="CW92" s="1045"/>
      <c r="CX92" s="1046"/>
      <c r="CY92" s="1046"/>
      <c r="CZ92" s="1046"/>
      <c r="DA92" s="1047"/>
      <c r="DB92" s="1045"/>
      <c r="DC92" s="1046"/>
      <c r="DD92" s="1046"/>
      <c r="DE92" s="1046"/>
      <c r="DF92" s="1047"/>
      <c r="DG92" s="1045"/>
      <c r="DH92" s="1046"/>
      <c r="DI92" s="1046"/>
      <c r="DJ92" s="1046"/>
      <c r="DK92" s="1047"/>
      <c r="DL92" s="1045"/>
      <c r="DM92" s="1046"/>
      <c r="DN92" s="1046"/>
      <c r="DO92" s="1046"/>
      <c r="DP92" s="1047"/>
      <c r="DQ92" s="1045"/>
      <c r="DR92" s="1046"/>
      <c r="DS92" s="1046"/>
      <c r="DT92" s="1046"/>
      <c r="DU92" s="1047"/>
      <c r="DV92" s="1030"/>
      <c r="DW92" s="1031"/>
      <c r="DX92" s="1031"/>
      <c r="DY92" s="1031"/>
      <c r="DZ92" s="1032"/>
      <c r="EA92" s="246"/>
    </row>
    <row r="93" spans="1:131" s="247" customFormat="1" ht="26.25" hidden="1" customHeight="1">
      <c r="A93" s="270"/>
      <c r="B93" s="271"/>
      <c r="C93" s="271"/>
      <c r="D93" s="271"/>
      <c r="E93" s="271"/>
      <c r="F93" s="271"/>
      <c r="G93" s="271"/>
      <c r="H93" s="271"/>
      <c r="I93" s="271"/>
      <c r="J93" s="271"/>
      <c r="K93" s="271"/>
      <c r="L93" s="271"/>
      <c r="M93" s="271"/>
      <c r="N93" s="271"/>
      <c r="O93" s="271"/>
      <c r="P93" s="271"/>
      <c r="Q93" s="272"/>
      <c r="R93" s="272"/>
      <c r="S93" s="272"/>
      <c r="T93" s="272"/>
      <c r="U93" s="272"/>
      <c r="V93" s="272"/>
      <c r="W93" s="272"/>
      <c r="X93" s="272"/>
      <c r="Y93" s="272"/>
      <c r="Z93" s="272"/>
      <c r="AA93" s="272"/>
      <c r="AB93" s="272"/>
      <c r="AC93" s="272"/>
      <c r="AD93" s="272"/>
      <c r="AE93" s="272"/>
      <c r="AF93" s="272"/>
      <c r="AG93" s="272"/>
      <c r="AH93" s="272"/>
      <c r="AI93" s="272"/>
      <c r="AJ93" s="272"/>
      <c r="AK93" s="272"/>
      <c r="AL93" s="272"/>
      <c r="AM93" s="272"/>
      <c r="AN93" s="272"/>
      <c r="AO93" s="272"/>
      <c r="AP93" s="272"/>
      <c r="AQ93" s="272"/>
      <c r="AR93" s="272"/>
      <c r="AS93" s="272"/>
      <c r="AT93" s="272"/>
      <c r="AU93" s="272"/>
      <c r="AV93" s="272"/>
      <c r="AW93" s="272"/>
      <c r="AX93" s="272"/>
      <c r="AY93" s="272"/>
      <c r="AZ93" s="273"/>
      <c r="BA93" s="273"/>
      <c r="BB93" s="273"/>
      <c r="BC93" s="273"/>
      <c r="BD93" s="273"/>
      <c r="BE93" s="265"/>
      <c r="BF93" s="265"/>
      <c r="BG93" s="265"/>
      <c r="BH93" s="265"/>
      <c r="BI93" s="265"/>
      <c r="BJ93" s="265"/>
      <c r="BK93" s="265"/>
      <c r="BL93" s="265"/>
      <c r="BM93" s="265"/>
      <c r="BN93" s="265"/>
      <c r="BO93" s="265"/>
      <c r="BP93" s="265"/>
      <c r="BQ93" s="262">
        <v>87</v>
      </c>
      <c r="BR93" s="267"/>
      <c r="BS93" s="1042"/>
      <c r="BT93" s="1043"/>
      <c r="BU93" s="1043"/>
      <c r="BV93" s="1043"/>
      <c r="BW93" s="1043"/>
      <c r="BX93" s="1043"/>
      <c r="BY93" s="1043"/>
      <c r="BZ93" s="1043"/>
      <c r="CA93" s="1043"/>
      <c r="CB93" s="1043"/>
      <c r="CC93" s="1043"/>
      <c r="CD93" s="1043"/>
      <c r="CE93" s="1043"/>
      <c r="CF93" s="1043"/>
      <c r="CG93" s="1044"/>
      <c r="CH93" s="1045"/>
      <c r="CI93" s="1046"/>
      <c r="CJ93" s="1046"/>
      <c r="CK93" s="1046"/>
      <c r="CL93" s="1047"/>
      <c r="CM93" s="1045"/>
      <c r="CN93" s="1046"/>
      <c r="CO93" s="1046"/>
      <c r="CP93" s="1046"/>
      <c r="CQ93" s="1047"/>
      <c r="CR93" s="1045"/>
      <c r="CS93" s="1046"/>
      <c r="CT93" s="1046"/>
      <c r="CU93" s="1046"/>
      <c r="CV93" s="1047"/>
      <c r="CW93" s="1045"/>
      <c r="CX93" s="1046"/>
      <c r="CY93" s="1046"/>
      <c r="CZ93" s="1046"/>
      <c r="DA93" s="1047"/>
      <c r="DB93" s="1045"/>
      <c r="DC93" s="1046"/>
      <c r="DD93" s="1046"/>
      <c r="DE93" s="1046"/>
      <c r="DF93" s="1047"/>
      <c r="DG93" s="1045"/>
      <c r="DH93" s="1046"/>
      <c r="DI93" s="1046"/>
      <c r="DJ93" s="1046"/>
      <c r="DK93" s="1047"/>
      <c r="DL93" s="1045"/>
      <c r="DM93" s="1046"/>
      <c r="DN93" s="1046"/>
      <c r="DO93" s="1046"/>
      <c r="DP93" s="1047"/>
      <c r="DQ93" s="1045"/>
      <c r="DR93" s="1046"/>
      <c r="DS93" s="1046"/>
      <c r="DT93" s="1046"/>
      <c r="DU93" s="1047"/>
      <c r="DV93" s="1030"/>
      <c r="DW93" s="1031"/>
      <c r="DX93" s="1031"/>
      <c r="DY93" s="1031"/>
      <c r="DZ93" s="1032"/>
      <c r="EA93" s="246"/>
    </row>
    <row r="94" spans="1:131" s="247" customFormat="1" ht="26.25" hidden="1" customHeight="1">
      <c r="A94" s="270"/>
      <c r="B94" s="271"/>
      <c r="C94" s="271"/>
      <c r="D94" s="271"/>
      <c r="E94" s="271"/>
      <c r="F94" s="271"/>
      <c r="G94" s="271"/>
      <c r="H94" s="271"/>
      <c r="I94" s="271"/>
      <c r="J94" s="271"/>
      <c r="K94" s="271"/>
      <c r="L94" s="271"/>
      <c r="M94" s="271"/>
      <c r="N94" s="271"/>
      <c r="O94" s="271"/>
      <c r="P94" s="271"/>
      <c r="Q94" s="272"/>
      <c r="R94" s="272"/>
      <c r="S94" s="272"/>
      <c r="T94" s="272"/>
      <c r="U94" s="272"/>
      <c r="V94" s="272"/>
      <c r="W94" s="272"/>
      <c r="X94" s="272"/>
      <c r="Y94" s="272"/>
      <c r="Z94" s="272"/>
      <c r="AA94" s="272"/>
      <c r="AB94" s="272"/>
      <c r="AC94" s="272"/>
      <c r="AD94" s="272"/>
      <c r="AE94" s="272"/>
      <c r="AF94" s="272"/>
      <c r="AG94" s="272"/>
      <c r="AH94" s="272"/>
      <c r="AI94" s="272"/>
      <c r="AJ94" s="272"/>
      <c r="AK94" s="272"/>
      <c r="AL94" s="272"/>
      <c r="AM94" s="272"/>
      <c r="AN94" s="272"/>
      <c r="AO94" s="272"/>
      <c r="AP94" s="272"/>
      <c r="AQ94" s="272"/>
      <c r="AR94" s="272"/>
      <c r="AS94" s="272"/>
      <c r="AT94" s="272"/>
      <c r="AU94" s="272"/>
      <c r="AV94" s="272"/>
      <c r="AW94" s="272"/>
      <c r="AX94" s="272"/>
      <c r="AY94" s="272"/>
      <c r="AZ94" s="273"/>
      <c r="BA94" s="273"/>
      <c r="BB94" s="273"/>
      <c r="BC94" s="273"/>
      <c r="BD94" s="273"/>
      <c r="BE94" s="265"/>
      <c r="BF94" s="265"/>
      <c r="BG94" s="265"/>
      <c r="BH94" s="265"/>
      <c r="BI94" s="265"/>
      <c r="BJ94" s="265"/>
      <c r="BK94" s="265"/>
      <c r="BL94" s="265"/>
      <c r="BM94" s="265"/>
      <c r="BN94" s="265"/>
      <c r="BO94" s="265"/>
      <c r="BP94" s="265"/>
      <c r="BQ94" s="262">
        <v>88</v>
      </c>
      <c r="BR94" s="267"/>
      <c r="BS94" s="1042"/>
      <c r="BT94" s="1043"/>
      <c r="BU94" s="1043"/>
      <c r="BV94" s="1043"/>
      <c r="BW94" s="1043"/>
      <c r="BX94" s="1043"/>
      <c r="BY94" s="1043"/>
      <c r="BZ94" s="1043"/>
      <c r="CA94" s="1043"/>
      <c r="CB94" s="1043"/>
      <c r="CC94" s="1043"/>
      <c r="CD94" s="1043"/>
      <c r="CE94" s="1043"/>
      <c r="CF94" s="1043"/>
      <c r="CG94" s="1044"/>
      <c r="CH94" s="1045"/>
      <c r="CI94" s="1046"/>
      <c r="CJ94" s="1046"/>
      <c r="CK94" s="1046"/>
      <c r="CL94" s="1047"/>
      <c r="CM94" s="1045"/>
      <c r="CN94" s="1046"/>
      <c r="CO94" s="1046"/>
      <c r="CP94" s="1046"/>
      <c r="CQ94" s="1047"/>
      <c r="CR94" s="1045"/>
      <c r="CS94" s="1046"/>
      <c r="CT94" s="1046"/>
      <c r="CU94" s="1046"/>
      <c r="CV94" s="1047"/>
      <c r="CW94" s="1045"/>
      <c r="CX94" s="1046"/>
      <c r="CY94" s="1046"/>
      <c r="CZ94" s="1046"/>
      <c r="DA94" s="1047"/>
      <c r="DB94" s="1045"/>
      <c r="DC94" s="1046"/>
      <c r="DD94" s="1046"/>
      <c r="DE94" s="1046"/>
      <c r="DF94" s="1047"/>
      <c r="DG94" s="1045"/>
      <c r="DH94" s="1046"/>
      <c r="DI94" s="1046"/>
      <c r="DJ94" s="1046"/>
      <c r="DK94" s="1047"/>
      <c r="DL94" s="1045"/>
      <c r="DM94" s="1046"/>
      <c r="DN94" s="1046"/>
      <c r="DO94" s="1046"/>
      <c r="DP94" s="1047"/>
      <c r="DQ94" s="1045"/>
      <c r="DR94" s="1046"/>
      <c r="DS94" s="1046"/>
      <c r="DT94" s="1046"/>
      <c r="DU94" s="1047"/>
      <c r="DV94" s="1030"/>
      <c r="DW94" s="1031"/>
      <c r="DX94" s="1031"/>
      <c r="DY94" s="1031"/>
      <c r="DZ94" s="1032"/>
      <c r="EA94" s="246"/>
    </row>
    <row r="95" spans="1:131" s="247" customFormat="1" ht="26.25" hidden="1" customHeight="1">
      <c r="A95" s="270"/>
      <c r="B95" s="271"/>
      <c r="C95" s="271"/>
      <c r="D95" s="271"/>
      <c r="E95" s="271"/>
      <c r="F95" s="271"/>
      <c r="G95" s="271"/>
      <c r="H95" s="271"/>
      <c r="I95" s="271"/>
      <c r="J95" s="271"/>
      <c r="K95" s="271"/>
      <c r="L95" s="271"/>
      <c r="M95" s="271"/>
      <c r="N95" s="271"/>
      <c r="O95" s="271"/>
      <c r="P95" s="271"/>
      <c r="Q95" s="272"/>
      <c r="R95" s="272"/>
      <c r="S95" s="272"/>
      <c r="T95" s="272"/>
      <c r="U95" s="272"/>
      <c r="V95" s="272"/>
      <c r="W95" s="272"/>
      <c r="X95" s="272"/>
      <c r="Y95" s="272"/>
      <c r="Z95" s="272"/>
      <c r="AA95" s="272"/>
      <c r="AB95" s="272"/>
      <c r="AC95" s="272"/>
      <c r="AD95" s="272"/>
      <c r="AE95" s="272"/>
      <c r="AF95" s="272"/>
      <c r="AG95" s="272"/>
      <c r="AH95" s="272"/>
      <c r="AI95" s="272"/>
      <c r="AJ95" s="272"/>
      <c r="AK95" s="272"/>
      <c r="AL95" s="272"/>
      <c r="AM95" s="272"/>
      <c r="AN95" s="272"/>
      <c r="AO95" s="272"/>
      <c r="AP95" s="272"/>
      <c r="AQ95" s="272"/>
      <c r="AR95" s="272"/>
      <c r="AS95" s="272"/>
      <c r="AT95" s="272"/>
      <c r="AU95" s="272"/>
      <c r="AV95" s="272"/>
      <c r="AW95" s="272"/>
      <c r="AX95" s="272"/>
      <c r="AY95" s="272"/>
      <c r="AZ95" s="273"/>
      <c r="BA95" s="273"/>
      <c r="BB95" s="273"/>
      <c r="BC95" s="273"/>
      <c r="BD95" s="273"/>
      <c r="BE95" s="265"/>
      <c r="BF95" s="265"/>
      <c r="BG95" s="265"/>
      <c r="BH95" s="265"/>
      <c r="BI95" s="265"/>
      <c r="BJ95" s="265"/>
      <c r="BK95" s="265"/>
      <c r="BL95" s="265"/>
      <c r="BM95" s="265"/>
      <c r="BN95" s="265"/>
      <c r="BO95" s="265"/>
      <c r="BP95" s="265"/>
      <c r="BQ95" s="262">
        <v>89</v>
      </c>
      <c r="BR95" s="267"/>
      <c r="BS95" s="1042"/>
      <c r="BT95" s="1043"/>
      <c r="BU95" s="1043"/>
      <c r="BV95" s="1043"/>
      <c r="BW95" s="1043"/>
      <c r="BX95" s="1043"/>
      <c r="BY95" s="1043"/>
      <c r="BZ95" s="1043"/>
      <c r="CA95" s="1043"/>
      <c r="CB95" s="1043"/>
      <c r="CC95" s="1043"/>
      <c r="CD95" s="1043"/>
      <c r="CE95" s="1043"/>
      <c r="CF95" s="1043"/>
      <c r="CG95" s="1044"/>
      <c r="CH95" s="1045"/>
      <c r="CI95" s="1046"/>
      <c r="CJ95" s="1046"/>
      <c r="CK95" s="1046"/>
      <c r="CL95" s="1047"/>
      <c r="CM95" s="1045"/>
      <c r="CN95" s="1046"/>
      <c r="CO95" s="1046"/>
      <c r="CP95" s="1046"/>
      <c r="CQ95" s="1047"/>
      <c r="CR95" s="1045"/>
      <c r="CS95" s="1046"/>
      <c r="CT95" s="1046"/>
      <c r="CU95" s="1046"/>
      <c r="CV95" s="1047"/>
      <c r="CW95" s="1045"/>
      <c r="CX95" s="1046"/>
      <c r="CY95" s="1046"/>
      <c r="CZ95" s="1046"/>
      <c r="DA95" s="1047"/>
      <c r="DB95" s="1045"/>
      <c r="DC95" s="1046"/>
      <c r="DD95" s="1046"/>
      <c r="DE95" s="1046"/>
      <c r="DF95" s="1047"/>
      <c r="DG95" s="1045"/>
      <c r="DH95" s="1046"/>
      <c r="DI95" s="1046"/>
      <c r="DJ95" s="1046"/>
      <c r="DK95" s="1047"/>
      <c r="DL95" s="1045"/>
      <c r="DM95" s="1046"/>
      <c r="DN95" s="1046"/>
      <c r="DO95" s="1046"/>
      <c r="DP95" s="1047"/>
      <c r="DQ95" s="1045"/>
      <c r="DR95" s="1046"/>
      <c r="DS95" s="1046"/>
      <c r="DT95" s="1046"/>
      <c r="DU95" s="1047"/>
      <c r="DV95" s="1030"/>
      <c r="DW95" s="1031"/>
      <c r="DX95" s="1031"/>
      <c r="DY95" s="1031"/>
      <c r="DZ95" s="1032"/>
      <c r="EA95" s="246"/>
    </row>
    <row r="96" spans="1:131" s="247" customFormat="1" ht="26.25" hidden="1" customHeight="1">
      <c r="A96" s="270"/>
      <c r="B96" s="271"/>
      <c r="C96" s="271"/>
      <c r="D96" s="271"/>
      <c r="E96" s="271"/>
      <c r="F96" s="271"/>
      <c r="G96" s="271"/>
      <c r="H96" s="271"/>
      <c r="I96" s="271"/>
      <c r="J96" s="271"/>
      <c r="K96" s="271"/>
      <c r="L96" s="271"/>
      <c r="M96" s="271"/>
      <c r="N96" s="271"/>
      <c r="O96" s="271"/>
      <c r="P96" s="271"/>
      <c r="Q96" s="272"/>
      <c r="R96" s="272"/>
      <c r="S96" s="272"/>
      <c r="T96" s="272"/>
      <c r="U96" s="272"/>
      <c r="V96" s="272"/>
      <c r="W96" s="272"/>
      <c r="X96" s="272"/>
      <c r="Y96" s="272"/>
      <c r="Z96" s="272"/>
      <c r="AA96" s="272"/>
      <c r="AB96" s="272"/>
      <c r="AC96" s="272"/>
      <c r="AD96" s="272"/>
      <c r="AE96" s="272"/>
      <c r="AF96" s="272"/>
      <c r="AG96" s="272"/>
      <c r="AH96" s="272"/>
      <c r="AI96" s="272"/>
      <c r="AJ96" s="272"/>
      <c r="AK96" s="272"/>
      <c r="AL96" s="272"/>
      <c r="AM96" s="272"/>
      <c r="AN96" s="272"/>
      <c r="AO96" s="272"/>
      <c r="AP96" s="272"/>
      <c r="AQ96" s="272"/>
      <c r="AR96" s="272"/>
      <c r="AS96" s="272"/>
      <c r="AT96" s="272"/>
      <c r="AU96" s="272"/>
      <c r="AV96" s="272"/>
      <c r="AW96" s="272"/>
      <c r="AX96" s="272"/>
      <c r="AY96" s="272"/>
      <c r="AZ96" s="273"/>
      <c r="BA96" s="273"/>
      <c r="BB96" s="273"/>
      <c r="BC96" s="273"/>
      <c r="BD96" s="273"/>
      <c r="BE96" s="265"/>
      <c r="BF96" s="265"/>
      <c r="BG96" s="265"/>
      <c r="BH96" s="265"/>
      <c r="BI96" s="265"/>
      <c r="BJ96" s="265"/>
      <c r="BK96" s="265"/>
      <c r="BL96" s="265"/>
      <c r="BM96" s="265"/>
      <c r="BN96" s="265"/>
      <c r="BO96" s="265"/>
      <c r="BP96" s="265"/>
      <c r="BQ96" s="262">
        <v>90</v>
      </c>
      <c r="BR96" s="267"/>
      <c r="BS96" s="1042"/>
      <c r="BT96" s="1043"/>
      <c r="BU96" s="1043"/>
      <c r="BV96" s="1043"/>
      <c r="BW96" s="1043"/>
      <c r="BX96" s="1043"/>
      <c r="BY96" s="1043"/>
      <c r="BZ96" s="1043"/>
      <c r="CA96" s="1043"/>
      <c r="CB96" s="1043"/>
      <c r="CC96" s="1043"/>
      <c r="CD96" s="1043"/>
      <c r="CE96" s="1043"/>
      <c r="CF96" s="1043"/>
      <c r="CG96" s="1044"/>
      <c r="CH96" s="1045"/>
      <c r="CI96" s="1046"/>
      <c r="CJ96" s="1046"/>
      <c r="CK96" s="1046"/>
      <c r="CL96" s="1047"/>
      <c r="CM96" s="1045"/>
      <c r="CN96" s="1046"/>
      <c r="CO96" s="1046"/>
      <c r="CP96" s="1046"/>
      <c r="CQ96" s="1047"/>
      <c r="CR96" s="1045"/>
      <c r="CS96" s="1046"/>
      <c r="CT96" s="1046"/>
      <c r="CU96" s="1046"/>
      <c r="CV96" s="1047"/>
      <c r="CW96" s="1045"/>
      <c r="CX96" s="1046"/>
      <c r="CY96" s="1046"/>
      <c r="CZ96" s="1046"/>
      <c r="DA96" s="1047"/>
      <c r="DB96" s="1045"/>
      <c r="DC96" s="1046"/>
      <c r="DD96" s="1046"/>
      <c r="DE96" s="1046"/>
      <c r="DF96" s="1047"/>
      <c r="DG96" s="1045"/>
      <c r="DH96" s="1046"/>
      <c r="DI96" s="1046"/>
      <c r="DJ96" s="1046"/>
      <c r="DK96" s="1047"/>
      <c r="DL96" s="1045"/>
      <c r="DM96" s="1046"/>
      <c r="DN96" s="1046"/>
      <c r="DO96" s="1046"/>
      <c r="DP96" s="1047"/>
      <c r="DQ96" s="1045"/>
      <c r="DR96" s="1046"/>
      <c r="DS96" s="1046"/>
      <c r="DT96" s="1046"/>
      <c r="DU96" s="1047"/>
      <c r="DV96" s="1030"/>
      <c r="DW96" s="1031"/>
      <c r="DX96" s="1031"/>
      <c r="DY96" s="1031"/>
      <c r="DZ96" s="1032"/>
      <c r="EA96" s="246"/>
    </row>
    <row r="97" spans="1:131" s="247" customFormat="1" ht="26.25" hidden="1" customHeight="1">
      <c r="A97" s="270"/>
      <c r="B97" s="271"/>
      <c r="C97" s="271"/>
      <c r="D97" s="271"/>
      <c r="E97" s="271"/>
      <c r="F97" s="271"/>
      <c r="G97" s="271"/>
      <c r="H97" s="271"/>
      <c r="I97" s="271"/>
      <c r="J97" s="271"/>
      <c r="K97" s="271"/>
      <c r="L97" s="271"/>
      <c r="M97" s="271"/>
      <c r="N97" s="271"/>
      <c r="O97" s="271"/>
      <c r="P97" s="271"/>
      <c r="Q97" s="272"/>
      <c r="R97" s="272"/>
      <c r="S97" s="272"/>
      <c r="T97" s="272"/>
      <c r="U97" s="272"/>
      <c r="V97" s="272"/>
      <c r="W97" s="272"/>
      <c r="X97" s="272"/>
      <c r="Y97" s="272"/>
      <c r="Z97" s="272"/>
      <c r="AA97" s="272"/>
      <c r="AB97" s="272"/>
      <c r="AC97" s="272"/>
      <c r="AD97" s="272"/>
      <c r="AE97" s="272"/>
      <c r="AF97" s="272"/>
      <c r="AG97" s="272"/>
      <c r="AH97" s="272"/>
      <c r="AI97" s="272"/>
      <c r="AJ97" s="272"/>
      <c r="AK97" s="272"/>
      <c r="AL97" s="272"/>
      <c r="AM97" s="272"/>
      <c r="AN97" s="272"/>
      <c r="AO97" s="272"/>
      <c r="AP97" s="272"/>
      <c r="AQ97" s="272"/>
      <c r="AR97" s="272"/>
      <c r="AS97" s="272"/>
      <c r="AT97" s="272"/>
      <c r="AU97" s="272"/>
      <c r="AV97" s="272"/>
      <c r="AW97" s="272"/>
      <c r="AX97" s="272"/>
      <c r="AY97" s="272"/>
      <c r="AZ97" s="273"/>
      <c r="BA97" s="273"/>
      <c r="BB97" s="273"/>
      <c r="BC97" s="273"/>
      <c r="BD97" s="273"/>
      <c r="BE97" s="265"/>
      <c r="BF97" s="265"/>
      <c r="BG97" s="265"/>
      <c r="BH97" s="265"/>
      <c r="BI97" s="265"/>
      <c r="BJ97" s="265"/>
      <c r="BK97" s="265"/>
      <c r="BL97" s="265"/>
      <c r="BM97" s="265"/>
      <c r="BN97" s="265"/>
      <c r="BO97" s="265"/>
      <c r="BP97" s="265"/>
      <c r="BQ97" s="262">
        <v>91</v>
      </c>
      <c r="BR97" s="267"/>
      <c r="BS97" s="1042"/>
      <c r="BT97" s="1043"/>
      <c r="BU97" s="1043"/>
      <c r="BV97" s="1043"/>
      <c r="BW97" s="1043"/>
      <c r="BX97" s="1043"/>
      <c r="BY97" s="1043"/>
      <c r="BZ97" s="1043"/>
      <c r="CA97" s="1043"/>
      <c r="CB97" s="1043"/>
      <c r="CC97" s="1043"/>
      <c r="CD97" s="1043"/>
      <c r="CE97" s="1043"/>
      <c r="CF97" s="1043"/>
      <c r="CG97" s="1044"/>
      <c r="CH97" s="1045"/>
      <c r="CI97" s="1046"/>
      <c r="CJ97" s="1046"/>
      <c r="CK97" s="1046"/>
      <c r="CL97" s="1047"/>
      <c r="CM97" s="1045"/>
      <c r="CN97" s="1046"/>
      <c r="CO97" s="1046"/>
      <c r="CP97" s="1046"/>
      <c r="CQ97" s="1047"/>
      <c r="CR97" s="1045"/>
      <c r="CS97" s="1046"/>
      <c r="CT97" s="1046"/>
      <c r="CU97" s="1046"/>
      <c r="CV97" s="1047"/>
      <c r="CW97" s="1045"/>
      <c r="CX97" s="1046"/>
      <c r="CY97" s="1046"/>
      <c r="CZ97" s="1046"/>
      <c r="DA97" s="1047"/>
      <c r="DB97" s="1045"/>
      <c r="DC97" s="1046"/>
      <c r="DD97" s="1046"/>
      <c r="DE97" s="1046"/>
      <c r="DF97" s="1047"/>
      <c r="DG97" s="1045"/>
      <c r="DH97" s="1046"/>
      <c r="DI97" s="1046"/>
      <c r="DJ97" s="1046"/>
      <c r="DK97" s="1047"/>
      <c r="DL97" s="1045"/>
      <c r="DM97" s="1046"/>
      <c r="DN97" s="1046"/>
      <c r="DO97" s="1046"/>
      <c r="DP97" s="1047"/>
      <c r="DQ97" s="1045"/>
      <c r="DR97" s="1046"/>
      <c r="DS97" s="1046"/>
      <c r="DT97" s="1046"/>
      <c r="DU97" s="1047"/>
      <c r="DV97" s="1030"/>
      <c r="DW97" s="1031"/>
      <c r="DX97" s="1031"/>
      <c r="DY97" s="1031"/>
      <c r="DZ97" s="1032"/>
      <c r="EA97" s="246"/>
    </row>
    <row r="98" spans="1:131" s="247" customFormat="1" ht="26.25" hidden="1" customHeight="1">
      <c r="A98" s="270"/>
      <c r="B98" s="271"/>
      <c r="C98" s="271"/>
      <c r="D98" s="271"/>
      <c r="E98" s="271"/>
      <c r="F98" s="271"/>
      <c r="G98" s="271"/>
      <c r="H98" s="271"/>
      <c r="I98" s="271"/>
      <c r="J98" s="271"/>
      <c r="K98" s="271"/>
      <c r="L98" s="271"/>
      <c r="M98" s="271"/>
      <c r="N98" s="271"/>
      <c r="O98" s="271"/>
      <c r="P98" s="271"/>
      <c r="Q98" s="272"/>
      <c r="R98" s="272"/>
      <c r="S98" s="272"/>
      <c r="T98" s="272"/>
      <c r="U98" s="272"/>
      <c r="V98" s="272"/>
      <c r="W98" s="272"/>
      <c r="X98" s="272"/>
      <c r="Y98" s="272"/>
      <c r="Z98" s="272"/>
      <c r="AA98" s="272"/>
      <c r="AB98" s="272"/>
      <c r="AC98" s="272"/>
      <c r="AD98" s="272"/>
      <c r="AE98" s="272"/>
      <c r="AF98" s="272"/>
      <c r="AG98" s="272"/>
      <c r="AH98" s="272"/>
      <c r="AI98" s="272"/>
      <c r="AJ98" s="272"/>
      <c r="AK98" s="272"/>
      <c r="AL98" s="272"/>
      <c r="AM98" s="272"/>
      <c r="AN98" s="272"/>
      <c r="AO98" s="272"/>
      <c r="AP98" s="272"/>
      <c r="AQ98" s="272"/>
      <c r="AR98" s="272"/>
      <c r="AS98" s="272"/>
      <c r="AT98" s="272"/>
      <c r="AU98" s="272"/>
      <c r="AV98" s="272"/>
      <c r="AW98" s="272"/>
      <c r="AX98" s="272"/>
      <c r="AY98" s="272"/>
      <c r="AZ98" s="273"/>
      <c r="BA98" s="273"/>
      <c r="BB98" s="273"/>
      <c r="BC98" s="273"/>
      <c r="BD98" s="273"/>
      <c r="BE98" s="265"/>
      <c r="BF98" s="265"/>
      <c r="BG98" s="265"/>
      <c r="BH98" s="265"/>
      <c r="BI98" s="265"/>
      <c r="BJ98" s="265"/>
      <c r="BK98" s="265"/>
      <c r="BL98" s="265"/>
      <c r="BM98" s="265"/>
      <c r="BN98" s="265"/>
      <c r="BO98" s="265"/>
      <c r="BP98" s="265"/>
      <c r="BQ98" s="262">
        <v>92</v>
      </c>
      <c r="BR98" s="267"/>
      <c r="BS98" s="1042"/>
      <c r="BT98" s="1043"/>
      <c r="BU98" s="1043"/>
      <c r="BV98" s="1043"/>
      <c r="BW98" s="1043"/>
      <c r="BX98" s="1043"/>
      <c r="BY98" s="1043"/>
      <c r="BZ98" s="1043"/>
      <c r="CA98" s="1043"/>
      <c r="CB98" s="1043"/>
      <c r="CC98" s="1043"/>
      <c r="CD98" s="1043"/>
      <c r="CE98" s="1043"/>
      <c r="CF98" s="1043"/>
      <c r="CG98" s="1044"/>
      <c r="CH98" s="1045"/>
      <c r="CI98" s="1046"/>
      <c r="CJ98" s="1046"/>
      <c r="CK98" s="1046"/>
      <c r="CL98" s="1047"/>
      <c r="CM98" s="1045"/>
      <c r="CN98" s="1046"/>
      <c r="CO98" s="1046"/>
      <c r="CP98" s="1046"/>
      <c r="CQ98" s="1047"/>
      <c r="CR98" s="1045"/>
      <c r="CS98" s="1046"/>
      <c r="CT98" s="1046"/>
      <c r="CU98" s="1046"/>
      <c r="CV98" s="1047"/>
      <c r="CW98" s="1045"/>
      <c r="CX98" s="1046"/>
      <c r="CY98" s="1046"/>
      <c r="CZ98" s="1046"/>
      <c r="DA98" s="1047"/>
      <c r="DB98" s="1045"/>
      <c r="DC98" s="1046"/>
      <c r="DD98" s="1046"/>
      <c r="DE98" s="1046"/>
      <c r="DF98" s="1047"/>
      <c r="DG98" s="1045"/>
      <c r="DH98" s="1046"/>
      <c r="DI98" s="1046"/>
      <c r="DJ98" s="1046"/>
      <c r="DK98" s="1047"/>
      <c r="DL98" s="1045"/>
      <c r="DM98" s="1046"/>
      <c r="DN98" s="1046"/>
      <c r="DO98" s="1046"/>
      <c r="DP98" s="1047"/>
      <c r="DQ98" s="1045"/>
      <c r="DR98" s="1046"/>
      <c r="DS98" s="1046"/>
      <c r="DT98" s="1046"/>
      <c r="DU98" s="1047"/>
      <c r="DV98" s="1030"/>
      <c r="DW98" s="1031"/>
      <c r="DX98" s="1031"/>
      <c r="DY98" s="1031"/>
      <c r="DZ98" s="1032"/>
      <c r="EA98" s="246"/>
    </row>
    <row r="99" spans="1:131" s="247" customFormat="1" ht="26.25" hidden="1" customHeight="1">
      <c r="A99" s="270"/>
      <c r="B99" s="271"/>
      <c r="C99" s="271"/>
      <c r="D99" s="271"/>
      <c r="E99" s="271"/>
      <c r="F99" s="271"/>
      <c r="G99" s="271"/>
      <c r="H99" s="271"/>
      <c r="I99" s="271"/>
      <c r="J99" s="271"/>
      <c r="K99" s="271"/>
      <c r="L99" s="271"/>
      <c r="M99" s="271"/>
      <c r="N99" s="271"/>
      <c r="O99" s="271"/>
      <c r="P99" s="271"/>
      <c r="Q99" s="272"/>
      <c r="R99" s="272"/>
      <c r="S99" s="272"/>
      <c r="T99" s="272"/>
      <c r="U99" s="272"/>
      <c r="V99" s="272"/>
      <c r="W99" s="272"/>
      <c r="X99" s="272"/>
      <c r="Y99" s="272"/>
      <c r="Z99" s="272"/>
      <c r="AA99" s="272"/>
      <c r="AB99" s="272"/>
      <c r="AC99" s="272"/>
      <c r="AD99" s="272"/>
      <c r="AE99" s="272"/>
      <c r="AF99" s="272"/>
      <c r="AG99" s="272"/>
      <c r="AH99" s="272"/>
      <c r="AI99" s="272"/>
      <c r="AJ99" s="272"/>
      <c r="AK99" s="272"/>
      <c r="AL99" s="272"/>
      <c r="AM99" s="272"/>
      <c r="AN99" s="272"/>
      <c r="AO99" s="272"/>
      <c r="AP99" s="272"/>
      <c r="AQ99" s="272"/>
      <c r="AR99" s="272"/>
      <c r="AS99" s="272"/>
      <c r="AT99" s="272"/>
      <c r="AU99" s="272"/>
      <c r="AV99" s="272"/>
      <c r="AW99" s="272"/>
      <c r="AX99" s="272"/>
      <c r="AY99" s="272"/>
      <c r="AZ99" s="273"/>
      <c r="BA99" s="273"/>
      <c r="BB99" s="273"/>
      <c r="BC99" s="273"/>
      <c r="BD99" s="273"/>
      <c r="BE99" s="265"/>
      <c r="BF99" s="265"/>
      <c r="BG99" s="265"/>
      <c r="BH99" s="265"/>
      <c r="BI99" s="265"/>
      <c r="BJ99" s="265"/>
      <c r="BK99" s="265"/>
      <c r="BL99" s="265"/>
      <c r="BM99" s="265"/>
      <c r="BN99" s="265"/>
      <c r="BO99" s="265"/>
      <c r="BP99" s="265"/>
      <c r="BQ99" s="262">
        <v>93</v>
      </c>
      <c r="BR99" s="267"/>
      <c r="BS99" s="1042"/>
      <c r="BT99" s="1043"/>
      <c r="BU99" s="1043"/>
      <c r="BV99" s="1043"/>
      <c r="BW99" s="1043"/>
      <c r="BX99" s="1043"/>
      <c r="BY99" s="1043"/>
      <c r="BZ99" s="1043"/>
      <c r="CA99" s="1043"/>
      <c r="CB99" s="1043"/>
      <c r="CC99" s="1043"/>
      <c r="CD99" s="1043"/>
      <c r="CE99" s="1043"/>
      <c r="CF99" s="1043"/>
      <c r="CG99" s="1044"/>
      <c r="CH99" s="1045"/>
      <c r="CI99" s="1046"/>
      <c r="CJ99" s="1046"/>
      <c r="CK99" s="1046"/>
      <c r="CL99" s="1047"/>
      <c r="CM99" s="1045"/>
      <c r="CN99" s="1046"/>
      <c r="CO99" s="1046"/>
      <c r="CP99" s="1046"/>
      <c r="CQ99" s="1047"/>
      <c r="CR99" s="1045"/>
      <c r="CS99" s="1046"/>
      <c r="CT99" s="1046"/>
      <c r="CU99" s="1046"/>
      <c r="CV99" s="1047"/>
      <c r="CW99" s="1045"/>
      <c r="CX99" s="1046"/>
      <c r="CY99" s="1046"/>
      <c r="CZ99" s="1046"/>
      <c r="DA99" s="1047"/>
      <c r="DB99" s="1045"/>
      <c r="DC99" s="1046"/>
      <c r="DD99" s="1046"/>
      <c r="DE99" s="1046"/>
      <c r="DF99" s="1047"/>
      <c r="DG99" s="1045"/>
      <c r="DH99" s="1046"/>
      <c r="DI99" s="1046"/>
      <c r="DJ99" s="1046"/>
      <c r="DK99" s="1047"/>
      <c r="DL99" s="1045"/>
      <c r="DM99" s="1046"/>
      <c r="DN99" s="1046"/>
      <c r="DO99" s="1046"/>
      <c r="DP99" s="1047"/>
      <c r="DQ99" s="1045"/>
      <c r="DR99" s="1046"/>
      <c r="DS99" s="1046"/>
      <c r="DT99" s="1046"/>
      <c r="DU99" s="1047"/>
      <c r="DV99" s="1030"/>
      <c r="DW99" s="1031"/>
      <c r="DX99" s="1031"/>
      <c r="DY99" s="1031"/>
      <c r="DZ99" s="1032"/>
      <c r="EA99" s="246"/>
    </row>
    <row r="100" spans="1:131" s="247" customFormat="1" ht="26.25" hidden="1" customHeight="1">
      <c r="A100" s="270"/>
      <c r="B100" s="271"/>
      <c r="C100" s="271"/>
      <c r="D100" s="271"/>
      <c r="E100" s="271"/>
      <c r="F100" s="271"/>
      <c r="G100" s="271"/>
      <c r="H100" s="271"/>
      <c r="I100" s="271"/>
      <c r="J100" s="271"/>
      <c r="K100" s="271"/>
      <c r="L100" s="271"/>
      <c r="M100" s="271"/>
      <c r="N100" s="271"/>
      <c r="O100" s="271"/>
      <c r="P100" s="271"/>
      <c r="Q100" s="272"/>
      <c r="R100" s="272"/>
      <c r="S100" s="272"/>
      <c r="T100" s="272"/>
      <c r="U100" s="272"/>
      <c r="V100" s="272"/>
      <c r="W100" s="272"/>
      <c r="X100" s="272"/>
      <c r="Y100" s="272"/>
      <c r="Z100" s="272"/>
      <c r="AA100" s="272"/>
      <c r="AB100" s="272"/>
      <c r="AC100" s="272"/>
      <c r="AD100" s="272"/>
      <c r="AE100" s="272"/>
      <c r="AF100" s="272"/>
      <c r="AG100" s="272"/>
      <c r="AH100" s="272"/>
      <c r="AI100" s="272"/>
      <c r="AJ100" s="272"/>
      <c r="AK100" s="272"/>
      <c r="AL100" s="272"/>
      <c r="AM100" s="272"/>
      <c r="AN100" s="272"/>
      <c r="AO100" s="272"/>
      <c r="AP100" s="272"/>
      <c r="AQ100" s="272"/>
      <c r="AR100" s="272"/>
      <c r="AS100" s="272"/>
      <c r="AT100" s="272"/>
      <c r="AU100" s="272"/>
      <c r="AV100" s="272"/>
      <c r="AW100" s="272"/>
      <c r="AX100" s="272"/>
      <c r="AY100" s="272"/>
      <c r="AZ100" s="273"/>
      <c r="BA100" s="273"/>
      <c r="BB100" s="273"/>
      <c r="BC100" s="273"/>
      <c r="BD100" s="273"/>
      <c r="BE100" s="265"/>
      <c r="BF100" s="265"/>
      <c r="BG100" s="265"/>
      <c r="BH100" s="265"/>
      <c r="BI100" s="265"/>
      <c r="BJ100" s="265"/>
      <c r="BK100" s="265"/>
      <c r="BL100" s="265"/>
      <c r="BM100" s="265"/>
      <c r="BN100" s="265"/>
      <c r="BO100" s="265"/>
      <c r="BP100" s="265"/>
      <c r="BQ100" s="262">
        <v>94</v>
      </c>
      <c r="BR100" s="267"/>
      <c r="BS100" s="1042"/>
      <c r="BT100" s="1043"/>
      <c r="BU100" s="1043"/>
      <c r="BV100" s="1043"/>
      <c r="BW100" s="1043"/>
      <c r="BX100" s="1043"/>
      <c r="BY100" s="1043"/>
      <c r="BZ100" s="1043"/>
      <c r="CA100" s="1043"/>
      <c r="CB100" s="1043"/>
      <c r="CC100" s="1043"/>
      <c r="CD100" s="1043"/>
      <c r="CE100" s="1043"/>
      <c r="CF100" s="1043"/>
      <c r="CG100" s="1044"/>
      <c r="CH100" s="1045"/>
      <c r="CI100" s="1046"/>
      <c r="CJ100" s="1046"/>
      <c r="CK100" s="1046"/>
      <c r="CL100" s="1047"/>
      <c r="CM100" s="1045"/>
      <c r="CN100" s="1046"/>
      <c r="CO100" s="1046"/>
      <c r="CP100" s="1046"/>
      <c r="CQ100" s="1047"/>
      <c r="CR100" s="1045"/>
      <c r="CS100" s="1046"/>
      <c r="CT100" s="1046"/>
      <c r="CU100" s="1046"/>
      <c r="CV100" s="1047"/>
      <c r="CW100" s="1045"/>
      <c r="CX100" s="1046"/>
      <c r="CY100" s="1046"/>
      <c r="CZ100" s="1046"/>
      <c r="DA100" s="1047"/>
      <c r="DB100" s="1045"/>
      <c r="DC100" s="1046"/>
      <c r="DD100" s="1046"/>
      <c r="DE100" s="1046"/>
      <c r="DF100" s="1047"/>
      <c r="DG100" s="1045"/>
      <c r="DH100" s="1046"/>
      <c r="DI100" s="1046"/>
      <c r="DJ100" s="1046"/>
      <c r="DK100" s="1047"/>
      <c r="DL100" s="1045"/>
      <c r="DM100" s="1046"/>
      <c r="DN100" s="1046"/>
      <c r="DO100" s="1046"/>
      <c r="DP100" s="1047"/>
      <c r="DQ100" s="1045"/>
      <c r="DR100" s="1046"/>
      <c r="DS100" s="1046"/>
      <c r="DT100" s="1046"/>
      <c r="DU100" s="1047"/>
      <c r="DV100" s="1030"/>
      <c r="DW100" s="1031"/>
      <c r="DX100" s="1031"/>
      <c r="DY100" s="1031"/>
      <c r="DZ100" s="1032"/>
      <c r="EA100" s="246"/>
    </row>
    <row r="101" spans="1:131" s="247" customFormat="1" ht="26.25" hidden="1" customHeight="1">
      <c r="A101" s="270"/>
      <c r="B101" s="271"/>
      <c r="C101" s="271"/>
      <c r="D101" s="271"/>
      <c r="E101" s="271"/>
      <c r="F101" s="271"/>
      <c r="G101" s="271"/>
      <c r="H101" s="271"/>
      <c r="I101" s="271"/>
      <c r="J101" s="271"/>
      <c r="K101" s="271"/>
      <c r="L101" s="271"/>
      <c r="M101" s="271"/>
      <c r="N101" s="271"/>
      <c r="O101" s="271"/>
      <c r="P101" s="271"/>
      <c r="Q101" s="272"/>
      <c r="R101" s="272"/>
      <c r="S101" s="272"/>
      <c r="T101" s="272"/>
      <c r="U101" s="272"/>
      <c r="V101" s="272"/>
      <c r="W101" s="272"/>
      <c r="X101" s="272"/>
      <c r="Y101" s="272"/>
      <c r="Z101" s="272"/>
      <c r="AA101" s="272"/>
      <c r="AB101" s="272"/>
      <c r="AC101" s="272"/>
      <c r="AD101" s="272"/>
      <c r="AE101" s="272"/>
      <c r="AF101" s="272"/>
      <c r="AG101" s="272"/>
      <c r="AH101" s="272"/>
      <c r="AI101" s="272"/>
      <c r="AJ101" s="272"/>
      <c r="AK101" s="272"/>
      <c r="AL101" s="272"/>
      <c r="AM101" s="272"/>
      <c r="AN101" s="272"/>
      <c r="AO101" s="272"/>
      <c r="AP101" s="272"/>
      <c r="AQ101" s="272"/>
      <c r="AR101" s="272"/>
      <c r="AS101" s="272"/>
      <c r="AT101" s="272"/>
      <c r="AU101" s="272"/>
      <c r="AV101" s="272"/>
      <c r="AW101" s="272"/>
      <c r="AX101" s="272"/>
      <c r="AY101" s="272"/>
      <c r="AZ101" s="273"/>
      <c r="BA101" s="273"/>
      <c r="BB101" s="273"/>
      <c r="BC101" s="273"/>
      <c r="BD101" s="273"/>
      <c r="BE101" s="265"/>
      <c r="BF101" s="265"/>
      <c r="BG101" s="265"/>
      <c r="BH101" s="265"/>
      <c r="BI101" s="265"/>
      <c r="BJ101" s="265"/>
      <c r="BK101" s="265"/>
      <c r="BL101" s="265"/>
      <c r="BM101" s="265"/>
      <c r="BN101" s="265"/>
      <c r="BO101" s="265"/>
      <c r="BP101" s="265"/>
      <c r="BQ101" s="262">
        <v>95</v>
      </c>
      <c r="BR101" s="267"/>
      <c r="BS101" s="1042"/>
      <c r="BT101" s="1043"/>
      <c r="BU101" s="1043"/>
      <c r="BV101" s="1043"/>
      <c r="BW101" s="1043"/>
      <c r="BX101" s="1043"/>
      <c r="BY101" s="1043"/>
      <c r="BZ101" s="1043"/>
      <c r="CA101" s="1043"/>
      <c r="CB101" s="1043"/>
      <c r="CC101" s="1043"/>
      <c r="CD101" s="1043"/>
      <c r="CE101" s="1043"/>
      <c r="CF101" s="1043"/>
      <c r="CG101" s="1044"/>
      <c r="CH101" s="1045"/>
      <c r="CI101" s="1046"/>
      <c r="CJ101" s="1046"/>
      <c r="CK101" s="1046"/>
      <c r="CL101" s="1047"/>
      <c r="CM101" s="1045"/>
      <c r="CN101" s="1046"/>
      <c r="CO101" s="1046"/>
      <c r="CP101" s="1046"/>
      <c r="CQ101" s="1047"/>
      <c r="CR101" s="1045"/>
      <c r="CS101" s="1046"/>
      <c r="CT101" s="1046"/>
      <c r="CU101" s="1046"/>
      <c r="CV101" s="1047"/>
      <c r="CW101" s="1045"/>
      <c r="CX101" s="1046"/>
      <c r="CY101" s="1046"/>
      <c r="CZ101" s="1046"/>
      <c r="DA101" s="1047"/>
      <c r="DB101" s="1045"/>
      <c r="DC101" s="1046"/>
      <c r="DD101" s="1046"/>
      <c r="DE101" s="1046"/>
      <c r="DF101" s="1047"/>
      <c r="DG101" s="1045"/>
      <c r="DH101" s="1046"/>
      <c r="DI101" s="1046"/>
      <c r="DJ101" s="1046"/>
      <c r="DK101" s="1047"/>
      <c r="DL101" s="1045"/>
      <c r="DM101" s="1046"/>
      <c r="DN101" s="1046"/>
      <c r="DO101" s="1046"/>
      <c r="DP101" s="1047"/>
      <c r="DQ101" s="1045"/>
      <c r="DR101" s="1046"/>
      <c r="DS101" s="1046"/>
      <c r="DT101" s="1046"/>
      <c r="DU101" s="1047"/>
      <c r="DV101" s="1030"/>
      <c r="DW101" s="1031"/>
      <c r="DX101" s="1031"/>
      <c r="DY101" s="1031"/>
      <c r="DZ101" s="1032"/>
      <c r="EA101" s="246"/>
    </row>
    <row r="102" spans="1:131" s="247" customFormat="1" ht="26.25" customHeight="1" thickBot="1">
      <c r="A102" s="270"/>
      <c r="B102" s="271"/>
      <c r="C102" s="271"/>
      <c r="D102" s="271"/>
      <c r="E102" s="271"/>
      <c r="F102" s="271"/>
      <c r="G102" s="271"/>
      <c r="H102" s="271"/>
      <c r="I102" s="271"/>
      <c r="J102" s="271"/>
      <c r="K102" s="271"/>
      <c r="L102" s="271"/>
      <c r="M102" s="271"/>
      <c r="N102" s="271"/>
      <c r="O102" s="271"/>
      <c r="P102" s="271"/>
      <c r="Q102" s="272"/>
      <c r="R102" s="272"/>
      <c r="S102" s="272"/>
      <c r="T102" s="272"/>
      <c r="U102" s="272"/>
      <c r="V102" s="272"/>
      <c r="W102" s="272"/>
      <c r="X102" s="272"/>
      <c r="Y102" s="272"/>
      <c r="Z102" s="272"/>
      <c r="AA102" s="272"/>
      <c r="AB102" s="272"/>
      <c r="AC102" s="272"/>
      <c r="AD102" s="272"/>
      <c r="AE102" s="272"/>
      <c r="AF102" s="272"/>
      <c r="AG102" s="272"/>
      <c r="AH102" s="272"/>
      <c r="AI102" s="272"/>
      <c r="AJ102" s="272"/>
      <c r="AK102" s="272"/>
      <c r="AL102" s="272"/>
      <c r="AM102" s="272"/>
      <c r="AN102" s="272"/>
      <c r="AO102" s="272"/>
      <c r="AP102" s="272"/>
      <c r="AQ102" s="272"/>
      <c r="AR102" s="272"/>
      <c r="AS102" s="272"/>
      <c r="AT102" s="272"/>
      <c r="AU102" s="272"/>
      <c r="AV102" s="272"/>
      <c r="AW102" s="272"/>
      <c r="AX102" s="272"/>
      <c r="AY102" s="272"/>
      <c r="AZ102" s="273"/>
      <c r="BA102" s="273"/>
      <c r="BB102" s="273"/>
      <c r="BC102" s="273"/>
      <c r="BD102" s="273"/>
      <c r="BE102" s="265"/>
      <c r="BF102" s="265"/>
      <c r="BG102" s="265"/>
      <c r="BH102" s="265"/>
      <c r="BI102" s="265"/>
      <c r="BJ102" s="265"/>
      <c r="BK102" s="265"/>
      <c r="BL102" s="265"/>
      <c r="BM102" s="265"/>
      <c r="BN102" s="265"/>
      <c r="BO102" s="265"/>
      <c r="BP102" s="265"/>
      <c r="BQ102" s="264" t="s">
        <v>390</v>
      </c>
      <c r="BR102" s="1033" t="s">
        <v>428</v>
      </c>
      <c r="BS102" s="1034"/>
      <c r="BT102" s="1034"/>
      <c r="BU102" s="1034"/>
      <c r="BV102" s="1034"/>
      <c r="BW102" s="1034"/>
      <c r="BX102" s="1034"/>
      <c r="BY102" s="1034"/>
      <c r="BZ102" s="1034"/>
      <c r="CA102" s="1034"/>
      <c r="CB102" s="1034"/>
      <c r="CC102" s="1034"/>
      <c r="CD102" s="1034"/>
      <c r="CE102" s="1034"/>
      <c r="CF102" s="1034"/>
      <c r="CG102" s="1035"/>
      <c r="CH102" s="1036"/>
      <c r="CI102" s="1037"/>
      <c r="CJ102" s="1037"/>
      <c r="CK102" s="1037"/>
      <c r="CL102" s="1038"/>
      <c r="CM102" s="1036"/>
      <c r="CN102" s="1037"/>
      <c r="CO102" s="1037"/>
      <c r="CP102" s="1037"/>
      <c r="CQ102" s="1038"/>
      <c r="CR102" s="1039">
        <v>133</v>
      </c>
      <c r="CS102" s="1040"/>
      <c r="CT102" s="1040"/>
      <c r="CU102" s="1040"/>
      <c r="CV102" s="1041"/>
      <c r="CW102" s="1039">
        <v>2</v>
      </c>
      <c r="CX102" s="1040"/>
      <c r="CY102" s="1040"/>
      <c r="CZ102" s="1040"/>
      <c r="DA102" s="1041"/>
      <c r="DB102" s="1039" t="s">
        <v>530</v>
      </c>
      <c r="DC102" s="1040"/>
      <c r="DD102" s="1040"/>
      <c r="DE102" s="1040"/>
      <c r="DF102" s="1041"/>
      <c r="DG102" s="1039" t="s">
        <v>530</v>
      </c>
      <c r="DH102" s="1040"/>
      <c r="DI102" s="1040"/>
      <c r="DJ102" s="1040"/>
      <c r="DK102" s="1041"/>
      <c r="DL102" s="1039" t="s">
        <v>530</v>
      </c>
      <c r="DM102" s="1040"/>
      <c r="DN102" s="1040"/>
      <c r="DO102" s="1040"/>
      <c r="DP102" s="1041"/>
      <c r="DQ102" s="1039" t="s">
        <v>530</v>
      </c>
      <c r="DR102" s="1040"/>
      <c r="DS102" s="1040"/>
      <c r="DT102" s="1040"/>
      <c r="DU102" s="1041"/>
      <c r="DV102" s="1022"/>
      <c r="DW102" s="1023"/>
      <c r="DX102" s="1023"/>
      <c r="DY102" s="1023"/>
      <c r="DZ102" s="1024"/>
      <c r="EA102" s="246"/>
    </row>
    <row r="103" spans="1:131" s="247" customFormat="1" ht="26.25" customHeight="1">
      <c r="A103" s="270"/>
      <c r="B103" s="271"/>
      <c r="C103" s="271"/>
      <c r="D103" s="271"/>
      <c r="E103" s="271"/>
      <c r="F103" s="271"/>
      <c r="G103" s="271"/>
      <c r="H103" s="271"/>
      <c r="I103" s="271"/>
      <c r="J103" s="271"/>
      <c r="K103" s="271"/>
      <c r="L103" s="271"/>
      <c r="M103" s="271"/>
      <c r="N103" s="271"/>
      <c r="O103" s="271"/>
      <c r="P103" s="271"/>
      <c r="Q103" s="272"/>
      <c r="R103" s="272"/>
      <c r="S103" s="272"/>
      <c r="T103" s="272"/>
      <c r="U103" s="272"/>
      <c r="V103" s="272"/>
      <c r="W103" s="272"/>
      <c r="X103" s="272"/>
      <c r="Y103" s="272"/>
      <c r="Z103" s="272"/>
      <c r="AA103" s="272"/>
      <c r="AB103" s="272"/>
      <c r="AC103" s="272"/>
      <c r="AD103" s="272"/>
      <c r="AE103" s="272"/>
      <c r="AF103" s="272"/>
      <c r="AG103" s="272"/>
      <c r="AH103" s="272"/>
      <c r="AI103" s="272"/>
      <c r="AJ103" s="272"/>
      <c r="AK103" s="272"/>
      <c r="AL103" s="272"/>
      <c r="AM103" s="272"/>
      <c r="AN103" s="272"/>
      <c r="AO103" s="272"/>
      <c r="AP103" s="272"/>
      <c r="AQ103" s="272"/>
      <c r="AR103" s="272"/>
      <c r="AS103" s="272"/>
      <c r="AT103" s="272"/>
      <c r="AU103" s="272"/>
      <c r="AV103" s="272"/>
      <c r="AW103" s="272"/>
      <c r="AX103" s="272"/>
      <c r="AY103" s="272"/>
      <c r="AZ103" s="273"/>
      <c r="BA103" s="273"/>
      <c r="BB103" s="273"/>
      <c r="BC103" s="273"/>
      <c r="BD103" s="273"/>
      <c r="BE103" s="265"/>
      <c r="BF103" s="265"/>
      <c r="BG103" s="265"/>
      <c r="BH103" s="265"/>
      <c r="BI103" s="265"/>
      <c r="BJ103" s="265"/>
      <c r="BK103" s="265"/>
      <c r="BL103" s="265"/>
      <c r="BM103" s="265"/>
      <c r="BN103" s="265"/>
      <c r="BO103" s="265"/>
      <c r="BP103" s="265"/>
      <c r="BQ103" s="1025" t="s">
        <v>429</v>
      </c>
      <c r="BR103" s="1025"/>
      <c r="BS103" s="1025"/>
      <c r="BT103" s="1025"/>
      <c r="BU103" s="1025"/>
      <c r="BV103" s="1025"/>
      <c r="BW103" s="1025"/>
      <c r="BX103" s="1025"/>
      <c r="BY103" s="1025"/>
      <c r="BZ103" s="1025"/>
      <c r="CA103" s="1025"/>
      <c r="CB103" s="1025"/>
      <c r="CC103" s="1025"/>
      <c r="CD103" s="1025"/>
      <c r="CE103" s="1025"/>
      <c r="CF103" s="1025"/>
      <c r="CG103" s="1025"/>
      <c r="CH103" s="1025"/>
      <c r="CI103" s="1025"/>
      <c r="CJ103" s="1025"/>
      <c r="CK103" s="1025"/>
      <c r="CL103" s="1025"/>
      <c r="CM103" s="1025"/>
      <c r="CN103" s="1025"/>
      <c r="CO103" s="1025"/>
      <c r="CP103" s="1025"/>
      <c r="CQ103" s="1025"/>
      <c r="CR103" s="1025"/>
      <c r="CS103" s="1025"/>
      <c r="CT103" s="1025"/>
      <c r="CU103" s="1025"/>
      <c r="CV103" s="1025"/>
      <c r="CW103" s="1025"/>
      <c r="CX103" s="1025"/>
      <c r="CY103" s="1025"/>
      <c r="CZ103" s="1025"/>
      <c r="DA103" s="1025"/>
      <c r="DB103" s="1025"/>
      <c r="DC103" s="1025"/>
      <c r="DD103" s="1025"/>
      <c r="DE103" s="1025"/>
      <c r="DF103" s="1025"/>
      <c r="DG103" s="1025"/>
      <c r="DH103" s="1025"/>
      <c r="DI103" s="1025"/>
      <c r="DJ103" s="1025"/>
      <c r="DK103" s="1025"/>
      <c r="DL103" s="1025"/>
      <c r="DM103" s="1025"/>
      <c r="DN103" s="1025"/>
      <c r="DO103" s="1025"/>
      <c r="DP103" s="1025"/>
      <c r="DQ103" s="1025"/>
      <c r="DR103" s="1025"/>
      <c r="DS103" s="1025"/>
      <c r="DT103" s="1025"/>
      <c r="DU103" s="1025"/>
      <c r="DV103" s="1025"/>
      <c r="DW103" s="1025"/>
      <c r="DX103" s="1025"/>
      <c r="DY103" s="1025"/>
      <c r="DZ103" s="1025"/>
      <c r="EA103" s="246"/>
    </row>
    <row r="104" spans="1:131" s="247" customFormat="1" ht="26.25" customHeight="1">
      <c r="A104" s="270"/>
      <c r="B104" s="271"/>
      <c r="C104" s="271"/>
      <c r="D104" s="271"/>
      <c r="E104" s="271"/>
      <c r="F104" s="271"/>
      <c r="G104" s="271"/>
      <c r="H104" s="271"/>
      <c r="I104" s="271"/>
      <c r="J104" s="271"/>
      <c r="K104" s="271"/>
      <c r="L104" s="271"/>
      <c r="M104" s="271"/>
      <c r="N104" s="271"/>
      <c r="O104" s="271"/>
      <c r="P104" s="271"/>
      <c r="Q104" s="272"/>
      <c r="R104" s="272"/>
      <c r="S104" s="272"/>
      <c r="T104" s="272"/>
      <c r="U104" s="272"/>
      <c r="V104" s="272"/>
      <c r="W104" s="272"/>
      <c r="X104" s="272"/>
      <c r="Y104" s="272"/>
      <c r="Z104" s="272"/>
      <c r="AA104" s="272"/>
      <c r="AB104" s="272"/>
      <c r="AC104" s="272"/>
      <c r="AD104" s="272"/>
      <c r="AE104" s="272"/>
      <c r="AF104" s="272"/>
      <c r="AG104" s="272"/>
      <c r="AH104" s="272"/>
      <c r="AI104" s="272"/>
      <c r="AJ104" s="272"/>
      <c r="AK104" s="272"/>
      <c r="AL104" s="272"/>
      <c r="AM104" s="272"/>
      <c r="AN104" s="272"/>
      <c r="AO104" s="272"/>
      <c r="AP104" s="272"/>
      <c r="AQ104" s="272"/>
      <c r="AR104" s="272"/>
      <c r="AS104" s="272"/>
      <c r="AT104" s="272"/>
      <c r="AU104" s="272"/>
      <c r="AV104" s="272"/>
      <c r="AW104" s="272"/>
      <c r="AX104" s="272"/>
      <c r="AY104" s="272"/>
      <c r="AZ104" s="273"/>
      <c r="BA104" s="273"/>
      <c r="BB104" s="273"/>
      <c r="BC104" s="273"/>
      <c r="BD104" s="273"/>
      <c r="BE104" s="265"/>
      <c r="BF104" s="265"/>
      <c r="BG104" s="265"/>
      <c r="BH104" s="265"/>
      <c r="BI104" s="265"/>
      <c r="BJ104" s="265"/>
      <c r="BK104" s="265"/>
      <c r="BL104" s="265"/>
      <c r="BM104" s="265"/>
      <c r="BN104" s="265"/>
      <c r="BO104" s="265"/>
      <c r="BP104" s="265"/>
      <c r="BQ104" s="1026" t="s">
        <v>430</v>
      </c>
      <c r="BR104" s="1026"/>
      <c r="BS104" s="1026"/>
      <c r="BT104" s="1026"/>
      <c r="BU104" s="1026"/>
      <c r="BV104" s="1026"/>
      <c r="BW104" s="1026"/>
      <c r="BX104" s="1026"/>
      <c r="BY104" s="1026"/>
      <c r="BZ104" s="1026"/>
      <c r="CA104" s="1026"/>
      <c r="CB104" s="1026"/>
      <c r="CC104" s="1026"/>
      <c r="CD104" s="1026"/>
      <c r="CE104" s="1026"/>
      <c r="CF104" s="1026"/>
      <c r="CG104" s="1026"/>
      <c r="CH104" s="1026"/>
      <c r="CI104" s="1026"/>
      <c r="CJ104" s="1026"/>
      <c r="CK104" s="1026"/>
      <c r="CL104" s="1026"/>
      <c r="CM104" s="1026"/>
      <c r="CN104" s="1026"/>
      <c r="CO104" s="1026"/>
      <c r="CP104" s="1026"/>
      <c r="CQ104" s="1026"/>
      <c r="CR104" s="1026"/>
      <c r="CS104" s="1026"/>
      <c r="CT104" s="1026"/>
      <c r="CU104" s="1026"/>
      <c r="CV104" s="1026"/>
      <c r="CW104" s="1026"/>
      <c r="CX104" s="1026"/>
      <c r="CY104" s="1026"/>
      <c r="CZ104" s="1026"/>
      <c r="DA104" s="1026"/>
      <c r="DB104" s="1026"/>
      <c r="DC104" s="1026"/>
      <c r="DD104" s="1026"/>
      <c r="DE104" s="1026"/>
      <c r="DF104" s="1026"/>
      <c r="DG104" s="1026"/>
      <c r="DH104" s="1026"/>
      <c r="DI104" s="1026"/>
      <c r="DJ104" s="1026"/>
      <c r="DK104" s="1026"/>
      <c r="DL104" s="1026"/>
      <c r="DM104" s="1026"/>
      <c r="DN104" s="1026"/>
      <c r="DO104" s="1026"/>
      <c r="DP104" s="1026"/>
      <c r="DQ104" s="1026"/>
      <c r="DR104" s="1026"/>
      <c r="DS104" s="1026"/>
      <c r="DT104" s="1026"/>
      <c r="DU104" s="1026"/>
      <c r="DV104" s="1026"/>
      <c r="DW104" s="1026"/>
      <c r="DX104" s="1026"/>
      <c r="DY104" s="1026"/>
      <c r="DZ104" s="1026"/>
      <c r="EA104" s="246"/>
    </row>
    <row r="105" spans="1:131" s="247" customFormat="1" ht="11.25" customHeight="1">
      <c r="A105" s="265"/>
      <c r="B105" s="265"/>
      <c r="C105" s="265"/>
      <c r="D105" s="265"/>
      <c r="E105" s="265"/>
      <c r="F105" s="265"/>
      <c r="G105" s="265"/>
      <c r="H105" s="265"/>
      <c r="I105" s="265"/>
      <c r="J105" s="265"/>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265"/>
      <c r="AZ105" s="265"/>
      <c r="BA105" s="265"/>
      <c r="BB105" s="265"/>
      <c r="BC105" s="265"/>
      <c r="BD105" s="265"/>
      <c r="BE105" s="265"/>
      <c r="BF105" s="265"/>
      <c r="BG105" s="265"/>
      <c r="BH105" s="265"/>
      <c r="BI105" s="265"/>
      <c r="BJ105" s="265"/>
      <c r="BK105" s="265"/>
      <c r="BL105" s="265"/>
      <c r="BM105" s="265"/>
      <c r="BN105" s="265"/>
      <c r="BO105" s="265"/>
      <c r="BP105" s="265"/>
      <c r="BQ105" s="268"/>
      <c r="BR105" s="268"/>
      <c r="BS105" s="268"/>
      <c r="BT105" s="268"/>
      <c r="BU105" s="268"/>
      <c r="BV105" s="268"/>
      <c r="BW105" s="268"/>
      <c r="BX105" s="268"/>
      <c r="BY105" s="268"/>
      <c r="BZ105" s="268"/>
      <c r="CA105" s="268"/>
      <c r="CB105" s="268"/>
      <c r="CC105" s="268"/>
      <c r="CD105" s="268"/>
      <c r="CE105" s="268"/>
      <c r="CF105" s="268"/>
      <c r="CG105" s="268"/>
      <c r="CH105" s="268"/>
      <c r="CI105" s="268"/>
      <c r="CJ105" s="268"/>
      <c r="CK105" s="268"/>
      <c r="CL105" s="268"/>
      <c r="CM105" s="268"/>
      <c r="CN105" s="268"/>
      <c r="CO105" s="268"/>
      <c r="CP105" s="268"/>
      <c r="CQ105" s="268"/>
      <c r="CR105" s="268"/>
      <c r="CS105" s="268"/>
      <c r="CT105" s="268"/>
      <c r="CU105" s="268"/>
      <c r="CV105" s="268"/>
      <c r="CW105" s="268"/>
      <c r="CX105" s="268"/>
      <c r="CY105" s="268"/>
      <c r="CZ105" s="268"/>
      <c r="DA105" s="268"/>
      <c r="DB105" s="268"/>
      <c r="DC105" s="268"/>
      <c r="DD105" s="268"/>
      <c r="DE105" s="268"/>
      <c r="DF105" s="268"/>
      <c r="DG105" s="268"/>
      <c r="DH105" s="268"/>
      <c r="DI105" s="268"/>
      <c r="DJ105" s="268"/>
      <c r="DK105" s="268"/>
      <c r="DL105" s="268"/>
      <c r="DM105" s="268"/>
      <c r="DN105" s="268"/>
      <c r="DO105" s="268"/>
      <c r="DP105" s="268"/>
      <c r="DQ105" s="268"/>
      <c r="DR105" s="268"/>
      <c r="DS105" s="268"/>
      <c r="DT105" s="268"/>
      <c r="DU105" s="268"/>
      <c r="DV105" s="268"/>
      <c r="DW105" s="268"/>
      <c r="DX105" s="268"/>
      <c r="DY105" s="268"/>
      <c r="DZ105" s="268"/>
      <c r="EA105" s="246"/>
    </row>
    <row r="106" spans="1:131" s="247" customFormat="1" ht="11.25" customHeight="1">
      <c r="A106" s="274"/>
      <c r="B106" s="274"/>
      <c r="C106" s="274"/>
      <c r="D106" s="274"/>
      <c r="E106" s="274"/>
      <c r="F106" s="274"/>
      <c r="G106" s="274"/>
      <c r="H106" s="274"/>
      <c r="I106" s="274"/>
      <c r="J106" s="274"/>
      <c r="K106" s="274"/>
      <c r="L106" s="274"/>
      <c r="M106" s="274"/>
      <c r="N106" s="274"/>
      <c r="O106" s="274"/>
      <c r="P106" s="274"/>
      <c r="Q106" s="274"/>
      <c r="R106" s="274"/>
      <c r="S106" s="274"/>
      <c r="T106" s="274"/>
      <c r="U106" s="274"/>
      <c r="V106" s="274"/>
      <c r="W106" s="274"/>
      <c r="X106" s="274"/>
      <c r="Y106" s="274"/>
      <c r="Z106" s="274"/>
      <c r="AA106" s="274"/>
      <c r="AB106" s="274"/>
      <c r="AC106" s="274"/>
      <c r="AD106" s="274"/>
      <c r="AE106" s="274"/>
      <c r="AF106" s="274"/>
      <c r="AG106" s="274"/>
      <c r="AH106" s="274"/>
      <c r="AI106" s="274"/>
      <c r="AJ106" s="274"/>
      <c r="AK106" s="274"/>
      <c r="AL106" s="274"/>
      <c r="AM106" s="274"/>
      <c r="AN106" s="274"/>
      <c r="AO106" s="274"/>
      <c r="AP106" s="274"/>
      <c r="AQ106" s="274"/>
      <c r="AR106" s="274"/>
      <c r="AS106" s="274"/>
      <c r="AT106" s="274"/>
      <c r="AU106" s="274"/>
      <c r="AV106" s="274"/>
      <c r="AW106" s="274"/>
      <c r="AX106" s="274"/>
      <c r="AY106" s="274"/>
      <c r="AZ106" s="274"/>
      <c r="BA106" s="274"/>
      <c r="BB106" s="274"/>
      <c r="BC106" s="274"/>
      <c r="BD106" s="274"/>
      <c r="BE106" s="274"/>
      <c r="BF106" s="274"/>
      <c r="BG106" s="274"/>
      <c r="BH106" s="274"/>
      <c r="BI106" s="274"/>
      <c r="BJ106" s="274"/>
      <c r="BK106" s="274"/>
      <c r="BL106" s="274"/>
      <c r="BM106" s="274"/>
      <c r="BN106" s="274"/>
      <c r="BO106" s="274"/>
      <c r="BP106" s="274"/>
      <c r="BQ106" s="268"/>
      <c r="BR106" s="268"/>
      <c r="BS106" s="268"/>
      <c r="BT106" s="268"/>
      <c r="BU106" s="268"/>
      <c r="BV106" s="268"/>
      <c r="BW106" s="268"/>
      <c r="BX106" s="268"/>
      <c r="BY106" s="268"/>
      <c r="BZ106" s="268"/>
      <c r="CA106" s="268"/>
      <c r="CB106" s="268"/>
      <c r="CC106" s="268"/>
      <c r="CD106" s="268"/>
      <c r="CE106" s="268"/>
      <c r="CF106" s="268"/>
      <c r="CG106" s="268"/>
      <c r="CH106" s="268"/>
      <c r="CI106" s="268"/>
      <c r="CJ106" s="268"/>
      <c r="CK106" s="268"/>
      <c r="CL106" s="268"/>
      <c r="CM106" s="268"/>
      <c r="CN106" s="268"/>
      <c r="CO106" s="268"/>
      <c r="CP106" s="268"/>
      <c r="CQ106" s="268"/>
      <c r="CR106" s="268"/>
      <c r="CS106" s="268"/>
      <c r="CT106" s="268"/>
      <c r="CU106" s="268"/>
      <c r="CV106" s="268"/>
      <c r="CW106" s="268"/>
      <c r="CX106" s="268"/>
      <c r="CY106" s="268"/>
      <c r="CZ106" s="268"/>
      <c r="DA106" s="268"/>
      <c r="DB106" s="268"/>
      <c r="DC106" s="268"/>
      <c r="DD106" s="268"/>
      <c r="DE106" s="268"/>
      <c r="DF106" s="268"/>
      <c r="DG106" s="268"/>
      <c r="DH106" s="268"/>
      <c r="DI106" s="268"/>
      <c r="DJ106" s="268"/>
      <c r="DK106" s="268"/>
      <c r="DL106" s="268"/>
      <c r="DM106" s="268"/>
      <c r="DN106" s="268"/>
      <c r="DO106" s="268"/>
      <c r="DP106" s="268"/>
      <c r="DQ106" s="268"/>
      <c r="DR106" s="268"/>
      <c r="DS106" s="268"/>
      <c r="DT106" s="268"/>
      <c r="DU106" s="268"/>
      <c r="DV106" s="268"/>
      <c r="DW106" s="268"/>
      <c r="DX106" s="268"/>
      <c r="DY106" s="268"/>
      <c r="DZ106" s="268"/>
      <c r="EA106" s="246"/>
    </row>
    <row r="107" spans="1:131" s="246" customFormat="1" ht="26.25" customHeight="1" thickBot="1">
      <c r="A107" s="275" t="s">
        <v>431</v>
      </c>
      <c r="B107" s="276"/>
      <c r="C107" s="276"/>
      <c r="D107" s="276"/>
      <c r="E107" s="276"/>
      <c r="F107" s="276"/>
      <c r="G107" s="276"/>
      <c r="H107" s="276"/>
      <c r="I107" s="276"/>
      <c r="J107" s="276"/>
      <c r="K107" s="276"/>
      <c r="L107" s="276"/>
      <c r="M107" s="276"/>
      <c r="N107" s="276"/>
      <c r="O107" s="276"/>
      <c r="P107" s="276"/>
      <c r="Q107" s="276"/>
      <c r="R107" s="276"/>
      <c r="S107" s="276"/>
      <c r="T107" s="276"/>
      <c r="U107" s="276"/>
      <c r="V107" s="276"/>
      <c r="W107" s="276"/>
      <c r="X107" s="276"/>
      <c r="Y107" s="276"/>
      <c r="Z107" s="276"/>
      <c r="AA107" s="276"/>
      <c r="AB107" s="276"/>
      <c r="AC107" s="276"/>
      <c r="AD107" s="276"/>
      <c r="AE107" s="276"/>
      <c r="AF107" s="276"/>
      <c r="AG107" s="276"/>
      <c r="AH107" s="276"/>
      <c r="AI107" s="276"/>
      <c r="AJ107" s="276"/>
      <c r="AK107" s="276"/>
      <c r="AL107" s="276"/>
      <c r="AM107" s="276"/>
      <c r="AN107" s="276"/>
      <c r="AO107" s="276"/>
      <c r="AP107" s="276"/>
      <c r="AQ107" s="276"/>
      <c r="AR107" s="276"/>
      <c r="AS107" s="276"/>
      <c r="AT107" s="276"/>
      <c r="AU107" s="275" t="s">
        <v>432</v>
      </c>
      <c r="AV107" s="276"/>
      <c r="AW107" s="276"/>
      <c r="AX107" s="276"/>
      <c r="AY107" s="276"/>
      <c r="AZ107" s="276"/>
      <c r="BA107" s="276"/>
      <c r="BB107" s="276"/>
      <c r="BC107" s="276"/>
      <c r="BD107" s="276"/>
      <c r="BE107" s="276"/>
      <c r="BF107" s="276"/>
      <c r="BG107" s="276"/>
      <c r="BH107" s="276"/>
      <c r="BI107" s="276"/>
      <c r="BJ107" s="276"/>
      <c r="BK107" s="276"/>
      <c r="BL107" s="276"/>
      <c r="BM107" s="276"/>
      <c r="BN107" s="276"/>
      <c r="BO107" s="276"/>
      <c r="BP107" s="276"/>
      <c r="BQ107" s="276"/>
      <c r="BR107" s="276"/>
      <c r="BS107" s="276"/>
      <c r="BT107" s="276"/>
      <c r="BU107" s="276"/>
      <c r="BV107" s="276"/>
      <c r="BW107" s="276"/>
      <c r="BX107" s="276"/>
      <c r="BY107" s="276"/>
      <c r="BZ107" s="276"/>
      <c r="CA107" s="276"/>
      <c r="CB107" s="276"/>
      <c r="CC107" s="276"/>
      <c r="CD107" s="276"/>
      <c r="CE107" s="276"/>
      <c r="CF107" s="276"/>
      <c r="CG107" s="276"/>
      <c r="CH107" s="276"/>
      <c r="CI107" s="276"/>
      <c r="CJ107" s="276"/>
      <c r="CK107" s="276"/>
      <c r="CL107" s="276"/>
      <c r="CM107" s="276"/>
      <c r="CN107" s="276"/>
      <c r="CO107" s="276"/>
      <c r="CP107" s="276"/>
      <c r="CQ107" s="276"/>
      <c r="CR107" s="276"/>
      <c r="CS107" s="276"/>
      <c r="CT107" s="276"/>
      <c r="CU107" s="276"/>
      <c r="CV107" s="276"/>
      <c r="CW107" s="276"/>
      <c r="CX107" s="276"/>
      <c r="CY107" s="276"/>
      <c r="CZ107" s="276"/>
      <c r="DA107" s="276"/>
      <c r="DB107" s="276"/>
      <c r="DC107" s="276"/>
      <c r="DD107" s="276"/>
      <c r="DE107" s="276"/>
      <c r="DF107" s="276"/>
      <c r="DG107" s="276"/>
      <c r="DH107" s="276"/>
      <c r="DI107" s="276"/>
      <c r="DJ107" s="276"/>
      <c r="DK107" s="276"/>
      <c r="DL107" s="276"/>
      <c r="DM107" s="276"/>
      <c r="DN107" s="276"/>
      <c r="DO107" s="276"/>
      <c r="DP107" s="276"/>
      <c r="DQ107" s="276"/>
      <c r="DR107" s="276"/>
      <c r="DS107" s="276"/>
      <c r="DT107" s="276"/>
      <c r="DU107" s="276"/>
      <c r="DV107" s="276"/>
      <c r="DW107" s="276"/>
      <c r="DX107" s="276"/>
      <c r="DY107" s="276"/>
      <c r="DZ107" s="276"/>
    </row>
    <row r="108" spans="1:131" s="246" customFormat="1" ht="26.25" customHeight="1">
      <c r="A108" s="1027" t="s">
        <v>433</v>
      </c>
      <c r="B108" s="1028"/>
      <c r="C108" s="1028"/>
      <c r="D108" s="1028"/>
      <c r="E108" s="1028"/>
      <c r="F108" s="1028"/>
      <c r="G108" s="1028"/>
      <c r="H108" s="1028"/>
      <c r="I108" s="1028"/>
      <c r="J108" s="1028"/>
      <c r="K108" s="1028"/>
      <c r="L108" s="1028"/>
      <c r="M108" s="1028"/>
      <c r="N108" s="1028"/>
      <c r="O108" s="1028"/>
      <c r="P108" s="1028"/>
      <c r="Q108" s="1028"/>
      <c r="R108" s="1028"/>
      <c r="S108" s="1028"/>
      <c r="T108" s="1028"/>
      <c r="U108" s="1028"/>
      <c r="V108" s="1028"/>
      <c r="W108" s="1028"/>
      <c r="X108" s="1028"/>
      <c r="Y108" s="1028"/>
      <c r="Z108" s="1028"/>
      <c r="AA108" s="1028"/>
      <c r="AB108" s="1028"/>
      <c r="AC108" s="1028"/>
      <c r="AD108" s="1028"/>
      <c r="AE108" s="1028"/>
      <c r="AF108" s="1028"/>
      <c r="AG108" s="1028"/>
      <c r="AH108" s="1028"/>
      <c r="AI108" s="1028"/>
      <c r="AJ108" s="1028"/>
      <c r="AK108" s="1028"/>
      <c r="AL108" s="1028"/>
      <c r="AM108" s="1028"/>
      <c r="AN108" s="1028"/>
      <c r="AO108" s="1028"/>
      <c r="AP108" s="1028"/>
      <c r="AQ108" s="1028"/>
      <c r="AR108" s="1028"/>
      <c r="AS108" s="1028"/>
      <c r="AT108" s="1029"/>
      <c r="AU108" s="1027" t="s">
        <v>434</v>
      </c>
      <c r="AV108" s="1028"/>
      <c r="AW108" s="1028"/>
      <c r="AX108" s="1028"/>
      <c r="AY108" s="1028"/>
      <c r="AZ108" s="1028"/>
      <c r="BA108" s="1028"/>
      <c r="BB108" s="1028"/>
      <c r="BC108" s="1028"/>
      <c r="BD108" s="1028"/>
      <c r="BE108" s="1028"/>
      <c r="BF108" s="1028"/>
      <c r="BG108" s="1028"/>
      <c r="BH108" s="1028"/>
      <c r="BI108" s="1028"/>
      <c r="BJ108" s="1028"/>
      <c r="BK108" s="1028"/>
      <c r="BL108" s="1028"/>
      <c r="BM108" s="1028"/>
      <c r="BN108" s="1028"/>
      <c r="BO108" s="1028"/>
      <c r="BP108" s="1028"/>
      <c r="BQ108" s="1028"/>
      <c r="BR108" s="1028"/>
      <c r="BS108" s="1028"/>
      <c r="BT108" s="1028"/>
      <c r="BU108" s="1028"/>
      <c r="BV108" s="1028"/>
      <c r="BW108" s="1028"/>
      <c r="BX108" s="1028"/>
      <c r="BY108" s="1028"/>
      <c r="BZ108" s="1028"/>
      <c r="CA108" s="1028"/>
      <c r="CB108" s="1028"/>
      <c r="CC108" s="1028"/>
      <c r="CD108" s="1028"/>
      <c r="CE108" s="1028"/>
      <c r="CF108" s="1028"/>
      <c r="CG108" s="1028"/>
      <c r="CH108" s="1028"/>
      <c r="CI108" s="1028"/>
      <c r="CJ108" s="1028"/>
      <c r="CK108" s="1028"/>
      <c r="CL108" s="1028"/>
      <c r="CM108" s="1028"/>
      <c r="CN108" s="1028"/>
      <c r="CO108" s="1028"/>
      <c r="CP108" s="1028"/>
      <c r="CQ108" s="1028"/>
      <c r="CR108" s="1028"/>
      <c r="CS108" s="1028"/>
      <c r="CT108" s="1028"/>
      <c r="CU108" s="1028"/>
      <c r="CV108" s="1028"/>
      <c r="CW108" s="1028"/>
      <c r="CX108" s="1028"/>
      <c r="CY108" s="1028"/>
      <c r="CZ108" s="1028"/>
      <c r="DA108" s="1028"/>
      <c r="DB108" s="1028"/>
      <c r="DC108" s="1028"/>
      <c r="DD108" s="1028"/>
      <c r="DE108" s="1028"/>
      <c r="DF108" s="1028"/>
      <c r="DG108" s="1028"/>
      <c r="DH108" s="1028"/>
      <c r="DI108" s="1028"/>
      <c r="DJ108" s="1028"/>
      <c r="DK108" s="1028"/>
      <c r="DL108" s="1028"/>
      <c r="DM108" s="1028"/>
      <c r="DN108" s="1028"/>
      <c r="DO108" s="1028"/>
      <c r="DP108" s="1028"/>
      <c r="DQ108" s="1028"/>
      <c r="DR108" s="1028"/>
      <c r="DS108" s="1028"/>
      <c r="DT108" s="1028"/>
      <c r="DU108" s="1028"/>
      <c r="DV108" s="1028"/>
      <c r="DW108" s="1028"/>
      <c r="DX108" s="1028"/>
      <c r="DY108" s="1028"/>
      <c r="DZ108" s="1029"/>
    </row>
    <row r="109" spans="1:131" s="246" customFormat="1" ht="26.25" customHeight="1">
      <c r="A109" s="982" t="s">
        <v>435</v>
      </c>
      <c r="B109" s="983"/>
      <c r="C109" s="983"/>
      <c r="D109" s="983"/>
      <c r="E109" s="983"/>
      <c r="F109" s="983"/>
      <c r="G109" s="983"/>
      <c r="H109" s="983"/>
      <c r="I109" s="983"/>
      <c r="J109" s="983"/>
      <c r="K109" s="983"/>
      <c r="L109" s="983"/>
      <c r="M109" s="983"/>
      <c r="N109" s="983"/>
      <c r="O109" s="983"/>
      <c r="P109" s="983"/>
      <c r="Q109" s="983"/>
      <c r="R109" s="983"/>
      <c r="S109" s="983"/>
      <c r="T109" s="983"/>
      <c r="U109" s="983"/>
      <c r="V109" s="983"/>
      <c r="W109" s="983"/>
      <c r="X109" s="983"/>
      <c r="Y109" s="983"/>
      <c r="Z109" s="984"/>
      <c r="AA109" s="985" t="s">
        <v>436</v>
      </c>
      <c r="AB109" s="983"/>
      <c r="AC109" s="983"/>
      <c r="AD109" s="983"/>
      <c r="AE109" s="984"/>
      <c r="AF109" s="985" t="s">
        <v>310</v>
      </c>
      <c r="AG109" s="983"/>
      <c r="AH109" s="983"/>
      <c r="AI109" s="983"/>
      <c r="AJ109" s="984"/>
      <c r="AK109" s="985" t="s">
        <v>309</v>
      </c>
      <c r="AL109" s="983"/>
      <c r="AM109" s="983"/>
      <c r="AN109" s="983"/>
      <c r="AO109" s="984"/>
      <c r="AP109" s="985" t="s">
        <v>437</v>
      </c>
      <c r="AQ109" s="983"/>
      <c r="AR109" s="983"/>
      <c r="AS109" s="983"/>
      <c r="AT109" s="1014"/>
      <c r="AU109" s="982" t="s">
        <v>435</v>
      </c>
      <c r="AV109" s="983"/>
      <c r="AW109" s="983"/>
      <c r="AX109" s="983"/>
      <c r="AY109" s="983"/>
      <c r="AZ109" s="983"/>
      <c r="BA109" s="983"/>
      <c r="BB109" s="983"/>
      <c r="BC109" s="983"/>
      <c r="BD109" s="983"/>
      <c r="BE109" s="983"/>
      <c r="BF109" s="983"/>
      <c r="BG109" s="983"/>
      <c r="BH109" s="983"/>
      <c r="BI109" s="983"/>
      <c r="BJ109" s="983"/>
      <c r="BK109" s="983"/>
      <c r="BL109" s="983"/>
      <c r="BM109" s="983"/>
      <c r="BN109" s="983"/>
      <c r="BO109" s="983"/>
      <c r="BP109" s="984"/>
      <c r="BQ109" s="985" t="s">
        <v>436</v>
      </c>
      <c r="BR109" s="983"/>
      <c r="BS109" s="983"/>
      <c r="BT109" s="983"/>
      <c r="BU109" s="984"/>
      <c r="BV109" s="985" t="s">
        <v>310</v>
      </c>
      <c r="BW109" s="983"/>
      <c r="BX109" s="983"/>
      <c r="BY109" s="983"/>
      <c r="BZ109" s="984"/>
      <c r="CA109" s="985" t="s">
        <v>309</v>
      </c>
      <c r="CB109" s="983"/>
      <c r="CC109" s="983"/>
      <c r="CD109" s="983"/>
      <c r="CE109" s="984"/>
      <c r="CF109" s="1021" t="s">
        <v>437</v>
      </c>
      <c r="CG109" s="1021"/>
      <c r="CH109" s="1021"/>
      <c r="CI109" s="1021"/>
      <c r="CJ109" s="1021"/>
      <c r="CK109" s="985" t="s">
        <v>438</v>
      </c>
      <c r="CL109" s="983"/>
      <c r="CM109" s="983"/>
      <c r="CN109" s="983"/>
      <c r="CO109" s="983"/>
      <c r="CP109" s="983"/>
      <c r="CQ109" s="983"/>
      <c r="CR109" s="983"/>
      <c r="CS109" s="983"/>
      <c r="CT109" s="983"/>
      <c r="CU109" s="983"/>
      <c r="CV109" s="983"/>
      <c r="CW109" s="983"/>
      <c r="CX109" s="983"/>
      <c r="CY109" s="983"/>
      <c r="CZ109" s="983"/>
      <c r="DA109" s="983"/>
      <c r="DB109" s="983"/>
      <c r="DC109" s="983"/>
      <c r="DD109" s="983"/>
      <c r="DE109" s="983"/>
      <c r="DF109" s="984"/>
      <c r="DG109" s="985" t="s">
        <v>436</v>
      </c>
      <c r="DH109" s="983"/>
      <c r="DI109" s="983"/>
      <c r="DJ109" s="983"/>
      <c r="DK109" s="984"/>
      <c r="DL109" s="985" t="s">
        <v>310</v>
      </c>
      <c r="DM109" s="983"/>
      <c r="DN109" s="983"/>
      <c r="DO109" s="983"/>
      <c r="DP109" s="984"/>
      <c r="DQ109" s="985" t="s">
        <v>309</v>
      </c>
      <c r="DR109" s="983"/>
      <c r="DS109" s="983"/>
      <c r="DT109" s="983"/>
      <c r="DU109" s="984"/>
      <c r="DV109" s="985" t="s">
        <v>437</v>
      </c>
      <c r="DW109" s="983"/>
      <c r="DX109" s="983"/>
      <c r="DY109" s="983"/>
      <c r="DZ109" s="1014"/>
    </row>
    <row r="110" spans="1:131" s="246" customFormat="1" ht="26.25" customHeight="1">
      <c r="A110" s="885" t="s">
        <v>439</v>
      </c>
      <c r="B110" s="886"/>
      <c r="C110" s="886"/>
      <c r="D110" s="886"/>
      <c r="E110" s="886"/>
      <c r="F110" s="886"/>
      <c r="G110" s="886"/>
      <c r="H110" s="886"/>
      <c r="I110" s="886"/>
      <c r="J110" s="886"/>
      <c r="K110" s="886"/>
      <c r="L110" s="886"/>
      <c r="M110" s="886"/>
      <c r="N110" s="886"/>
      <c r="O110" s="886"/>
      <c r="P110" s="886"/>
      <c r="Q110" s="886"/>
      <c r="R110" s="886"/>
      <c r="S110" s="886"/>
      <c r="T110" s="886"/>
      <c r="U110" s="886"/>
      <c r="V110" s="886"/>
      <c r="W110" s="886"/>
      <c r="X110" s="886"/>
      <c r="Y110" s="886"/>
      <c r="Z110" s="887"/>
      <c r="AA110" s="975">
        <v>806511</v>
      </c>
      <c r="AB110" s="976"/>
      <c r="AC110" s="976"/>
      <c r="AD110" s="976"/>
      <c r="AE110" s="977"/>
      <c r="AF110" s="978">
        <v>898848</v>
      </c>
      <c r="AG110" s="976"/>
      <c r="AH110" s="976"/>
      <c r="AI110" s="976"/>
      <c r="AJ110" s="977"/>
      <c r="AK110" s="978">
        <v>902258</v>
      </c>
      <c r="AL110" s="976"/>
      <c r="AM110" s="976"/>
      <c r="AN110" s="976"/>
      <c r="AO110" s="977"/>
      <c r="AP110" s="979">
        <v>23.6</v>
      </c>
      <c r="AQ110" s="980"/>
      <c r="AR110" s="980"/>
      <c r="AS110" s="980"/>
      <c r="AT110" s="981"/>
      <c r="AU110" s="1015" t="s">
        <v>73</v>
      </c>
      <c r="AV110" s="1016"/>
      <c r="AW110" s="1016"/>
      <c r="AX110" s="1016"/>
      <c r="AY110" s="1016"/>
      <c r="AZ110" s="941" t="s">
        <v>440</v>
      </c>
      <c r="BA110" s="886"/>
      <c r="BB110" s="886"/>
      <c r="BC110" s="886"/>
      <c r="BD110" s="886"/>
      <c r="BE110" s="886"/>
      <c r="BF110" s="886"/>
      <c r="BG110" s="886"/>
      <c r="BH110" s="886"/>
      <c r="BI110" s="886"/>
      <c r="BJ110" s="886"/>
      <c r="BK110" s="886"/>
      <c r="BL110" s="886"/>
      <c r="BM110" s="886"/>
      <c r="BN110" s="886"/>
      <c r="BO110" s="886"/>
      <c r="BP110" s="887"/>
      <c r="BQ110" s="942">
        <v>9364223</v>
      </c>
      <c r="BR110" s="923"/>
      <c r="BS110" s="923"/>
      <c r="BT110" s="923"/>
      <c r="BU110" s="923"/>
      <c r="BV110" s="923">
        <v>10059764</v>
      </c>
      <c r="BW110" s="923"/>
      <c r="BX110" s="923"/>
      <c r="BY110" s="923"/>
      <c r="BZ110" s="923"/>
      <c r="CA110" s="923">
        <v>10796663</v>
      </c>
      <c r="CB110" s="923"/>
      <c r="CC110" s="923"/>
      <c r="CD110" s="923"/>
      <c r="CE110" s="923"/>
      <c r="CF110" s="947">
        <v>282.3</v>
      </c>
      <c r="CG110" s="948"/>
      <c r="CH110" s="948"/>
      <c r="CI110" s="948"/>
      <c r="CJ110" s="948"/>
      <c r="CK110" s="1011" t="s">
        <v>441</v>
      </c>
      <c r="CL110" s="897"/>
      <c r="CM110" s="972" t="s">
        <v>442</v>
      </c>
      <c r="CN110" s="973"/>
      <c r="CO110" s="973"/>
      <c r="CP110" s="973"/>
      <c r="CQ110" s="973"/>
      <c r="CR110" s="973"/>
      <c r="CS110" s="973"/>
      <c r="CT110" s="973"/>
      <c r="CU110" s="973"/>
      <c r="CV110" s="973"/>
      <c r="CW110" s="973"/>
      <c r="CX110" s="973"/>
      <c r="CY110" s="973"/>
      <c r="CZ110" s="973"/>
      <c r="DA110" s="973"/>
      <c r="DB110" s="973"/>
      <c r="DC110" s="973"/>
      <c r="DD110" s="973"/>
      <c r="DE110" s="973"/>
      <c r="DF110" s="974"/>
      <c r="DG110" s="942" t="s">
        <v>443</v>
      </c>
      <c r="DH110" s="923"/>
      <c r="DI110" s="923"/>
      <c r="DJ110" s="923"/>
      <c r="DK110" s="923"/>
      <c r="DL110" s="923" t="s">
        <v>444</v>
      </c>
      <c r="DM110" s="923"/>
      <c r="DN110" s="923"/>
      <c r="DO110" s="923"/>
      <c r="DP110" s="923"/>
      <c r="DQ110" s="923" t="s">
        <v>445</v>
      </c>
      <c r="DR110" s="923"/>
      <c r="DS110" s="923"/>
      <c r="DT110" s="923"/>
      <c r="DU110" s="923"/>
      <c r="DV110" s="924" t="s">
        <v>446</v>
      </c>
      <c r="DW110" s="924"/>
      <c r="DX110" s="924"/>
      <c r="DY110" s="924"/>
      <c r="DZ110" s="925"/>
    </row>
    <row r="111" spans="1:131" s="246" customFormat="1" ht="26.25" customHeight="1">
      <c r="A111" s="852" t="s">
        <v>447</v>
      </c>
      <c r="B111" s="853"/>
      <c r="C111" s="853"/>
      <c r="D111" s="853"/>
      <c r="E111" s="853"/>
      <c r="F111" s="853"/>
      <c r="G111" s="853"/>
      <c r="H111" s="853"/>
      <c r="I111" s="853"/>
      <c r="J111" s="853"/>
      <c r="K111" s="853"/>
      <c r="L111" s="853"/>
      <c r="M111" s="853"/>
      <c r="N111" s="853"/>
      <c r="O111" s="853"/>
      <c r="P111" s="853"/>
      <c r="Q111" s="853"/>
      <c r="R111" s="853"/>
      <c r="S111" s="853"/>
      <c r="T111" s="853"/>
      <c r="U111" s="853"/>
      <c r="V111" s="853"/>
      <c r="W111" s="853"/>
      <c r="X111" s="853"/>
      <c r="Y111" s="853"/>
      <c r="Z111" s="1010"/>
      <c r="AA111" s="1003" t="s">
        <v>448</v>
      </c>
      <c r="AB111" s="1004"/>
      <c r="AC111" s="1004"/>
      <c r="AD111" s="1004"/>
      <c r="AE111" s="1005"/>
      <c r="AF111" s="1006" t="s">
        <v>443</v>
      </c>
      <c r="AG111" s="1004"/>
      <c r="AH111" s="1004"/>
      <c r="AI111" s="1004"/>
      <c r="AJ111" s="1005"/>
      <c r="AK111" s="1006" t="s">
        <v>443</v>
      </c>
      <c r="AL111" s="1004"/>
      <c r="AM111" s="1004"/>
      <c r="AN111" s="1004"/>
      <c r="AO111" s="1005"/>
      <c r="AP111" s="1007" t="s">
        <v>443</v>
      </c>
      <c r="AQ111" s="1008"/>
      <c r="AR111" s="1008"/>
      <c r="AS111" s="1008"/>
      <c r="AT111" s="1009"/>
      <c r="AU111" s="1017"/>
      <c r="AV111" s="1018"/>
      <c r="AW111" s="1018"/>
      <c r="AX111" s="1018"/>
      <c r="AY111" s="1018"/>
      <c r="AZ111" s="893" t="s">
        <v>449</v>
      </c>
      <c r="BA111" s="828"/>
      <c r="BB111" s="828"/>
      <c r="BC111" s="828"/>
      <c r="BD111" s="828"/>
      <c r="BE111" s="828"/>
      <c r="BF111" s="828"/>
      <c r="BG111" s="828"/>
      <c r="BH111" s="828"/>
      <c r="BI111" s="828"/>
      <c r="BJ111" s="828"/>
      <c r="BK111" s="828"/>
      <c r="BL111" s="828"/>
      <c r="BM111" s="828"/>
      <c r="BN111" s="828"/>
      <c r="BO111" s="828"/>
      <c r="BP111" s="829"/>
      <c r="BQ111" s="894" t="s">
        <v>450</v>
      </c>
      <c r="BR111" s="895"/>
      <c r="BS111" s="895"/>
      <c r="BT111" s="895"/>
      <c r="BU111" s="895"/>
      <c r="BV111" s="895" t="s">
        <v>451</v>
      </c>
      <c r="BW111" s="895"/>
      <c r="BX111" s="895"/>
      <c r="BY111" s="895"/>
      <c r="BZ111" s="895"/>
      <c r="CA111" s="895" t="s">
        <v>451</v>
      </c>
      <c r="CB111" s="895"/>
      <c r="CC111" s="895"/>
      <c r="CD111" s="895"/>
      <c r="CE111" s="895"/>
      <c r="CF111" s="956" t="s">
        <v>452</v>
      </c>
      <c r="CG111" s="957"/>
      <c r="CH111" s="957"/>
      <c r="CI111" s="957"/>
      <c r="CJ111" s="957"/>
      <c r="CK111" s="1012"/>
      <c r="CL111" s="899"/>
      <c r="CM111" s="902" t="s">
        <v>453</v>
      </c>
      <c r="CN111" s="903"/>
      <c r="CO111" s="903"/>
      <c r="CP111" s="903"/>
      <c r="CQ111" s="903"/>
      <c r="CR111" s="903"/>
      <c r="CS111" s="903"/>
      <c r="CT111" s="903"/>
      <c r="CU111" s="903"/>
      <c r="CV111" s="903"/>
      <c r="CW111" s="903"/>
      <c r="CX111" s="903"/>
      <c r="CY111" s="903"/>
      <c r="CZ111" s="903"/>
      <c r="DA111" s="903"/>
      <c r="DB111" s="903"/>
      <c r="DC111" s="903"/>
      <c r="DD111" s="903"/>
      <c r="DE111" s="903"/>
      <c r="DF111" s="904"/>
      <c r="DG111" s="894" t="s">
        <v>446</v>
      </c>
      <c r="DH111" s="895"/>
      <c r="DI111" s="895"/>
      <c r="DJ111" s="895"/>
      <c r="DK111" s="895"/>
      <c r="DL111" s="895" t="s">
        <v>446</v>
      </c>
      <c r="DM111" s="895"/>
      <c r="DN111" s="895"/>
      <c r="DO111" s="895"/>
      <c r="DP111" s="895"/>
      <c r="DQ111" s="895" t="s">
        <v>443</v>
      </c>
      <c r="DR111" s="895"/>
      <c r="DS111" s="895"/>
      <c r="DT111" s="895"/>
      <c r="DU111" s="895"/>
      <c r="DV111" s="872" t="s">
        <v>443</v>
      </c>
      <c r="DW111" s="872"/>
      <c r="DX111" s="872"/>
      <c r="DY111" s="872"/>
      <c r="DZ111" s="873"/>
    </row>
    <row r="112" spans="1:131" s="246" customFormat="1" ht="26.25" customHeight="1">
      <c r="A112" s="997" t="s">
        <v>454</v>
      </c>
      <c r="B112" s="998"/>
      <c r="C112" s="828" t="s">
        <v>455</v>
      </c>
      <c r="D112" s="828"/>
      <c r="E112" s="828"/>
      <c r="F112" s="828"/>
      <c r="G112" s="828"/>
      <c r="H112" s="828"/>
      <c r="I112" s="828"/>
      <c r="J112" s="828"/>
      <c r="K112" s="828"/>
      <c r="L112" s="828"/>
      <c r="M112" s="828"/>
      <c r="N112" s="828"/>
      <c r="O112" s="828"/>
      <c r="P112" s="828"/>
      <c r="Q112" s="828"/>
      <c r="R112" s="828"/>
      <c r="S112" s="828"/>
      <c r="T112" s="828"/>
      <c r="U112" s="828"/>
      <c r="V112" s="828"/>
      <c r="W112" s="828"/>
      <c r="X112" s="828"/>
      <c r="Y112" s="828"/>
      <c r="Z112" s="829"/>
      <c r="AA112" s="857" t="s">
        <v>443</v>
      </c>
      <c r="AB112" s="858"/>
      <c r="AC112" s="858"/>
      <c r="AD112" s="858"/>
      <c r="AE112" s="859"/>
      <c r="AF112" s="860" t="s">
        <v>452</v>
      </c>
      <c r="AG112" s="858"/>
      <c r="AH112" s="858"/>
      <c r="AI112" s="858"/>
      <c r="AJ112" s="859"/>
      <c r="AK112" s="860" t="s">
        <v>392</v>
      </c>
      <c r="AL112" s="858"/>
      <c r="AM112" s="858"/>
      <c r="AN112" s="858"/>
      <c r="AO112" s="859"/>
      <c r="AP112" s="905" t="s">
        <v>456</v>
      </c>
      <c r="AQ112" s="906"/>
      <c r="AR112" s="906"/>
      <c r="AS112" s="906"/>
      <c r="AT112" s="907"/>
      <c r="AU112" s="1017"/>
      <c r="AV112" s="1018"/>
      <c r="AW112" s="1018"/>
      <c r="AX112" s="1018"/>
      <c r="AY112" s="1018"/>
      <c r="AZ112" s="893" t="s">
        <v>457</v>
      </c>
      <c r="BA112" s="828"/>
      <c r="BB112" s="828"/>
      <c r="BC112" s="828"/>
      <c r="BD112" s="828"/>
      <c r="BE112" s="828"/>
      <c r="BF112" s="828"/>
      <c r="BG112" s="828"/>
      <c r="BH112" s="828"/>
      <c r="BI112" s="828"/>
      <c r="BJ112" s="828"/>
      <c r="BK112" s="828"/>
      <c r="BL112" s="828"/>
      <c r="BM112" s="828"/>
      <c r="BN112" s="828"/>
      <c r="BO112" s="828"/>
      <c r="BP112" s="829"/>
      <c r="BQ112" s="894">
        <v>3220366</v>
      </c>
      <c r="BR112" s="895"/>
      <c r="BS112" s="895"/>
      <c r="BT112" s="895"/>
      <c r="BU112" s="895"/>
      <c r="BV112" s="895">
        <v>3030409</v>
      </c>
      <c r="BW112" s="895"/>
      <c r="BX112" s="895"/>
      <c r="BY112" s="895"/>
      <c r="BZ112" s="895"/>
      <c r="CA112" s="895">
        <v>2930062</v>
      </c>
      <c r="CB112" s="895"/>
      <c r="CC112" s="895"/>
      <c r="CD112" s="895"/>
      <c r="CE112" s="895"/>
      <c r="CF112" s="956">
        <v>76.599999999999994</v>
      </c>
      <c r="CG112" s="957"/>
      <c r="CH112" s="957"/>
      <c r="CI112" s="957"/>
      <c r="CJ112" s="957"/>
      <c r="CK112" s="1012"/>
      <c r="CL112" s="899"/>
      <c r="CM112" s="902" t="s">
        <v>458</v>
      </c>
      <c r="CN112" s="903"/>
      <c r="CO112" s="903"/>
      <c r="CP112" s="903"/>
      <c r="CQ112" s="903"/>
      <c r="CR112" s="903"/>
      <c r="CS112" s="903"/>
      <c r="CT112" s="903"/>
      <c r="CU112" s="903"/>
      <c r="CV112" s="903"/>
      <c r="CW112" s="903"/>
      <c r="CX112" s="903"/>
      <c r="CY112" s="903"/>
      <c r="CZ112" s="903"/>
      <c r="DA112" s="903"/>
      <c r="DB112" s="903"/>
      <c r="DC112" s="903"/>
      <c r="DD112" s="903"/>
      <c r="DE112" s="903"/>
      <c r="DF112" s="904"/>
      <c r="DG112" s="894" t="s">
        <v>459</v>
      </c>
      <c r="DH112" s="895"/>
      <c r="DI112" s="895"/>
      <c r="DJ112" s="895"/>
      <c r="DK112" s="895"/>
      <c r="DL112" s="895" t="s">
        <v>444</v>
      </c>
      <c r="DM112" s="895"/>
      <c r="DN112" s="895"/>
      <c r="DO112" s="895"/>
      <c r="DP112" s="895"/>
      <c r="DQ112" s="895" t="s">
        <v>460</v>
      </c>
      <c r="DR112" s="895"/>
      <c r="DS112" s="895"/>
      <c r="DT112" s="895"/>
      <c r="DU112" s="895"/>
      <c r="DV112" s="872" t="s">
        <v>459</v>
      </c>
      <c r="DW112" s="872"/>
      <c r="DX112" s="872"/>
      <c r="DY112" s="872"/>
      <c r="DZ112" s="873"/>
    </row>
    <row r="113" spans="1:130" s="246" customFormat="1" ht="26.25" customHeight="1">
      <c r="A113" s="999"/>
      <c r="B113" s="1000"/>
      <c r="C113" s="828" t="s">
        <v>461</v>
      </c>
      <c r="D113" s="828"/>
      <c r="E113" s="828"/>
      <c r="F113" s="828"/>
      <c r="G113" s="828"/>
      <c r="H113" s="828"/>
      <c r="I113" s="828"/>
      <c r="J113" s="828"/>
      <c r="K113" s="828"/>
      <c r="L113" s="828"/>
      <c r="M113" s="828"/>
      <c r="N113" s="828"/>
      <c r="O113" s="828"/>
      <c r="P113" s="828"/>
      <c r="Q113" s="828"/>
      <c r="R113" s="828"/>
      <c r="S113" s="828"/>
      <c r="T113" s="828"/>
      <c r="U113" s="828"/>
      <c r="V113" s="828"/>
      <c r="W113" s="828"/>
      <c r="X113" s="828"/>
      <c r="Y113" s="828"/>
      <c r="Z113" s="829"/>
      <c r="AA113" s="1003">
        <v>372746</v>
      </c>
      <c r="AB113" s="1004"/>
      <c r="AC113" s="1004"/>
      <c r="AD113" s="1004"/>
      <c r="AE113" s="1005"/>
      <c r="AF113" s="1006">
        <v>382965</v>
      </c>
      <c r="AG113" s="1004"/>
      <c r="AH113" s="1004"/>
      <c r="AI113" s="1004"/>
      <c r="AJ113" s="1005"/>
      <c r="AK113" s="1006">
        <v>375398</v>
      </c>
      <c r="AL113" s="1004"/>
      <c r="AM113" s="1004"/>
      <c r="AN113" s="1004"/>
      <c r="AO113" s="1005"/>
      <c r="AP113" s="1007">
        <v>9.8000000000000007</v>
      </c>
      <c r="AQ113" s="1008"/>
      <c r="AR113" s="1008"/>
      <c r="AS113" s="1008"/>
      <c r="AT113" s="1009"/>
      <c r="AU113" s="1017"/>
      <c r="AV113" s="1018"/>
      <c r="AW113" s="1018"/>
      <c r="AX113" s="1018"/>
      <c r="AY113" s="1018"/>
      <c r="AZ113" s="893" t="s">
        <v>462</v>
      </c>
      <c r="BA113" s="828"/>
      <c r="BB113" s="828"/>
      <c r="BC113" s="828"/>
      <c r="BD113" s="828"/>
      <c r="BE113" s="828"/>
      <c r="BF113" s="828"/>
      <c r="BG113" s="828"/>
      <c r="BH113" s="828"/>
      <c r="BI113" s="828"/>
      <c r="BJ113" s="828"/>
      <c r="BK113" s="828"/>
      <c r="BL113" s="828"/>
      <c r="BM113" s="828"/>
      <c r="BN113" s="828"/>
      <c r="BO113" s="828"/>
      <c r="BP113" s="829"/>
      <c r="BQ113" s="894">
        <v>160128</v>
      </c>
      <c r="BR113" s="895"/>
      <c r="BS113" s="895"/>
      <c r="BT113" s="895"/>
      <c r="BU113" s="895"/>
      <c r="BV113" s="895">
        <v>177915</v>
      </c>
      <c r="BW113" s="895"/>
      <c r="BX113" s="895"/>
      <c r="BY113" s="895"/>
      <c r="BZ113" s="895"/>
      <c r="CA113" s="895">
        <v>266948</v>
      </c>
      <c r="CB113" s="895"/>
      <c r="CC113" s="895"/>
      <c r="CD113" s="895"/>
      <c r="CE113" s="895"/>
      <c r="CF113" s="956">
        <v>7</v>
      </c>
      <c r="CG113" s="957"/>
      <c r="CH113" s="957"/>
      <c r="CI113" s="957"/>
      <c r="CJ113" s="957"/>
      <c r="CK113" s="1012"/>
      <c r="CL113" s="899"/>
      <c r="CM113" s="902" t="s">
        <v>463</v>
      </c>
      <c r="CN113" s="903"/>
      <c r="CO113" s="903"/>
      <c r="CP113" s="903"/>
      <c r="CQ113" s="903"/>
      <c r="CR113" s="903"/>
      <c r="CS113" s="903"/>
      <c r="CT113" s="903"/>
      <c r="CU113" s="903"/>
      <c r="CV113" s="903"/>
      <c r="CW113" s="903"/>
      <c r="CX113" s="903"/>
      <c r="CY113" s="903"/>
      <c r="CZ113" s="903"/>
      <c r="DA113" s="903"/>
      <c r="DB113" s="903"/>
      <c r="DC113" s="903"/>
      <c r="DD113" s="903"/>
      <c r="DE113" s="903"/>
      <c r="DF113" s="904"/>
      <c r="DG113" s="857" t="s">
        <v>448</v>
      </c>
      <c r="DH113" s="858"/>
      <c r="DI113" s="858"/>
      <c r="DJ113" s="858"/>
      <c r="DK113" s="859"/>
      <c r="DL113" s="860" t="s">
        <v>448</v>
      </c>
      <c r="DM113" s="858"/>
      <c r="DN113" s="858"/>
      <c r="DO113" s="858"/>
      <c r="DP113" s="859"/>
      <c r="DQ113" s="860" t="s">
        <v>443</v>
      </c>
      <c r="DR113" s="858"/>
      <c r="DS113" s="858"/>
      <c r="DT113" s="858"/>
      <c r="DU113" s="859"/>
      <c r="DV113" s="905" t="s">
        <v>464</v>
      </c>
      <c r="DW113" s="906"/>
      <c r="DX113" s="906"/>
      <c r="DY113" s="906"/>
      <c r="DZ113" s="907"/>
    </row>
    <row r="114" spans="1:130" s="246" customFormat="1" ht="26.25" customHeight="1">
      <c r="A114" s="999"/>
      <c r="B114" s="1000"/>
      <c r="C114" s="828" t="s">
        <v>465</v>
      </c>
      <c r="D114" s="828"/>
      <c r="E114" s="828"/>
      <c r="F114" s="828"/>
      <c r="G114" s="828"/>
      <c r="H114" s="828"/>
      <c r="I114" s="828"/>
      <c r="J114" s="828"/>
      <c r="K114" s="828"/>
      <c r="L114" s="828"/>
      <c r="M114" s="828"/>
      <c r="N114" s="828"/>
      <c r="O114" s="828"/>
      <c r="P114" s="828"/>
      <c r="Q114" s="828"/>
      <c r="R114" s="828"/>
      <c r="S114" s="828"/>
      <c r="T114" s="828"/>
      <c r="U114" s="828"/>
      <c r="V114" s="828"/>
      <c r="W114" s="828"/>
      <c r="X114" s="828"/>
      <c r="Y114" s="828"/>
      <c r="Z114" s="829"/>
      <c r="AA114" s="857">
        <v>22463</v>
      </c>
      <c r="AB114" s="858"/>
      <c r="AC114" s="858"/>
      <c r="AD114" s="858"/>
      <c r="AE114" s="859"/>
      <c r="AF114" s="860">
        <v>24379</v>
      </c>
      <c r="AG114" s="858"/>
      <c r="AH114" s="858"/>
      <c r="AI114" s="858"/>
      <c r="AJ114" s="859"/>
      <c r="AK114" s="860">
        <v>33111</v>
      </c>
      <c r="AL114" s="858"/>
      <c r="AM114" s="858"/>
      <c r="AN114" s="858"/>
      <c r="AO114" s="859"/>
      <c r="AP114" s="905">
        <v>0.9</v>
      </c>
      <c r="AQ114" s="906"/>
      <c r="AR114" s="906"/>
      <c r="AS114" s="906"/>
      <c r="AT114" s="907"/>
      <c r="AU114" s="1017"/>
      <c r="AV114" s="1018"/>
      <c r="AW114" s="1018"/>
      <c r="AX114" s="1018"/>
      <c r="AY114" s="1018"/>
      <c r="AZ114" s="893" t="s">
        <v>466</v>
      </c>
      <c r="BA114" s="828"/>
      <c r="BB114" s="828"/>
      <c r="BC114" s="828"/>
      <c r="BD114" s="828"/>
      <c r="BE114" s="828"/>
      <c r="BF114" s="828"/>
      <c r="BG114" s="828"/>
      <c r="BH114" s="828"/>
      <c r="BI114" s="828"/>
      <c r="BJ114" s="828"/>
      <c r="BK114" s="828"/>
      <c r="BL114" s="828"/>
      <c r="BM114" s="828"/>
      <c r="BN114" s="828"/>
      <c r="BO114" s="828"/>
      <c r="BP114" s="829"/>
      <c r="BQ114" s="894">
        <v>1186081</v>
      </c>
      <c r="BR114" s="895"/>
      <c r="BS114" s="895"/>
      <c r="BT114" s="895"/>
      <c r="BU114" s="895"/>
      <c r="BV114" s="895">
        <v>1102248</v>
      </c>
      <c r="BW114" s="895"/>
      <c r="BX114" s="895"/>
      <c r="BY114" s="895"/>
      <c r="BZ114" s="895"/>
      <c r="CA114" s="895">
        <v>1040609</v>
      </c>
      <c r="CB114" s="895"/>
      <c r="CC114" s="895"/>
      <c r="CD114" s="895"/>
      <c r="CE114" s="895"/>
      <c r="CF114" s="956">
        <v>27.2</v>
      </c>
      <c r="CG114" s="957"/>
      <c r="CH114" s="957"/>
      <c r="CI114" s="957"/>
      <c r="CJ114" s="957"/>
      <c r="CK114" s="1012"/>
      <c r="CL114" s="899"/>
      <c r="CM114" s="902" t="s">
        <v>467</v>
      </c>
      <c r="CN114" s="903"/>
      <c r="CO114" s="903"/>
      <c r="CP114" s="903"/>
      <c r="CQ114" s="903"/>
      <c r="CR114" s="903"/>
      <c r="CS114" s="903"/>
      <c r="CT114" s="903"/>
      <c r="CU114" s="903"/>
      <c r="CV114" s="903"/>
      <c r="CW114" s="903"/>
      <c r="CX114" s="903"/>
      <c r="CY114" s="903"/>
      <c r="CZ114" s="903"/>
      <c r="DA114" s="903"/>
      <c r="DB114" s="903"/>
      <c r="DC114" s="903"/>
      <c r="DD114" s="903"/>
      <c r="DE114" s="903"/>
      <c r="DF114" s="904"/>
      <c r="DG114" s="857" t="s">
        <v>443</v>
      </c>
      <c r="DH114" s="858"/>
      <c r="DI114" s="858"/>
      <c r="DJ114" s="858"/>
      <c r="DK114" s="859"/>
      <c r="DL114" s="860" t="s">
        <v>446</v>
      </c>
      <c r="DM114" s="858"/>
      <c r="DN114" s="858"/>
      <c r="DO114" s="858"/>
      <c r="DP114" s="859"/>
      <c r="DQ114" s="860" t="s">
        <v>450</v>
      </c>
      <c r="DR114" s="858"/>
      <c r="DS114" s="858"/>
      <c r="DT114" s="858"/>
      <c r="DU114" s="859"/>
      <c r="DV114" s="905" t="s">
        <v>460</v>
      </c>
      <c r="DW114" s="906"/>
      <c r="DX114" s="906"/>
      <c r="DY114" s="906"/>
      <c r="DZ114" s="907"/>
    </row>
    <row r="115" spans="1:130" s="246" customFormat="1" ht="26.25" customHeight="1">
      <c r="A115" s="999"/>
      <c r="B115" s="1000"/>
      <c r="C115" s="828" t="s">
        <v>468</v>
      </c>
      <c r="D115" s="828"/>
      <c r="E115" s="828"/>
      <c r="F115" s="828"/>
      <c r="G115" s="828"/>
      <c r="H115" s="828"/>
      <c r="I115" s="828"/>
      <c r="J115" s="828"/>
      <c r="K115" s="828"/>
      <c r="L115" s="828"/>
      <c r="M115" s="828"/>
      <c r="N115" s="828"/>
      <c r="O115" s="828"/>
      <c r="P115" s="828"/>
      <c r="Q115" s="828"/>
      <c r="R115" s="828"/>
      <c r="S115" s="828"/>
      <c r="T115" s="828"/>
      <c r="U115" s="828"/>
      <c r="V115" s="828"/>
      <c r="W115" s="828"/>
      <c r="X115" s="828"/>
      <c r="Y115" s="828"/>
      <c r="Z115" s="829"/>
      <c r="AA115" s="1003" t="s">
        <v>452</v>
      </c>
      <c r="AB115" s="1004"/>
      <c r="AC115" s="1004"/>
      <c r="AD115" s="1004"/>
      <c r="AE115" s="1005"/>
      <c r="AF115" s="1006" t="s">
        <v>459</v>
      </c>
      <c r="AG115" s="1004"/>
      <c r="AH115" s="1004"/>
      <c r="AI115" s="1004"/>
      <c r="AJ115" s="1005"/>
      <c r="AK115" s="1006" t="s">
        <v>269</v>
      </c>
      <c r="AL115" s="1004"/>
      <c r="AM115" s="1004"/>
      <c r="AN115" s="1004"/>
      <c r="AO115" s="1005"/>
      <c r="AP115" s="1007" t="s">
        <v>452</v>
      </c>
      <c r="AQ115" s="1008"/>
      <c r="AR115" s="1008"/>
      <c r="AS115" s="1008"/>
      <c r="AT115" s="1009"/>
      <c r="AU115" s="1017"/>
      <c r="AV115" s="1018"/>
      <c r="AW115" s="1018"/>
      <c r="AX115" s="1018"/>
      <c r="AY115" s="1018"/>
      <c r="AZ115" s="893" t="s">
        <v>469</v>
      </c>
      <c r="BA115" s="828"/>
      <c r="BB115" s="828"/>
      <c r="BC115" s="828"/>
      <c r="BD115" s="828"/>
      <c r="BE115" s="828"/>
      <c r="BF115" s="828"/>
      <c r="BG115" s="828"/>
      <c r="BH115" s="828"/>
      <c r="BI115" s="828"/>
      <c r="BJ115" s="828"/>
      <c r="BK115" s="828"/>
      <c r="BL115" s="828"/>
      <c r="BM115" s="828"/>
      <c r="BN115" s="828"/>
      <c r="BO115" s="828"/>
      <c r="BP115" s="829"/>
      <c r="BQ115" s="894" t="s">
        <v>392</v>
      </c>
      <c r="BR115" s="895"/>
      <c r="BS115" s="895"/>
      <c r="BT115" s="895"/>
      <c r="BU115" s="895"/>
      <c r="BV115" s="895" t="s">
        <v>452</v>
      </c>
      <c r="BW115" s="895"/>
      <c r="BX115" s="895"/>
      <c r="BY115" s="895"/>
      <c r="BZ115" s="895"/>
      <c r="CA115" s="895" t="s">
        <v>443</v>
      </c>
      <c r="CB115" s="895"/>
      <c r="CC115" s="895"/>
      <c r="CD115" s="895"/>
      <c r="CE115" s="895"/>
      <c r="CF115" s="956" t="s">
        <v>443</v>
      </c>
      <c r="CG115" s="957"/>
      <c r="CH115" s="957"/>
      <c r="CI115" s="957"/>
      <c r="CJ115" s="957"/>
      <c r="CK115" s="1012"/>
      <c r="CL115" s="899"/>
      <c r="CM115" s="893" t="s">
        <v>470</v>
      </c>
      <c r="CN115" s="996"/>
      <c r="CO115" s="996"/>
      <c r="CP115" s="996"/>
      <c r="CQ115" s="996"/>
      <c r="CR115" s="996"/>
      <c r="CS115" s="996"/>
      <c r="CT115" s="996"/>
      <c r="CU115" s="996"/>
      <c r="CV115" s="996"/>
      <c r="CW115" s="996"/>
      <c r="CX115" s="996"/>
      <c r="CY115" s="996"/>
      <c r="CZ115" s="996"/>
      <c r="DA115" s="996"/>
      <c r="DB115" s="996"/>
      <c r="DC115" s="996"/>
      <c r="DD115" s="996"/>
      <c r="DE115" s="996"/>
      <c r="DF115" s="829"/>
      <c r="DG115" s="857" t="s">
        <v>446</v>
      </c>
      <c r="DH115" s="858"/>
      <c r="DI115" s="858"/>
      <c r="DJ115" s="858"/>
      <c r="DK115" s="859"/>
      <c r="DL115" s="860" t="s">
        <v>445</v>
      </c>
      <c r="DM115" s="858"/>
      <c r="DN115" s="858"/>
      <c r="DO115" s="858"/>
      <c r="DP115" s="859"/>
      <c r="DQ115" s="860" t="s">
        <v>443</v>
      </c>
      <c r="DR115" s="858"/>
      <c r="DS115" s="858"/>
      <c r="DT115" s="858"/>
      <c r="DU115" s="859"/>
      <c r="DV115" s="905" t="s">
        <v>452</v>
      </c>
      <c r="DW115" s="906"/>
      <c r="DX115" s="906"/>
      <c r="DY115" s="906"/>
      <c r="DZ115" s="907"/>
    </row>
    <row r="116" spans="1:130" s="246" customFormat="1" ht="26.25" customHeight="1">
      <c r="A116" s="1001"/>
      <c r="B116" s="1002"/>
      <c r="C116" s="961" t="s">
        <v>471</v>
      </c>
      <c r="D116" s="961"/>
      <c r="E116" s="961"/>
      <c r="F116" s="961"/>
      <c r="G116" s="961"/>
      <c r="H116" s="961"/>
      <c r="I116" s="961"/>
      <c r="J116" s="961"/>
      <c r="K116" s="961"/>
      <c r="L116" s="961"/>
      <c r="M116" s="961"/>
      <c r="N116" s="961"/>
      <c r="O116" s="961"/>
      <c r="P116" s="961"/>
      <c r="Q116" s="961"/>
      <c r="R116" s="961"/>
      <c r="S116" s="961"/>
      <c r="T116" s="961"/>
      <c r="U116" s="961"/>
      <c r="V116" s="961"/>
      <c r="W116" s="961"/>
      <c r="X116" s="961"/>
      <c r="Y116" s="961"/>
      <c r="Z116" s="962"/>
      <c r="AA116" s="857">
        <v>191</v>
      </c>
      <c r="AB116" s="858"/>
      <c r="AC116" s="858"/>
      <c r="AD116" s="858"/>
      <c r="AE116" s="859"/>
      <c r="AF116" s="860">
        <v>297</v>
      </c>
      <c r="AG116" s="858"/>
      <c r="AH116" s="858"/>
      <c r="AI116" s="858"/>
      <c r="AJ116" s="859"/>
      <c r="AK116" s="860">
        <v>95</v>
      </c>
      <c r="AL116" s="858"/>
      <c r="AM116" s="858"/>
      <c r="AN116" s="858"/>
      <c r="AO116" s="859"/>
      <c r="AP116" s="905">
        <v>0</v>
      </c>
      <c r="AQ116" s="906"/>
      <c r="AR116" s="906"/>
      <c r="AS116" s="906"/>
      <c r="AT116" s="907"/>
      <c r="AU116" s="1017"/>
      <c r="AV116" s="1018"/>
      <c r="AW116" s="1018"/>
      <c r="AX116" s="1018"/>
      <c r="AY116" s="1018"/>
      <c r="AZ116" s="944" t="s">
        <v>472</v>
      </c>
      <c r="BA116" s="945"/>
      <c r="BB116" s="945"/>
      <c r="BC116" s="945"/>
      <c r="BD116" s="945"/>
      <c r="BE116" s="945"/>
      <c r="BF116" s="945"/>
      <c r="BG116" s="945"/>
      <c r="BH116" s="945"/>
      <c r="BI116" s="945"/>
      <c r="BJ116" s="945"/>
      <c r="BK116" s="945"/>
      <c r="BL116" s="945"/>
      <c r="BM116" s="945"/>
      <c r="BN116" s="945"/>
      <c r="BO116" s="945"/>
      <c r="BP116" s="946"/>
      <c r="BQ116" s="894" t="s">
        <v>452</v>
      </c>
      <c r="BR116" s="895"/>
      <c r="BS116" s="895"/>
      <c r="BT116" s="895"/>
      <c r="BU116" s="895"/>
      <c r="BV116" s="895" t="s">
        <v>452</v>
      </c>
      <c r="BW116" s="895"/>
      <c r="BX116" s="895"/>
      <c r="BY116" s="895"/>
      <c r="BZ116" s="895"/>
      <c r="CA116" s="895" t="s">
        <v>464</v>
      </c>
      <c r="CB116" s="895"/>
      <c r="CC116" s="895"/>
      <c r="CD116" s="895"/>
      <c r="CE116" s="895"/>
      <c r="CF116" s="956" t="s">
        <v>452</v>
      </c>
      <c r="CG116" s="957"/>
      <c r="CH116" s="957"/>
      <c r="CI116" s="957"/>
      <c r="CJ116" s="957"/>
      <c r="CK116" s="1012"/>
      <c r="CL116" s="899"/>
      <c r="CM116" s="902" t="s">
        <v>473</v>
      </c>
      <c r="CN116" s="903"/>
      <c r="CO116" s="903"/>
      <c r="CP116" s="903"/>
      <c r="CQ116" s="903"/>
      <c r="CR116" s="903"/>
      <c r="CS116" s="903"/>
      <c r="CT116" s="903"/>
      <c r="CU116" s="903"/>
      <c r="CV116" s="903"/>
      <c r="CW116" s="903"/>
      <c r="CX116" s="903"/>
      <c r="CY116" s="903"/>
      <c r="CZ116" s="903"/>
      <c r="DA116" s="903"/>
      <c r="DB116" s="903"/>
      <c r="DC116" s="903"/>
      <c r="DD116" s="903"/>
      <c r="DE116" s="903"/>
      <c r="DF116" s="904"/>
      <c r="DG116" s="857" t="s">
        <v>443</v>
      </c>
      <c r="DH116" s="858"/>
      <c r="DI116" s="858"/>
      <c r="DJ116" s="858"/>
      <c r="DK116" s="859"/>
      <c r="DL116" s="860" t="s">
        <v>446</v>
      </c>
      <c r="DM116" s="858"/>
      <c r="DN116" s="858"/>
      <c r="DO116" s="858"/>
      <c r="DP116" s="859"/>
      <c r="DQ116" s="860" t="s">
        <v>269</v>
      </c>
      <c r="DR116" s="858"/>
      <c r="DS116" s="858"/>
      <c r="DT116" s="858"/>
      <c r="DU116" s="859"/>
      <c r="DV116" s="905" t="s">
        <v>456</v>
      </c>
      <c r="DW116" s="906"/>
      <c r="DX116" s="906"/>
      <c r="DY116" s="906"/>
      <c r="DZ116" s="907"/>
    </row>
    <row r="117" spans="1:130" s="246" customFormat="1" ht="26.25" customHeight="1">
      <c r="A117" s="982" t="s">
        <v>189</v>
      </c>
      <c r="B117" s="983"/>
      <c r="C117" s="983"/>
      <c r="D117" s="983"/>
      <c r="E117" s="983"/>
      <c r="F117" s="983"/>
      <c r="G117" s="983"/>
      <c r="H117" s="983"/>
      <c r="I117" s="983"/>
      <c r="J117" s="983"/>
      <c r="K117" s="983"/>
      <c r="L117" s="983"/>
      <c r="M117" s="983"/>
      <c r="N117" s="983"/>
      <c r="O117" s="983"/>
      <c r="P117" s="983"/>
      <c r="Q117" s="983"/>
      <c r="R117" s="983"/>
      <c r="S117" s="983"/>
      <c r="T117" s="983"/>
      <c r="U117" s="983"/>
      <c r="V117" s="983"/>
      <c r="W117" s="983"/>
      <c r="X117" s="983"/>
      <c r="Y117" s="958" t="s">
        <v>474</v>
      </c>
      <c r="Z117" s="984"/>
      <c r="AA117" s="989">
        <v>1201911</v>
      </c>
      <c r="AB117" s="990"/>
      <c r="AC117" s="990"/>
      <c r="AD117" s="990"/>
      <c r="AE117" s="991"/>
      <c r="AF117" s="992">
        <v>1306489</v>
      </c>
      <c r="AG117" s="990"/>
      <c r="AH117" s="990"/>
      <c r="AI117" s="990"/>
      <c r="AJ117" s="991"/>
      <c r="AK117" s="992">
        <v>1310862</v>
      </c>
      <c r="AL117" s="990"/>
      <c r="AM117" s="990"/>
      <c r="AN117" s="990"/>
      <c r="AO117" s="991"/>
      <c r="AP117" s="993"/>
      <c r="AQ117" s="994"/>
      <c r="AR117" s="994"/>
      <c r="AS117" s="994"/>
      <c r="AT117" s="995"/>
      <c r="AU117" s="1017"/>
      <c r="AV117" s="1018"/>
      <c r="AW117" s="1018"/>
      <c r="AX117" s="1018"/>
      <c r="AY117" s="1018"/>
      <c r="AZ117" s="944" t="s">
        <v>475</v>
      </c>
      <c r="BA117" s="945"/>
      <c r="BB117" s="945"/>
      <c r="BC117" s="945"/>
      <c r="BD117" s="945"/>
      <c r="BE117" s="945"/>
      <c r="BF117" s="945"/>
      <c r="BG117" s="945"/>
      <c r="BH117" s="945"/>
      <c r="BI117" s="945"/>
      <c r="BJ117" s="945"/>
      <c r="BK117" s="945"/>
      <c r="BL117" s="945"/>
      <c r="BM117" s="945"/>
      <c r="BN117" s="945"/>
      <c r="BO117" s="945"/>
      <c r="BP117" s="946"/>
      <c r="BQ117" s="894" t="s">
        <v>464</v>
      </c>
      <c r="BR117" s="895"/>
      <c r="BS117" s="895"/>
      <c r="BT117" s="895"/>
      <c r="BU117" s="895"/>
      <c r="BV117" s="895" t="s">
        <v>464</v>
      </c>
      <c r="BW117" s="895"/>
      <c r="BX117" s="895"/>
      <c r="BY117" s="895"/>
      <c r="BZ117" s="895"/>
      <c r="CA117" s="895" t="s">
        <v>444</v>
      </c>
      <c r="CB117" s="895"/>
      <c r="CC117" s="895"/>
      <c r="CD117" s="895"/>
      <c r="CE117" s="895"/>
      <c r="CF117" s="956" t="s">
        <v>464</v>
      </c>
      <c r="CG117" s="957"/>
      <c r="CH117" s="957"/>
      <c r="CI117" s="957"/>
      <c r="CJ117" s="957"/>
      <c r="CK117" s="1012"/>
      <c r="CL117" s="899"/>
      <c r="CM117" s="902" t="s">
        <v>476</v>
      </c>
      <c r="CN117" s="903"/>
      <c r="CO117" s="903"/>
      <c r="CP117" s="903"/>
      <c r="CQ117" s="903"/>
      <c r="CR117" s="903"/>
      <c r="CS117" s="903"/>
      <c r="CT117" s="903"/>
      <c r="CU117" s="903"/>
      <c r="CV117" s="903"/>
      <c r="CW117" s="903"/>
      <c r="CX117" s="903"/>
      <c r="CY117" s="903"/>
      <c r="CZ117" s="903"/>
      <c r="DA117" s="903"/>
      <c r="DB117" s="903"/>
      <c r="DC117" s="903"/>
      <c r="DD117" s="903"/>
      <c r="DE117" s="903"/>
      <c r="DF117" s="904"/>
      <c r="DG117" s="857" t="s">
        <v>452</v>
      </c>
      <c r="DH117" s="858"/>
      <c r="DI117" s="858"/>
      <c r="DJ117" s="858"/>
      <c r="DK117" s="859"/>
      <c r="DL117" s="860" t="s">
        <v>444</v>
      </c>
      <c r="DM117" s="858"/>
      <c r="DN117" s="858"/>
      <c r="DO117" s="858"/>
      <c r="DP117" s="859"/>
      <c r="DQ117" s="860" t="s">
        <v>464</v>
      </c>
      <c r="DR117" s="858"/>
      <c r="DS117" s="858"/>
      <c r="DT117" s="858"/>
      <c r="DU117" s="859"/>
      <c r="DV117" s="905" t="s">
        <v>443</v>
      </c>
      <c r="DW117" s="906"/>
      <c r="DX117" s="906"/>
      <c r="DY117" s="906"/>
      <c r="DZ117" s="907"/>
    </row>
    <row r="118" spans="1:130" s="246" customFormat="1" ht="26.25" customHeight="1">
      <c r="A118" s="982" t="s">
        <v>438</v>
      </c>
      <c r="B118" s="983"/>
      <c r="C118" s="983"/>
      <c r="D118" s="983"/>
      <c r="E118" s="983"/>
      <c r="F118" s="983"/>
      <c r="G118" s="983"/>
      <c r="H118" s="983"/>
      <c r="I118" s="983"/>
      <c r="J118" s="983"/>
      <c r="K118" s="983"/>
      <c r="L118" s="983"/>
      <c r="M118" s="983"/>
      <c r="N118" s="983"/>
      <c r="O118" s="983"/>
      <c r="P118" s="983"/>
      <c r="Q118" s="983"/>
      <c r="R118" s="983"/>
      <c r="S118" s="983"/>
      <c r="T118" s="983"/>
      <c r="U118" s="983"/>
      <c r="V118" s="983"/>
      <c r="W118" s="983"/>
      <c r="X118" s="983"/>
      <c r="Y118" s="983"/>
      <c r="Z118" s="984"/>
      <c r="AA118" s="985" t="s">
        <v>436</v>
      </c>
      <c r="AB118" s="983"/>
      <c r="AC118" s="983"/>
      <c r="AD118" s="983"/>
      <c r="AE118" s="984"/>
      <c r="AF118" s="985" t="s">
        <v>310</v>
      </c>
      <c r="AG118" s="983"/>
      <c r="AH118" s="983"/>
      <c r="AI118" s="983"/>
      <c r="AJ118" s="984"/>
      <c r="AK118" s="985" t="s">
        <v>309</v>
      </c>
      <c r="AL118" s="983"/>
      <c r="AM118" s="983"/>
      <c r="AN118" s="983"/>
      <c r="AO118" s="984"/>
      <c r="AP118" s="986" t="s">
        <v>437</v>
      </c>
      <c r="AQ118" s="987"/>
      <c r="AR118" s="987"/>
      <c r="AS118" s="987"/>
      <c r="AT118" s="988"/>
      <c r="AU118" s="1017"/>
      <c r="AV118" s="1018"/>
      <c r="AW118" s="1018"/>
      <c r="AX118" s="1018"/>
      <c r="AY118" s="1018"/>
      <c r="AZ118" s="960" t="s">
        <v>477</v>
      </c>
      <c r="BA118" s="961"/>
      <c r="BB118" s="961"/>
      <c r="BC118" s="961"/>
      <c r="BD118" s="961"/>
      <c r="BE118" s="961"/>
      <c r="BF118" s="961"/>
      <c r="BG118" s="961"/>
      <c r="BH118" s="961"/>
      <c r="BI118" s="961"/>
      <c r="BJ118" s="961"/>
      <c r="BK118" s="961"/>
      <c r="BL118" s="961"/>
      <c r="BM118" s="961"/>
      <c r="BN118" s="961"/>
      <c r="BO118" s="961"/>
      <c r="BP118" s="962"/>
      <c r="BQ118" s="963" t="s">
        <v>443</v>
      </c>
      <c r="BR118" s="926"/>
      <c r="BS118" s="926"/>
      <c r="BT118" s="926"/>
      <c r="BU118" s="926"/>
      <c r="BV118" s="926" t="s">
        <v>452</v>
      </c>
      <c r="BW118" s="926"/>
      <c r="BX118" s="926"/>
      <c r="BY118" s="926"/>
      <c r="BZ118" s="926"/>
      <c r="CA118" s="926" t="s">
        <v>443</v>
      </c>
      <c r="CB118" s="926"/>
      <c r="CC118" s="926"/>
      <c r="CD118" s="926"/>
      <c r="CE118" s="926"/>
      <c r="CF118" s="956" t="s">
        <v>478</v>
      </c>
      <c r="CG118" s="957"/>
      <c r="CH118" s="957"/>
      <c r="CI118" s="957"/>
      <c r="CJ118" s="957"/>
      <c r="CK118" s="1012"/>
      <c r="CL118" s="899"/>
      <c r="CM118" s="902" t="s">
        <v>479</v>
      </c>
      <c r="CN118" s="903"/>
      <c r="CO118" s="903"/>
      <c r="CP118" s="903"/>
      <c r="CQ118" s="903"/>
      <c r="CR118" s="903"/>
      <c r="CS118" s="903"/>
      <c r="CT118" s="903"/>
      <c r="CU118" s="903"/>
      <c r="CV118" s="903"/>
      <c r="CW118" s="903"/>
      <c r="CX118" s="903"/>
      <c r="CY118" s="903"/>
      <c r="CZ118" s="903"/>
      <c r="DA118" s="903"/>
      <c r="DB118" s="903"/>
      <c r="DC118" s="903"/>
      <c r="DD118" s="903"/>
      <c r="DE118" s="903"/>
      <c r="DF118" s="904"/>
      <c r="DG118" s="857" t="s">
        <v>443</v>
      </c>
      <c r="DH118" s="858"/>
      <c r="DI118" s="858"/>
      <c r="DJ118" s="858"/>
      <c r="DK118" s="859"/>
      <c r="DL118" s="860" t="s">
        <v>464</v>
      </c>
      <c r="DM118" s="858"/>
      <c r="DN118" s="858"/>
      <c r="DO118" s="858"/>
      <c r="DP118" s="859"/>
      <c r="DQ118" s="860" t="s">
        <v>450</v>
      </c>
      <c r="DR118" s="858"/>
      <c r="DS118" s="858"/>
      <c r="DT118" s="858"/>
      <c r="DU118" s="859"/>
      <c r="DV118" s="905" t="s">
        <v>459</v>
      </c>
      <c r="DW118" s="906"/>
      <c r="DX118" s="906"/>
      <c r="DY118" s="906"/>
      <c r="DZ118" s="907"/>
    </row>
    <row r="119" spans="1:130" s="246" customFormat="1" ht="26.25" customHeight="1">
      <c r="A119" s="896" t="s">
        <v>441</v>
      </c>
      <c r="B119" s="897"/>
      <c r="C119" s="972" t="s">
        <v>442</v>
      </c>
      <c r="D119" s="973"/>
      <c r="E119" s="973"/>
      <c r="F119" s="973"/>
      <c r="G119" s="973"/>
      <c r="H119" s="973"/>
      <c r="I119" s="973"/>
      <c r="J119" s="973"/>
      <c r="K119" s="973"/>
      <c r="L119" s="973"/>
      <c r="M119" s="973"/>
      <c r="N119" s="973"/>
      <c r="O119" s="973"/>
      <c r="P119" s="973"/>
      <c r="Q119" s="973"/>
      <c r="R119" s="973"/>
      <c r="S119" s="973"/>
      <c r="T119" s="973"/>
      <c r="U119" s="973"/>
      <c r="V119" s="973"/>
      <c r="W119" s="973"/>
      <c r="X119" s="973"/>
      <c r="Y119" s="973"/>
      <c r="Z119" s="974"/>
      <c r="AA119" s="975" t="s">
        <v>446</v>
      </c>
      <c r="AB119" s="976"/>
      <c r="AC119" s="976"/>
      <c r="AD119" s="976"/>
      <c r="AE119" s="977"/>
      <c r="AF119" s="978" t="s">
        <v>464</v>
      </c>
      <c r="AG119" s="976"/>
      <c r="AH119" s="976"/>
      <c r="AI119" s="976"/>
      <c r="AJ119" s="977"/>
      <c r="AK119" s="978" t="s">
        <v>450</v>
      </c>
      <c r="AL119" s="976"/>
      <c r="AM119" s="976"/>
      <c r="AN119" s="976"/>
      <c r="AO119" s="977"/>
      <c r="AP119" s="979" t="s">
        <v>450</v>
      </c>
      <c r="AQ119" s="980"/>
      <c r="AR119" s="980"/>
      <c r="AS119" s="980"/>
      <c r="AT119" s="981"/>
      <c r="AU119" s="1019"/>
      <c r="AV119" s="1020"/>
      <c r="AW119" s="1020"/>
      <c r="AX119" s="1020"/>
      <c r="AY119" s="1020"/>
      <c r="AZ119" s="277" t="s">
        <v>189</v>
      </c>
      <c r="BA119" s="277"/>
      <c r="BB119" s="277"/>
      <c r="BC119" s="277"/>
      <c r="BD119" s="277"/>
      <c r="BE119" s="277"/>
      <c r="BF119" s="277"/>
      <c r="BG119" s="277"/>
      <c r="BH119" s="277"/>
      <c r="BI119" s="277"/>
      <c r="BJ119" s="277"/>
      <c r="BK119" s="277"/>
      <c r="BL119" s="277"/>
      <c r="BM119" s="277"/>
      <c r="BN119" s="277"/>
      <c r="BO119" s="958" t="s">
        <v>480</v>
      </c>
      <c r="BP119" s="959"/>
      <c r="BQ119" s="963">
        <v>13930798</v>
      </c>
      <c r="BR119" s="926"/>
      <c r="BS119" s="926"/>
      <c r="BT119" s="926"/>
      <c r="BU119" s="926"/>
      <c r="BV119" s="926">
        <v>14370336</v>
      </c>
      <c r="BW119" s="926"/>
      <c r="BX119" s="926"/>
      <c r="BY119" s="926"/>
      <c r="BZ119" s="926"/>
      <c r="CA119" s="926">
        <v>15034282</v>
      </c>
      <c r="CB119" s="926"/>
      <c r="CC119" s="926"/>
      <c r="CD119" s="926"/>
      <c r="CE119" s="926"/>
      <c r="CF119" s="824"/>
      <c r="CG119" s="825"/>
      <c r="CH119" s="825"/>
      <c r="CI119" s="825"/>
      <c r="CJ119" s="915"/>
      <c r="CK119" s="1013"/>
      <c r="CL119" s="901"/>
      <c r="CM119" s="919" t="s">
        <v>481</v>
      </c>
      <c r="CN119" s="920"/>
      <c r="CO119" s="920"/>
      <c r="CP119" s="920"/>
      <c r="CQ119" s="920"/>
      <c r="CR119" s="920"/>
      <c r="CS119" s="920"/>
      <c r="CT119" s="920"/>
      <c r="CU119" s="920"/>
      <c r="CV119" s="920"/>
      <c r="CW119" s="920"/>
      <c r="CX119" s="920"/>
      <c r="CY119" s="920"/>
      <c r="CZ119" s="920"/>
      <c r="DA119" s="920"/>
      <c r="DB119" s="920"/>
      <c r="DC119" s="920"/>
      <c r="DD119" s="920"/>
      <c r="DE119" s="920"/>
      <c r="DF119" s="921"/>
      <c r="DG119" s="840" t="s">
        <v>450</v>
      </c>
      <c r="DH119" s="841"/>
      <c r="DI119" s="841"/>
      <c r="DJ119" s="841"/>
      <c r="DK119" s="842"/>
      <c r="DL119" s="843" t="s">
        <v>464</v>
      </c>
      <c r="DM119" s="841"/>
      <c r="DN119" s="841"/>
      <c r="DO119" s="841"/>
      <c r="DP119" s="842"/>
      <c r="DQ119" s="843" t="s">
        <v>450</v>
      </c>
      <c r="DR119" s="841"/>
      <c r="DS119" s="841"/>
      <c r="DT119" s="841"/>
      <c r="DU119" s="842"/>
      <c r="DV119" s="929" t="s">
        <v>464</v>
      </c>
      <c r="DW119" s="930"/>
      <c r="DX119" s="930"/>
      <c r="DY119" s="930"/>
      <c r="DZ119" s="931"/>
    </row>
    <row r="120" spans="1:130" s="246" customFormat="1" ht="26.25" customHeight="1">
      <c r="A120" s="898"/>
      <c r="B120" s="899"/>
      <c r="C120" s="902" t="s">
        <v>453</v>
      </c>
      <c r="D120" s="903"/>
      <c r="E120" s="903"/>
      <c r="F120" s="903"/>
      <c r="G120" s="903"/>
      <c r="H120" s="903"/>
      <c r="I120" s="903"/>
      <c r="J120" s="903"/>
      <c r="K120" s="903"/>
      <c r="L120" s="903"/>
      <c r="M120" s="903"/>
      <c r="N120" s="903"/>
      <c r="O120" s="903"/>
      <c r="P120" s="903"/>
      <c r="Q120" s="903"/>
      <c r="R120" s="903"/>
      <c r="S120" s="903"/>
      <c r="T120" s="903"/>
      <c r="U120" s="903"/>
      <c r="V120" s="903"/>
      <c r="W120" s="903"/>
      <c r="X120" s="903"/>
      <c r="Y120" s="903"/>
      <c r="Z120" s="904"/>
      <c r="AA120" s="857" t="s">
        <v>478</v>
      </c>
      <c r="AB120" s="858"/>
      <c r="AC120" s="858"/>
      <c r="AD120" s="858"/>
      <c r="AE120" s="859"/>
      <c r="AF120" s="860" t="s">
        <v>446</v>
      </c>
      <c r="AG120" s="858"/>
      <c r="AH120" s="858"/>
      <c r="AI120" s="858"/>
      <c r="AJ120" s="859"/>
      <c r="AK120" s="860" t="s">
        <v>464</v>
      </c>
      <c r="AL120" s="858"/>
      <c r="AM120" s="858"/>
      <c r="AN120" s="858"/>
      <c r="AO120" s="859"/>
      <c r="AP120" s="905" t="s">
        <v>443</v>
      </c>
      <c r="AQ120" s="906"/>
      <c r="AR120" s="906"/>
      <c r="AS120" s="906"/>
      <c r="AT120" s="907"/>
      <c r="AU120" s="964" t="s">
        <v>482</v>
      </c>
      <c r="AV120" s="965"/>
      <c r="AW120" s="965"/>
      <c r="AX120" s="965"/>
      <c r="AY120" s="966"/>
      <c r="AZ120" s="941" t="s">
        <v>483</v>
      </c>
      <c r="BA120" s="886"/>
      <c r="BB120" s="886"/>
      <c r="BC120" s="886"/>
      <c r="BD120" s="886"/>
      <c r="BE120" s="886"/>
      <c r="BF120" s="886"/>
      <c r="BG120" s="886"/>
      <c r="BH120" s="886"/>
      <c r="BI120" s="886"/>
      <c r="BJ120" s="886"/>
      <c r="BK120" s="886"/>
      <c r="BL120" s="886"/>
      <c r="BM120" s="886"/>
      <c r="BN120" s="886"/>
      <c r="BO120" s="886"/>
      <c r="BP120" s="887"/>
      <c r="BQ120" s="942">
        <v>3236771</v>
      </c>
      <c r="BR120" s="923"/>
      <c r="BS120" s="923"/>
      <c r="BT120" s="923"/>
      <c r="BU120" s="923"/>
      <c r="BV120" s="923">
        <v>3039725</v>
      </c>
      <c r="BW120" s="923"/>
      <c r="BX120" s="923"/>
      <c r="BY120" s="923"/>
      <c r="BZ120" s="923"/>
      <c r="CA120" s="923">
        <v>2957501</v>
      </c>
      <c r="CB120" s="923"/>
      <c r="CC120" s="923"/>
      <c r="CD120" s="923"/>
      <c r="CE120" s="923"/>
      <c r="CF120" s="947">
        <v>77.3</v>
      </c>
      <c r="CG120" s="948"/>
      <c r="CH120" s="948"/>
      <c r="CI120" s="948"/>
      <c r="CJ120" s="948"/>
      <c r="CK120" s="949" t="s">
        <v>484</v>
      </c>
      <c r="CL120" s="933"/>
      <c r="CM120" s="933"/>
      <c r="CN120" s="933"/>
      <c r="CO120" s="934"/>
      <c r="CP120" s="953" t="s">
        <v>485</v>
      </c>
      <c r="CQ120" s="954"/>
      <c r="CR120" s="954"/>
      <c r="CS120" s="954"/>
      <c r="CT120" s="954"/>
      <c r="CU120" s="954"/>
      <c r="CV120" s="954"/>
      <c r="CW120" s="954"/>
      <c r="CX120" s="954"/>
      <c r="CY120" s="954"/>
      <c r="CZ120" s="954"/>
      <c r="DA120" s="954"/>
      <c r="DB120" s="954"/>
      <c r="DC120" s="954"/>
      <c r="DD120" s="954"/>
      <c r="DE120" s="954"/>
      <c r="DF120" s="955"/>
      <c r="DG120" s="942">
        <v>1901476</v>
      </c>
      <c r="DH120" s="923"/>
      <c r="DI120" s="923"/>
      <c r="DJ120" s="923"/>
      <c r="DK120" s="923"/>
      <c r="DL120" s="923">
        <v>1815111</v>
      </c>
      <c r="DM120" s="923"/>
      <c r="DN120" s="923"/>
      <c r="DO120" s="923"/>
      <c r="DP120" s="923"/>
      <c r="DQ120" s="923">
        <v>1789972</v>
      </c>
      <c r="DR120" s="923"/>
      <c r="DS120" s="923"/>
      <c r="DT120" s="923"/>
      <c r="DU120" s="923"/>
      <c r="DV120" s="924">
        <v>46.8</v>
      </c>
      <c r="DW120" s="924"/>
      <c r="DX120" s="924"/>
      <c r="DY120" s="924"/>
      <c r="DZ120" s="925"/>
    </row>
    <row r="121" spans="1:130" s="246" customFormat="1" ht="26.25" customHeight="1">
      <c r="A121" s="898"/>
      <c r="B121" s="899"/>
      <c r="C121" s="944" t="s">
        <v>486</v>
      </c>
      <c r="D121" s="945"/>
      <c r="E121" s="945"/>
      <c r="F121" s="945"/>
      <c r="G121" s="945"/>
      <c r="H121" s="945"/>
      <c r="I121" s="945"/>
      <c r="J121" s="945"/>
      <c r="K121" s="945"/>
      <c r="L121" s="945"/>
      <c r="M121" s="945"/>
      <c r="N121" s="945"/>
      <c r="O121" s="945"/>
      <c r="P121" s="945"/>
      <c r="Q121" s="945"/>
      <c r="R121" s="945"/>
      <c r="S121" s="945"/>
      <c r="T121" s="945"/>
      <c r="U121" s="945"/>
      <c r="V121" s="945"/>
      <c r="W121" s="945"/>
      <c r="X121" s="945"/>
      <c r="Y121" s="945"/>
      <c r="Z121" s="946"/>
      <c r="AA121" s="857" t="s">
        <v>446</v>
      </c>
      <c r="AB121" s="858"/>
      <c r="AC121" s="858"/>
      <c r="AD121" s="858"/>
      <c r="AE121" s="859"/>
      <c r="AF121" s="860" t="s">
        <v>464</v>
      </c>
      <c r="AG121" s="858"/>
      <c r="AH121" s="858"/>
      <c r="AI121" s="858"/>
      <c r="AJ121" s="859"/>
      <c r="AK121" s="860" t="s">
        <v>392</v>
      </c>
      <c r="AL121" s="858"/>
      <c r="AM121" s="858"/>
      <c r="AN121" s="858"/>
      <c r="AO121" s="859"/>
      <c r="AP121" s="905" t="s">
        <v>446</v>
      </c>
      <c r="AQ121" s="906"/>
      <c r="AR121" s="906"/>
      <c r="AS121" s="906"/>
      <c r="AT121" s="907"/>
      <c r="AU121" s="967"/>
      <c r="AV121" s="968"/>
      <c r="AW121" s="968"/>
      <c r="AX121" s="968"/>
      <c r="AY121" s="969"/>
      <c r="AZ121" s="893" t="s">
        <v>487</v>
      </c>
      <c r="BA121" s="828"/>
      <c r="BB121" s="828"/>
      <c r="BC121" s="828"/>
      <c r="BD121" s="828"/>
      <c r="BE121" s="828"/>
      <c r="BF121" s="828"/>
      <c r="BG121" s="828"/>
      <c r="BH121" s="828"/>
      <c r="BI121" s="828"/>
      <c r="BJ121" s="828"/>
      <c r="BK121" s="828"/>
      <c r="BL121" s="828"/>
      <c r="BM121" s="828"/>
      <c r="BN121" s="828"/>
      <c r="BO121" s="828"/>
      <c r="BP121" s="829"/>
      <c r="BQ121" s="894">
        <v>444073</v>
      </c>
      <c r="BR121" s="895"/>
      <c r="BS121" s="895"/>
      <c r="BT121" s="895"/>
      <c r="BU121" s="895"/>
      <c r="BV121" s="895">
        <v>421823</v>
      </c>
      <c r="BW121" s="895"/>
      <c r="BX121" s="895"/>
      <c r="BY121" s="895"/>
      <c r="BZ121" s="895"/>
      <c r="CA121" s="895">
        <v>405132</v>
      </c>
      <c r="CB121" s="895"/>
      <c r="CC121" s="895"/>
      <c r="CD121" s="895"/>
      <c r="CE121" s="895"/>
      <c r="CF121" s="956">
        <v>10.6</v>
      </c>
      <c r="CG121" s="957"/>
      <c r="CH121" s="957"/>
      <c r="CI121" s="957"/>
      <c r="CJ121" s="957"/>
      <c r="CK121" s="950"/>
      <c r="CL121" s="936"/>
      <c r="CM121" s="936"/>
      <c r="CN121" s="936"/>
      <c r="CO121" s="937"/>
      <c r="CP121" s="916" t="s">
        <v>408</v>
      </c>
      <c r="CQ121" s="917"/>
      <c r="CR121" s="917"/>
      <c r="CS121" s="917"/>
      <c r="CT121" s="917"/>
      <c r="CU121" s="917"/>
      <c r="CV121" s="917"/>
      <c r="CW121" s="917"/>
      <c r="CX121" s="917"/>
      <c r="CY121" s="917"/>
      <c r="CZ121" s="917"/>
      <c r="DA121" s="917"/>
      <c r="DB121" s="917"/>
      <c r="DC121" s="917"/>
      <c r="DD121" s="917"/>
      <c r="DE121" s="917"/>
      <c r="DF121" s="918"/>
      <c r="DG121" s="894">
        <v>644753</v>
      </c>
      <c r="DH121" s="895"/>
      <c r="DI121" s="895"/>
      <c r="DJ121" s="895"/>
      <c r="DK121" s="895"/>
      <c r="DL121" s="895">
        <v>590828</v>
      </c>
      <c r="DM121" s="895"/>
      <c r="DN121" s="895"/>
      <c r="DO121" s="895"/>
      <c r="DP121" s="895"/>
      <c r="DQ121" s="895">
        <v>561301</v>
      </c>
      <c r="DR121" s="895"/>
      <c r="DS121" s="895"/>
      <c r="DT121" s="895"/>
      <c r="DU121" s="895"/>
      <c r="DV121" s="872">
        <v>14.7</v>
      </c>
      <c r="DW121" s="872"/>
      <c r="DX121" s="872"/>
      <c r="DY121" s="872"/>
      <c r="DZ121" s="873"/>
    </row>
    <row r="122" spans="1:130" s="246" customFormat="1" ht="26.25" customHeight="1">
      <c r="A122" s="898"/>
      <c r="B122" s="899"/>
      <c r="C122" s="902" t="s">
        <v>467</v>
      </c>
      <c r="D122" s="903"/>
      <c r="E122" s="903"/>
      <c r="F122" s="903"/>
      <c r="G122" s="903"/>
      <c r="H122" s="903"/>
      <c r="I122" s="903"/>
      <c r="J122" s="903"/>
      <c r="K122" s="903"/>
      <c r="L122" s="903"/>
      <c r="M122" s="903"/>
      <c r="N122" s="903"/>
      <c r="O122" s="903"/>
      <c r="P122" s="903"/>
      <c r="Q122" s="903"/>
      <c r="R122" s="903"/>
      <c r="S122" s="903"/>
      <c r="T122" s="903"/>
      <c r="U122" s="903"/>
      <c r="V122" s="903"/>
      <c r="W122" s="903"/>
      <c r="X122" s="903"/>
      <c r="Y122" s="903"/>
      <c r="Z122" s="904"/>
      <c r="AA122" s="857" t="s">
        <v>443</v>
      </c>
      <c r="AB122" s="858"/>
      <c r="AC122" s="858"/>
      <c r="AD122" s="858"/>
      <c r="AE122" s="859"/>
      <c r="AF122" s="860" t="s">
        <v>269</v>
      </c>
      <c r="AG122" s="858"/>
      <c r="AH122" s="858"/>
      <c r="AI122" s="858"/>
      <c r="AJ122" s="859"/>
      <c r="AK122" s="860" t="s">
        <v>464</v>
      </c>
      <c r="AL122" s="858"/>
      <c r="AM122" s="858"/>
      <c r="AN122" s="858"/>
      <c r="AO122" s="859"/>
      <c r="AP122" s="905" t="s">
        <v>452</v>
      </c>
      <c r="AQ122" s="906"/>
      <c r="AR122" s="906"/>
      <c r="AS122" s="906"/>
      <c r="AT122" s="907"/>
      <c r="AU122" s="967"/>
      <c r="AV122" s="968"/>
      <c r="AW122" s="968"/>
      <c r="AX122" s="968"/>
      <c r="AY122" s="969"/>
      <c r="AZ122" s="960" t="s">
        <v>488</v>
      </c>
      <c r="BA122" s="961"/>
      <c r="BB122" s="961"/>
      <c r="BC122" s="961"/>
      <c r="BD122" s="961"/>
      <c r="BE122" s="961"/>
      <c r="BF122" s="961"/>
      <c r="BG122" s="961"/>
      <c r="BH122" s="961"/>
      <c r="BI122" s="961"/>
      <c r="BJ122" s="961"/>
      <c r="BK122" s="961"/>
      <c r="BL122" s="961"/>
      <c r="BM122" s="961"/>
      <c r="BN122" s="961"/>
      <c r="BO122" s="961"/>
      <c r="BP122" s="962"/>
      <c r="BQ122" s="963">
        <v>9159984</v>
      </c>
      <c r="BR122" s="926"/>
      <c r="BS122" s="926"/>
      <c r="BT122" s="926"/>
      <c r="BU122" s="926"/>
      <c r="BV122" s="926">
        <v>9393776</v>
      </c>
      <c r="BW122" s="926"/>
      <c r="BX122" s="926"/>
      <c r="BY122" s="926"/>
      <c r="BZ122" s="926"/>
      <c r="CA122" s="926">
        <v>9683287</v>
      </c>
      <c r="CB122" s="926"/>
      <c r="CC122" s="926"/>
      <c r="CD122" s="926"/>
      <c r="CE122" s="926"/>
      <c r="CF122" s="927">
        <v>253.2</v>
      </c>
      <c r="CG122" s="928"/>
      <c r="CH122" s="928"/>
      <c r="CI122" s="928"/>
      <c r="CJ122" s="928"/>
      <c r="CK122" s="950"/>
      <c r="CL122" s="936"/>
      <c r="CM122" s="936"/>
      <c r="CN122" s="936"/>
      <c r="CO122" s="937"/>
      <c r="CP122" s="916" t="s">
        <v>489</v>
      </c>
      <c r="CQ122" s="917"/>
      <c r="CR122" s="917"/>
      <c r="CS122" s="917"/>
      <c r="CT122" s="917"/>
      <c r="CU122" s="917"/>
      <c r="CV122" s="917"/>
      <c r="CW122" s="917"/>
      <c r="CX122" s="917"/>
      <c r="CY122" s="917"/>
      <c r="CZ122" s="917"/>
      <c r="DA122" s="917"/>
      <c r="DB122" s="917"/>
      <c r="DC122" s="917"/>
      <c r="DD122" s="917"/>
      <c r="DE122" s="917"/>
      <c r="DF122" s="918"/>
      <c r="DG122" s="894">
        <v>576232</v>
      </c>
      <c r="DH122" s="895"/>
      <c r="DI122" s="895"/>
      <c r="DJ122" s="895"/>
      <c r="DK122" s="895"/>
      <c r="DL122" s="895">
        <v>533365</v>
      </c>
      <c r="DM122" s="895"/>
      <c r="DN122" s="895"/>
      <c r="DO122" s="895"/>
      <c r="DP122" s="895"/>
      <c r="DQ122" s="895">
        <v>495200</v>
      </c>
      <c r="DR122" s="895"/>
      <c r="DS122" s="895"/>
      <c r="DT122" s="895"/>
      <c r="DU122" s="895"/>
      <c r="DV122" s="872">
        <v>13</v>
      </c>
      <c r="DW122" s="872"/>
      <c r="DX122" s="872"/>
      <c r="DY122" s="872"/>
      <c r="DZ122" s="873"/>
    </row>
    <row r="123" spans="1:130" s="246" customFormat="1" ht="26.25" customHeight="1">
      <c r="A123" s="898"/>
      <c r="B123" s="899"/>
      <c r="C123" s="902" t="s">
        <v>473</v>
      </c>
      <c r="D123" s="903"/>
      <c r="E123" s="903"/>
      <c r="F123" s="903"/>
      <c r="G123" s="903"/>
      <c r="H123" s="903"/>
      <c r="I123" s="903"/>
      <c r="J123" s="903"/>
      <c r="K123" s="903"/>
      <c r="L123" s="903"/>
      <c r="M123" s="903"/>
      <c r="N123" s="903"/>
      <c r="O123" s="903"/>
      <c r="P123" s="903"/>
      <c r="Q123" s="903"/>
      <c r="R123" s="903"/>
      <c r="S123" s="903"/>
      <c r="T123" s="903"/>
      <c r="U123" s="903"/>
      <c r="V123" s="903"/>
      <c r="W123" s="903"/>
      <c r="X123" s="903"/>
      <c r="Y123" s="903"/>
      <c r="Z123" s="904"/>
      <c r="AA123" s="857" t="s">
        <v>392</v>
      </c>
      <c r="AB123" s="858"/>
      <c r="AC123" s="858"/>
      <c r="AD123" s="858"/>
      <c r="AE123" s="859"/>
      <c r="AF123" s="860" t="s">
        <v>478</v>
      </c>
      <c r="AG123" s="858"/>
      <c r="AH123" s="858"/>
      <c r="AI123" s="858"/>
      <c r="AJ123" s="859"/>
      <c r="AK123" s="860" t="s">
        <v>446</v>
      </c>
      <c r="AL123" s="858"/>
      <c r="AM123" s="858"/>
      <c r="AN123" s="858"/>
      <c r="AO123" s="859"/>
      <c r="AP123" s="905" t="s">
        <v>445</v>
      </c>
      <c r="AQ123" s="906"/>
      <c r="AR123" s="906"/>
      <c r="AS123" s="906"/>
      <c r="AT123" s="907"/>
      <c r="AU123" s="970"/>
      <c r="AV123" s="971"/>
      <c r="AW123" s="971"/>
      <c r="AX123" s="971"/>
      <c r="AY123" s="971"/>
      <c r="AZ123" s="277" t="s">
        <v>189</v>
      </c>
      <c r="BA123" s="277"/>
      <c r="BB123" s="277"/>
      <c r="BC123" s="277"/>
      <c r="BD123" s="277"/>
      <c r="BE123" s="277"/>
      <c r="BF123" s="277"/>
      <c r="BG123" s="277"/>
      <c r="BH123" s="277"/>
      <c r="BI123" s="277"/>
      <c r="BJ123" s="277"/>
      <c r="BK123" s="277"/>
      <c r="BL123" s="277"/>
      <c r="BM123" s="277"/>
      <c r="BN123" s="277"/>
      <c r="BO123" s="958" t="s">
        <v>490</v>
      </c>
      <c r="BP123" s="959"/>
      <c r="BQ123" s="913">
        <v>12840828</v>
      </c>
      <c r="BR123" s="914"/>
      <c r="BS123" s="914"/>
      <c r="BT123" s="914"/>
      <c r="BU123" s="914"/>
      <c r="BV123" s="914">
        <v>12855324</v>
      </c>
      <c r="BW123" s="914"/>
      <c r="BX123" s="914"/>
      <c r="BY123" s="914"/>
      <c r="BZ123" s="914"/>
      <c r="CA123" s="914">
        <v>13045920</v>
      </c>
      <c r="CB123" s="914"/>
      <c r="CC123" s="914"/>
      <c r="CD123" s="914"/>
      <c r="CE123" s="914"/>
      <c r="CF123" s="824"/>
      <c r="CG123" s="825"/>
      <c r="CH123" s="825"/>
      <c r="CI123" s="825"/>
      <c r="CJ123" s="915"/>
      <c r="CK123" s="950"/>
      <c r="CL123" s="936"/>
      <c r="CM123" s="936"/>
      <c r="CN123" s="936"/>
      <c r="CO123" s="937"/>
      <c r="CP123" s="916" t="s">
        <v>491</v>
      </c>
      <c r="CQ123" s="917"/>
      <c r="CR123" s="917"/>
      <c r="CS123" s="917"/>
      <c r="CT123" s="917"/>
      <c r="CU123" s="917"/>
      <c r="CV123" s="917"/>
      <c r="CW123" s="917"/>
      <c r="CX123" s="917"/>
      <c r="CY123" s="917"/>
      <c r="CZ123" s="917"/>
      <c r="DA123" s="917"/>
      <c r="DB123" s="917"/>
      <c r="DC123" s="917"/>
      <c r="DD123" s="917"/>
      <c r="DE123" s="917"/>
      <c r="DF123" s="918"/>
      <c r="DG123" s="857">
        <v>97905</v>
      </c>
      <c r="DH123" s="858"/>
      <c r="DI123" s="858"/>
      <c r="DJ123" s="858"/>
      <c r="DK123" s="859"/>
      <c r="DL123" s="860">
        <v>91105</v>
      </c>
      <c r="DM123" s="858"/>
      <c r="DN123" s="858"/>
      <c r="DO123" s="858"/>
      <c r="DP123" s="859"/>
      <c r="DQ123" s="860">
        <v>83589</v>
      </c>
      <c r="DR123" s="858"/>
      <c r="DS123" s="858"/>
      <c r="DT123" s="858"/>
      <c r="DU123" s="859"/>
      <c r="DV123" s="905">
        <v>2.2000000000000002</v>
      </c>
      <c r="DW123" s="906"/>
      <c r="DX123" s="906"/>
      <c r="DY123" s="906"/>
      <c r="DZ123" s="907"/>
    </row>
    <row r="124" spans="1:130" s="246" customFormat="1" ht="26.25" customHeight="1" thickBot="1">
      <c r="A124" s="898"/>
      <c r="B124" s="899"/>
      <c r="C124" s="902" t="s">
        <v>476</v>
      </c>
      <c r="D124" s="903"/>
      <c r="E124" s="903"/>
      <c r="F124" s="903"/>
      <c r="G124" s="903"/>
      <c r="H124" s="903"/>
      <c r="I124" s="903"/>
      <c r="J124" s="903"/>
      <c r="K124" s="903"/>
      <c r="L124" s="903"/>
      <c r="M124" s="903"/>
      <c r="N124" s="903"/>
      <c r="O124" s="903"/>
      <c r="P124" s="903"/>
      <c r="Q124" s="903"/>
      <c r="R124" s="903"/>
      <c r="S124" s="903"/>
      <c r="T124" s="903"/>
      <c r="U124" s="903"/>
      <c r="V124" s="903"/>
      <c r="W124" s="903"/>
      <c r="X124" s="903"/>
      <c r="Y124" s="903"/>
      <c r="Z124" s="904"/>
      <c r="AA124" s="857" t="s">
        <v>445</v>
      </c>
      <c r="AB124" s="858"/>
      <c r="AC124" s="858"/>
      <c r="AD124" s="858"/>
      <c r="AE124" s="859"/>
      <c r="AF124" s="860" t="s">
        <v>392</v>
      </c>
      <c r="AG124" s="858"/>
      <c r="AH124" s="858"/>
      <c r="AI124" s="858"/>
      <c r="AJ124" s="859"/>
      <c r="AK124" s="860" t="s">
        <v>443</v>
      </c>
      <c r="AL124" s="858"/>
      <c r="AM124" s="858"/>
      <c r="AN124" s="858"/>
      <c r="AO124" s="859"/>
      <c r="AP124" s="905" t="s">
        <v>443</v>
      </c>
      <c r="AQ124" s="906"/>
      <c r="AR124" s="906"/>
      <c r="AS124" s="906"/>
      <c r="AT124" s="907"/>
      <c r="AU124" s="908" t="s">
        <v>492</v>
      </c>
      <c r="AV124" s="909"/>
      <c r="AW124" s="909"/>
      <c r="AX124" s="909"/>
      <c r="AY124" s="909"/>
      <c r="AZ124" s="909"/>
      <c r="BA124" s="909"/>
      <c r="BB124" s="909"/>
      <c r="BC124" s="909"/>
      <c r="BD124" s="909"/>
      <c r="BE124" s="909"/>
      <c r="BF124" s="909"/>
      <c r="BG124" s="909"/>
      <c r="BH124" s="909"/>
      <c r="BI124" s="909"/>
      <c r="BJ124" s="909"/>
      <c r="BK124" s="909"/>
      <c r="BL124" s="909"/>
      <c r="BM124" s="909"/>
      <c r="BN124" s="909"/>
      <c r="BO124" s="909"/>
      <c r="BP124" s="910"/>
      <c r="BQ124" s="911">
        <v>27.8</v>
      </c>
      <c r="BR124" s="912"/>
      <c r="BS124" s="912"/>
      <c r="BT124" s="912"/>
      <c r="BU124" s="912"/>
      <c r="BV124" s="912">
        <v>39.299999999999997</v>
      </c>
      <c r="BW124" s="912"/>
      <c r="BX124" s="912"/>
      <c r="BY124" s="912"/>
      <c r="BZ124" s="912"/>
      <c r="CA124" s="912">
        <v>51.9</v>
      </c>
      <c r="CB124" s="912"/>
      <c r="CC124" s="912"/>
      <c r="CD124" s="912"/>
      <c r="CE124" s="912"/>
      <c r="CF124" s="802"/>
      <c r="CG124" s="803"/>
      <c r="CH124" s="803"/>
      <c r="CI124" s="803"/>
      <c r="CJ124" s="943"/>
      <c r="CK124" s="951"/>
      <c r="CL124" s="951"/>
      <c r="CM124" s="951"/>
      <c r="CN124" s="951"/>
      <c r="CO124" s="952"/>
      <c r="CP124" s="916" t="s">
        <v>493</v>
      </c>
      <c r="CQ124" s="917"/>
      <c r="CR124" s="917"/>
      <c r="CS124" s="917"/>
      <c r="CT124" s="917"/>
      <c r="CU124" s="917"/>
      <c r="CV124" s="917"/>
      <c r="CW124" s="917"/>
      <c r="CX124" s="917"/>
      <c r="CY124" s="917"/>
      <c r="CZ124" s="917"/>
      <c r="DA124" s="917"/>
      <c r="DB124" s="917"/>
      <c r="DC124" s="917"/>
      <c r="DD124" s="917"/>
      <c r="DE124" s="917"/>
      <c r="DF124" s="918"/>
      <c r="DG124" s="840" t="s">
        <v>446</v>
      </c>
      <c r="DH124" s="841"/>
      <c r="DI124" s="841"/>
      <c r="DJ124" s="841"/>
      <c r="DK124" s="842"/>
      <c r="DL124" s="843" t="s">
        <v>452</v>
      </c>
      <c r="DM124" s="841"/>
      <c r="DN124" s="841"/>
      <c r="DO124" s="841"/>
      <c r="DP124" s="842"/>
      <c r="DQ124" s="843" t="s">
        <v>269</v>
      </c>
      <c r="DR124" s="841"/>
      <c r="DS124" s="841"/>
      <c r="DT124" s="841"/>
      <c r="DU124" s="842"/>
      <c r="DV124" s="929" t="s">
        <v>269</v>
      </c>
      <c r="DW124" s="930"/>
      <c r="DX124" s="930"/>
      <c r="DY124" s="930"/>
      <c r="DZ124" s="931"/>
    </row>
    <row r="125" spans="1:130" s="246" customFormat="1" ht="26.25" customHeight="1">
      <c r="A125" s="898"/>
      <c r="B125" s="899"/>
      <c r="C125" s="902" t="s">
        <v>479</v>
      </c>
      <c r="D125" s="903"/>
      <c r="E125" s="903"/>
      <c r="F125" s="903"/>
      <c r="G125" s="903"/>
      <c r="H125" s="903"/>
      <c r="I125" s="903"/>
      <c r="J125" s="903"/>
      <c r="K125" s="903"/>
      <c r="L125" s="903"/>
      <c r="M125" s="903"/>
      <c r="N125" s="903"/>
      <c r="O125" s="903"/>
      <c r="P125" s="903"/>
      <c r="Q125" s="903"/>
      <c r="R125" s="903"/>
      <c r="S125" s="903"/>
      <c r="T125" s="903"/>
      <c r="U125" s="903"/>
      <c r="V125" s="903"/>
      <c r="W125" s="903"/>
      <c r="X125" s="903"/>
      <c r="Y125" s="903"/>
      <c r="Z125" s="904"/>
      <c r="AA125" s="857" t="s">
        <v>445</v>
      </c>
      <c r="AB125" s="858"/>
      <c r="AC125" s="858"/>
      <c r="AD125" s="858"/>
      <c r="AE125" s="859"/>
      <c r="AF125" s="860" t="s">
        <v>443</v>
      </c>
      <c r="AG125" s="858"/>
      <c r="AH125" s="858"/>
      <c r="AI125" s="858"/>
      <c r="AJ125" s="859"/>
      <c r="AK125" s="860" t="s">
        <v>443</v>
      </c>
      <c r="AL125" s="858"/>
      <c r="AM125" s="858"/>
      <c r="AN125" s="858"/>
      <c r="AO125" s="859"/>
      <c r="AP125" s="905" t="s">
        <v>444</v>
      </c>
      <c r="AQ125" s="906"/>
      <c r="AR125" s="906"/>
      <c r="AS125" s="906"/>
      <c r="AT125" s="907"/>
      <c r="AU125" s="278"/>
      <c r="AV125" s="279"/>
      <c r="AW125" s="279"/>
      <c r="AX125" s="279"/>
      <c r="AY125" s="279"/>
      <c r="AZ125" s="279"/>
      <c r="BA125" s="279"/>
      <c r="BB125" s="279"/>
      <c r="BC125" s="279"/>
      <c r="BD125" s="279"/>
      <c r="BE125" s="279"/>
      <c r="BF125" s="279"/>
      <c r="BG125" s="279"/>
      <c r="BH125" s="279"/>
      <c r="BI125" s="279"/>
      <c r="BJ125" s="279"/>
      <c r="BK125" s="279"/>
      <c r="BL125" s="279"/>
      <c r="BM125" s="279"/>
      <c r="BN125" s="279"/>
      <c r="BO125" s="279"/>
      <c r="BP125" s="279"/>
      <c r="BQ125" s="280"/>
      <c r="BR125" s="280"/>
      <c r="BS125" s="280"/>
      <c r="BT125" s="280"/>
      <c r="BU125" s="280"/>
      <c r="BV125" s="280"/>
      <c r="BW125" s="280"/>
      <c r="BX125" s="280"/>
      <c r="BY125" s="280"/>
      <c r="BZ125" s="280"/>
      <c r="CA125" s="280"/>
      <c r="CB125" s="280"/>
      <c r="CC125" s="280"/>
      <c r="CD125" s="280"/>
      <c r="CE125" s="280"/>
      <c r="CF125" s="280"/>
      <c r="CG125" s="280"/>
      <c r="CH125" s="280"/>
      <c r="CI125" s="280"/>
      <c r="CJ125" s="281"/>
      <c r="CK125" s="932" t="s">
        <v>494</v>
      </c>
      <c r="CL125" s="933"/>
      <c r="CM125" s="933"/>
      <c r="CN125" s="933"/>
      <c r="CO125" s="934"/>
      <c r="CP125" s="941" t="s">
        <v>495</v>
      </c>
      <c r="CQ125" s="886"/>
      <c r="CR125" s="886"/>
      <c r="CS125" s="886"/>
      <c r="CT125" s="886"/>
      <c r="CU125" s="886"/>
      <c r="CV125" s="886"/>
      <c r="CW125" s="886"/>
      <c r="CX125" s="886"/>
      <c r="CY125" s="886"/>
      <c r="CZ125" s="886"/>
      <c r="DA125" s="886"/>
      <c r="DB125" s="886"/>
      <c r="DC125" s="886"/>
      <c r="DD125" s="886"/>
      <c r="DE125" s="886"/>
      <c r="DF125" s="887"/>
      <c r="DG125" s="942" t="s">
        <v>464</v>
      </c>
      <c r="DH125" s="923"/>
      <c r="DI125" s="923"/>
      <c r="DJ125" s="923"/>
      <c r="DK125" s="923"/>
      <c r="DL125" s="923" t="s">
        <v>464</v>
      </c>
      <c r="DM125" s="923"/>
      <c r="DN125" s="923"/>
      <c r="DO125" s="923"/>
      <c r="DP125" s="923"/>
      <c r="DQ125" s="923" t="s">
        <v>269</v>
      </c>
      <c r="DR125" s="923"/>
      <c r="DS125" s="923"/>
      <c r="DT125" s="923"/>
      <c r="DU125" s="923"/>
      <c r="DV125" s="924" t="s">
        <v>269</v>
      </c>
      <c r="DW125" s="924"/>
      <c r="DX125" s="924"/>
      <c r="DY125" s="924"/>
      <c r="DZ125" s="925"/>
    </row>
    <row r="126" spans="1:130" s="246" customFormat="1" ht="26.25" customHeight="1" thickBot="1">
      <c r="A126" s="898"/>
      <c r="B126" s="899"/>
      <c r="C126" s="902" t="s">
        <v>481</v>
      </c>
      <c r="D126" s="903"/>
      <c r="E126" s="903"/>
      <c r="F126" s="903"/>
      <c r="G126" s="903"/>
      <c r="H126" s="903"/>
      <c r="I126" s="903"/>
      <c r="J126" s="903"/>
      <c r="K126" s="903"/>
      <c r="L126" s="903"/>
      <c r="M126" s="903"/>
      <c r="N126" s="903"/>
      <c r="O126" s="903"/>
      <c r="P126" s="903"/>
      <c r="Q126" s="903"/>
      <c r="R126" s="903"/>
      <c r="S126" s="903"/>
      <c r="T126" s="903"/>
      <c r="U126" s="903"/>
      <c r="V126" s="903"/>
      <c r="W126" s="903"/>
      <c r="X126" s="903"/>
      <c r="Y126" s="903"/>
      <c r="Z126" s="904"/>
      <c r="AA126" s="857" t="s">
        <v>464</v>
      </c>
      <c r="AB126" s="858"/>
      <c r="AC126" s="858"/>
      <c r="AD126" s="858"/>
      <c r="AE126" s="859"/>
      <c r="AF126" s="860" t="s">
        <v>443</v>
      </c>
      <c r="AG126" s="858"/>
      <c r="AH126" s="858"/>
      <c r="AI126" s="858"/>
      <c r="AJ126" s="859"/>
      <c r="AK126" s="860" t="s">
        <v>464</v>
      </c>
      <c r="AL126" s="858"/>
      <c r="AM126" s="858"/>
      <c r="AN126" s="858"/>
      <c r="AO126" s="859"/>
      <c r="AP126" s="905" t="s">
        <v>392</v>
      </c>
      <c r="AQ126" s="906"/>
      <c r="AR126" s="906"/>
      <c r="AS126" s="906"/>
      <c r="AT126" s="907"/>
      <c r="AU126" s="282"/>
      <c r="AV126" s="282"/>
      <c r="AW126" s="282"/>
      <c r="AX126" s="282"/>
      <c r="AY126" s="282"/>
      <c r="AZ126" s="282"/>
      <c r="BA126" s="282"/>
      <c r="BB126" s="282"/>
      <c r="BC126" s="282"/>
      <c r="BD126" s="282"/>
      <c r="BE126" s="282"/>
      <c r="BF126" s="282"/>
      <c r="BG126" s="282"/>
      <c r="BH126" s="282"/>
      <c r="BI126" s="282"/>
      <c r="BJ126" s="282"/>
      <c r="BK126" s="282"/>
      <c r="BL126" s="282"/>
      <c r="BM126" s="282"/>
      <c r="BN126" s="282"/>
      <c r="BO126" s="282"/>
      <c r="BP126" s="282"/>
      <c r="BQ126" s="282"/>
      <c r="BR126" s="282"/>
      <c r="BS126" s="282"/>
      <c r="BT126" s="282"/>
      <c r="BU126" s="282"/>
      <c r="BV126" s="282"/>
      <c r="BW126" s="282"/>
      <c r="BX126" s="282"/>
      <c r="BY126" s="282"/>
      <c r="BZ126" s="282"/>
      <c r="CA126" s="282"/>
      <c r="CB126" s="282"/>
      <c r="CC126" s="282"/>
      <c r="CD126" s="283"/>
      <c r="CE126" s="283"/>
      <c r="CF126" s="283"/>
      <c r="CG126" s="280"/>
      <c r="CH126" s="280"/>
      <c r="CI126" s="280"/>
      <c r="CJ126" s="281"/>
      <c r="CK126" s="935"/>
      <c r="CL126" s="936"/>
      <c r="CM126" s="936"/>
      <c r="CN126" s="936"/>
      <c r="CO126" s="937"/>
      <c r="CP126" s="893" t="s">
        <v>496</v>
      </c>
      <c r="CQ126" s="828"/>
      <c r="CR126" s="828"/>
      <c r="CS126" s="828"/>
      <c r="CT126" s="828"/>
      <c r="CU126" s="828"/>
      <c r="CV126" s="828"/>
      <c r="CW126" s="828"/>
      <c r="CX126" s="828"/>
      <c r="CY126" s="828"/>
      <c r="CZ126" s="828"/>
      <c r="DA126" s="828"/>
      <c r="DB126" s="828"/>
      <c r="DC126" s="828"/>
      <c r="DD126" s="828"/>
      <c r="DE126" s="828"/>
      <c r="DF126" s="829"/>
      <c r="DG126" s="894" t="s">
        <v>444</v>
      </c>
      <c r="DH126" s="895"/>
      <c r="DI126" s="895"/>
      <c r="DJ126" s="895"/>
      <c r="DK126" s="895"/>
      <c r="DL126" s="895" t="s">
        <v>452</v>
      </c>
      <c r="DM126" s="895"/>
      <c r="DN126" s="895"/>
      <c r="DO126" s="895"/>
      <c r="DP126" s="895"/>
      <c r="DQ126" s="895" t="s">
        <v>446</v>
      </c>
      <c r="DR126" s="895"/>
      <c r="DS126" s="895"/>
      <c r="DT126" s="895"/>
      <c r="DU126" s="895"/>
      <c r="DV126" s="872" t="s">
        <v>443</v>
      </c>
      <c r="DW126" s="872"/>
      <c r="DX126" s="872"/>
      <c r="DY126" s="872"/>
      <c r="DZ126" s="873"/>
    </row>
    <row r="127" spans="1:130" s="246" customFormat="1" ht="26.25" customHeight="1">
      <c r="A127" s="900"/>
      <c r="B127" s="901"/>
      <c r="C127" s="919" t="s">
        <v>497</v>
      </c>
      <c r="D127" s="920"/>
      <c r="E127" s="920"/>
      <c r="F127" s="920"/>
      <c r="G127" s="920"/>
      <c r="H127" s="920"/>
      <c r="I127" s="920"/>
      <c r="J127" s="920"/>
      <c r="K127" s="920"/>
      <c r="L127" s="920"/>
      <c r="M127" s="920"/>
      <c r="N127" s="920"/>
      <c r="O127" s="920"/>
      <c r="P127" s="920"/>
      <c r="Q127" s="920"/>
      <c r="R127" s="920"/>
      <c r="S127" s="920"/>
      <c r="T127" s="920"/>
      <c r="U127" s="920"/>
      <c r="V127" s="920"/>
      <c r="W127" s="920"/>
      <c r="X127" s="920"/>
      <c r="Y127" s="920"/>
      <c r="Z127" s="921"/>
      <c r="AA127" s="857" t="s">
        <v>444</v>
      </c>
      <c r="AB127" s="858"/>
      <c r="AC127" s="858"/>
      <c r="AD127" s="858"/>
      <c r="AE127" s="859"/>
      <c r="AF127" s="860" t="s">
        <v>269</v>
      </c>
      <c r="AG127" s="858"/>
      <c r="AH127" s="858"/>
      <c r="AI127" s="858"/>
      <c r="AJ127" s="859"/>
      <c r="AK127" s="860" t="s">
        <v>464</v>
      </c>
      <c r="AL127" s="858"/>
      <c r="AM127" s="858"/>
      <c r="AN127" s="858"/>
      <c r="AO127" s="859"/>
      <c r="AP127" s="905" t="s">
        <v>446</v>
      </c>
      <c r="AQ127" s="906"/>
      <c r="AR127" s="906"/>
      <c r="AS127" s="906"/>
      <c r="AT127" s="907"/>
      <c r="AU127" s="282"/>
      <c r="AV127" s="282"/>
      <c r="AW127" s="282"/>
      <c r="AX127" s="922" t="s">
        <v>498</v>
      </c>
      <c r="AY127" s="890"/>
      <c r="AZ127" s="890"/>
      <c r="BA127" s="890"/>
      <c r="BB127" s="890"/>
      <c r="BC127" s="890"/>
      <c r="BD127" s="890"/>
      <c r="BE127" s="891"/>
      <c r="BF127" s="889" t="s">
        <v>499</v>
      </c>
      <c r="BG127" s="890"/>
      <c r="BH127" s="890"/>
      <c r="BI127" s="890"/>
      <c r="BJ127" s="890"/>
      <c r="BK127" s="890"/>
      <c r="BL127" s="891"/>
      <c r="BM127" s="889" t="s">
        <v>500</v>
      </c>
      <c r="BN127" s="890"/>
      <c r="BO127" s="890"/>
      <c r="BP127" s="890"/>
      <c r="BQ127" s="890"/>
      <c r="BR127" s="890"/>
      <c r="BS127" s="891"/>
      <c r="BT127" s="889" t="s">
        <v>501</v>
      </c>
      <c r="BU127" s="890"/>
      <c r="BV127" s="890"/>
      <c r="BW127" s="890"/>
      <c r="BX127" s="890"/>
      <c r="BY127" s="890"/>
      <c r="BZ127" s="892"/>
      <c r="CA127" s="282"/>
      <c r="CB127" s="282"/>
      <c r="CC127" s="282"/>
      <c r="CD127" s="283"/>
      <c r="CE127" s="283"/>
      <c r="CF127" s="283"/>
      <c r="CG127" s="280"/>
      <c r="CH127" s="280"/>
      <c r="CI127" s="280"/>
      <c r="CJ127" s="281"/>
      <c r="CK127" s="935"/>
      <c r="CL127" s="936"/>
      <c r="CM127" s="936"/>
      <c r="CN127" s="936"/>
      <c r="CO127" s="937"/>
      <c r="CP127" s="893" t="s">
        <v>502</v>
      </c>
      <c r="CQ127" s="828"/>
      <c r="CR127" s="828"/>
      <c r="CS127" s="828"/>
      <c r="CT127" s="828"/>
      <c r="CU127" s="828"/>
      <c r="CV127" s="828"/>
      <c r="CW127" s="828"/>
      <c r="CX127" s="828"/>
      <c r="CY127" s="828"/>
      <c r="CZ127" s="828"/>
      <c r="DA127" s="828"/>
      <c r="DB127" s="828"/>
      <c r="DC127" s="828"/>
      <c r="DD127" s="828"/>
      <c r="DE127" s="828"/>
      <c r="DF127" s="829"/>
      <c r="DG127" s="894" t="s">
        <v>452</v>
      </c>
      <c r="DH127" s="895"/>
      <c r="DI127" s="895"/>
      <c r="DJ127" s="895"/>
      <c r="DK127" s="895"/>
      <c r="DL127" s="895" t="s">
        <v>443</v>
      </c>
      <c r="DM127" s="895"/>
      <c r="DN127" s="895"/>
      <c r="DO127" s="895"/>
      <c r="DP127" s="895"/>
      <c r="DQ127" s="895" t="s">
        <v>269</v>
      </c>
      <c r="DR127" s="895"/>
      <c r="DS127" s="895"/>
      <c r="DT127" s="895"/>
      <c r="DU127" s="895"/>
      <c r="DV127" s="872" t="s">
        <v>452</v>
      </c>
      <c r="DW127" s="872"/>
      <c r="DX127" s="872"/>
      <c r="DY127" s="872"/>
      <c r="DZ127" s="873"/>
    </row>
    <row r="128" spans="1:130" s="246" customFormat="1" ht="26.25" customHeight="1" thickBot="1">
      <c r="A128" s="874" t="s">
        <v>503</v>
      </c>
      <c r="B128" s="875"/>
      <c r="C128" s="875"/>
      <c r="D128" s="875"/>
      <c r="E128" s="875"/>
      <c r="F128" s="875"/>
      <c r="G128" s="875"/>
      <c r="H128" s="875"/>
      <c r="I128" s="875"/>
      <c r="J128" s="875"/>
      <c r="K128" s="875"/>
      <c r="L128" s="875"/>
      <c r="M128" s="875"/>
      <c r="N128" s="875"/>
      <c r="O128" s="875"/>
      <c r="P128" s="875"/>
      <c r="Q128" s="875"/>
      <c r="R128" s="875"/>
      <c r="S128" s="875"/>
      <c r="T128" s="875"/>
      <c r="U128" s="875"/>
      <c r="V128" s="875"/>
      <c r="W128" s="876" t="s">
        <v>504</v>
      </c>
      <c r="X128" s="876"/>
      <c r="Y128" s="876"/>
      <c r="Z128" s="877"/>
      <c r="AA128" s="878">
        <v>51888</v>
      </c>
      <c r="AB128" s="879"/>
      <c r="AC128" s="879"/>
      <c r="AD128" s="879"/>
      <c r="AE128" s="880"/>
      <c r="AF128" s="881">
        <v>49858</v>
      </c>
      <c r="AG128" s="879"/>
      <c r="AH128" s="879"/>
      <c r="AI128" s="879"/>
      <c r="AJ128" s="880"/>
      <c r="AK128" s="881">
        <v>52589</v>
      </c>
      <c r="AL128" s="879"/>
      <c r="AM128" s="879"/>
      <c r="AN128" s="879"/>
      <c r="AO128" s="880"/>
      <c r="AP128" s="882"/>
      <c r="AQ128" s="883"/>
      <c r="AR128" s="883"/>
      <c r="AS128" s="883"/>
      <c r="AT128" s="884"/>
      <c r="AU128" s="282"/>
      <c r="AV128" s="282"/>
      <c r="AW128" s="282"/>
      <c r="AX128" s="885" t="s">
        <v>505</v>
      </c>
      <c r="AY128" s="886"/>
      <c r="AZ128" s="886"/>
      <c r="BA128" s="886"/>
      <c r="BB128" s="886"/>
      <c r="BC128" s="886"/>
      <c r="BD128" s="886"/>
      <c r="BE128" s="887"/>
      <c r="BF128" s="864" t="s">
        <v>392</v>
      </c>
      <c r="BG128" s="865"/>
      <c r="BH128" s="865"/>
      <c r="BI128" s="865"/>
      <c r="BJ128" s="865"/>
      <c r="BK128" s="865"/>
      <c r="BL128" s="888"/>
      <c r="BM128" s="864">
        <v>15</v>
      </c>
      <c r="BN128" s="865"/>
      <c r="BO128" s="865"/>
      <c r="BP128" s="865"/>
      <c r="BQ128" s="865"/>
      <c r="BR128" s="865"/>
      <c r="BS128" s="888"/>
      <c r="BT128" s="864">
        <v>20</v>
      </c>
      <c r="BU128" s="865"/>
      <c r="BV128" s="865"/>
      <c r="BW128" s="865"/>
      <c r="BX128" s="865"/>
      <c r="BY128" s="865"/>
      <c r="BZ128" s="866"/>
      <c r="CA128" s="283"/>
      <c r="CB128" s="283"/>
      <c r="CC128" s="283"/>
      <c r="CD128" s="283"/>
      <c r="CE128" s="283"/>
      <c r="CF128" s="283"/>
      <c r="CG128" s="280"/>
      <c r="CH128" s="280"/>
      <c r="CI128" s="280"/>
      <c r="CJ128" s="281"/>
      <c r="CK128" s="938"/>
      <c r="CL128" s="939"/>
      <c r="CM128" s="939"/>
      <c r="CN128" s="939"/>
      <c r="CO128" s="940"/>
      <c r="CP128" s="867" t="s">
        <v>506</v>
      </c>
      <c r="CQ128" s="806"/>
      <c r="CR128" s="806"/>
      <c r="CS128" s="806"/>
      <c r="CT128" s="806"/>
      <c r="CU128" s="806"/>
      <c r="CV128" s="806"/>
      <c r="CW128" s="806"/>
      <c r="CX128" s="806"/>
      <c r="CY128" s="806"/>
      <c r="CZ128" s="806"/>
      <c r="DA128" s="806"/>
      <c r="DB128" s="806"/>
      <c r="DC128" s="806"/>
      <c r="DD128" s="806"/>
      <c r="DE128" s="806"/>
      <c r="DF128" s="807"/>
      <c r="DG128" s="868" t="s">
        <v>464</v>
      </c>
      <c r="DH128" s="869"/>
      <c r="DI128" s="869"/>
      <c r="DJ128" s="869"/>
      <c r="DK128" s="869"/>
      <c r="DL128" s="869" t="s">
        <v>464</v>
      </c>
      <c r="DM128" s="869"/>
      <c r="DN128" s="869"/>
      <c r="DO128" s="869"/>
      <c r="DP128" s="869"/>
      <c r="DQ128" s="869" t="s">
        <v>452</v>
      </c>
      <c r="DR128" s="869"/>
      <c r="DS128" s="869"/>
      <c r="DT128" s="869"/>
      <c r="DU128" s="869"/>
      <c r="DV128" s="870" t="s">
        <v>443</v>
      </c>
      <c r="DW128" s="870"/>
      <c r="DX128" s="870"/>
      <c r="DY128" s="870"/>
      <c r="DZ128" s="871"/>
    </row>
    <row r="129" spans="1:131" s="246" customFormat="1" ht="26.25" customHeight="1">
      <c r="A129" s="852" t="s">
        <v>107</v>
      </c>
      <c r="B129" s="853"/>
      <c r="C129" s="853"/>
      <c r="D129" s="853"/>
      <c r="E129" s="853"/>
      <c r="F129" s="853"/>
      <c r="G129" s="853"/>
      <c r="H129" s="853"/>
      <c r="I129" s="853"/>
      <c r="J129" s="853"/>
      <c r="K129" s="853"/>
      <c r="L129" s="853"/>
      <c r="M129" s="853"/>
      <c r="N129" s="853"/>
      <c r="O129" s="853"/>
      <c r="P129" s="853"/>
      <c r="Q129" s="853"/>
      <c r="R129" s="853"/>
      <c r="S129" s="853"/>
      <c r="T129" s="853"/>
      <c r="U129" s="853"/>
      <c r="V129" s="853"/>
      <c r="W129" s="854" t="s">
        <v>507</v>
      </c>
      <c r="X129" s="855"/>
      <c r="Y129" s="855"/>
      <c r="Z129" s="856"/>
      <c r="AA129" s="857">
        <v>4773915</v>
      </c>
      <c r="AB129" s="858"/>
      <c r="AC129" s="858"/>
      <c r="AD129" s="858"/>
      <c r="AE129" s="859"/>
      <c r="AF129" s="860">
        <v>4770576</v>
      </c>
      <c r="AG129" s="858"/>
      <c r="AH129" s="858"/>
      <c r="AI129" s="858"/>
      <c r="AJ129" s="859"/>
      <c r="AK129" s="860">
        <v>4746366</v>
      </c>
      <c r="AL129" s="858"/>
      <c r="AM129" s="858"/>
      <c r="AN129" s="858"/>
      <c r="AO129" s="859"/>
      <c r="AP129" s="861"/>
      <c r="AQ129" s="862"/>
      <c r="AR129" s="862"/>
      <c r="AS129" s="862"/>
      <c r="AT129" s="863"/>
      <c r="AU129" s="284"/>
      <c r="AV129" s="284"/>
      <c r="AW129" s="284"/>
      <c r="AX129" s="827" t="s">
        <v>508</v>
      </c>
      <c r="AY129" s="828"/>
      <c r="AZ129" s="828"/>
      <c r="BA129" s="828"/>
      <c r="BB129" s="828"/>
      <c r="BC129" s="828"/>
      <c r="BD129" s="828"/>
      <c r="BE129" s="829"/>
      <c r="BF129" s="847" t="s">
        <v>443</v>
      </c>
      <c r="BG129" s="848"/>
      <c r="BH129" s="848"/>
      <c r="BI129" s="848"/>
      <c r="BJ129" s="848"/>
      <c r="BK129" s="848"/>
      <c r="BL129" s="849"/>
      <c r="BM129" s="847">
        <v>20</v>
      </c>
      <c r="BN129" s="848"/>
      <c r="BO129" s="848"/>
      <c r="BP129" s="848"/>
      <c r="BQ129" s="848"/>
      <c r="BR129" s="848"/>
      <c r="BS129" s="849"/>
      <c r="BT129" s="847">
        <v>30</v>
      </c>
      <c r="BU129" s="850"/>
      <c r="BV129" s="850"/>
      <c r="BW129" s="850"/>
      <c r="BX129" s="850"/>
      <c r="BY129" s="850"/>
      <c r="BZ129" s="851"/>
      <c r="CA129" s="285"/>
      <c r="CB129" s="285"/>
      <c r="CC129" s="285"/>
      <c r="CD129" s="285"/>
      <c r="CE129" s="285"/>
      <c r="CF129" s="285"/>
      <c r="CG129" s="285"/>
      <c r="CH129" s="285"/>
      <c r="CI129" s="285"/>
      <c r="CJ129" s="285"/>
      <c r="CK129" s="285"/>
      <c r="CL129" s="285"/>
      <c r="CM129" s="285"/>
      <c r="CN129" s="285"/>
      <c r="CO129" s="285"/>
      <c r="CP129" s="285"/>
      <c r="CQ129" s="285"/>
      <c r="CR129" s="285"/>
      <c r="CS129" s="285"/>
      <c r="CT129" s="285"/>
      <c r="CU129" s="285"/>
      <c r="CV129" s="285"/>
      <c r="CW129" s="285"/>
      <c r="CX129" s="285"/>
      <c r="CY129" s="285"/>
      <c r="CZ129" s="285"/>
      <c r="DA129" s="285"/>
      <c r="DB129" s="285"/>
      <c r="DC129" s="285"/>
      <c r="DD129" s="285"/>
      <c r="DE129" s="285"/>
      <c r="DF129" s="285"/>
      <c r="DG129" s="285"/>
      <c r="DH129" s="285"/>
      <c r="DI129" s="285"/>
      <c r="DJ129" s="285"/>
      <c r="DK129" s="285"/>
      <c r="DL129" s="285"/>
      <c r="DM129" s="285"/>
      <c r="DN129" s="285"/>
      <c r="DO129" s="285"/>
      <c r="DP129" s="253"/>
      <c r="DQ129" s="253"/>
      <c r="DR129" s="253"/>
      <c r="DS129" s="253"/>
      <c r="DT129" s="253"/>
      <c r="DU129" s="253"/>
      <c r="DV129" s="253"/>
      <c r="DW129" s="253"/>
      <c r="DX129" s="253"/>
      <c r="DY129" s="253"/>
      <c r="DZ129" s="257"/>
    </row>
    <row r="130" spans="1:131" s="246" customFormat="1" ht="26.25" customHeight="1">
      <c r="A130" s="852" t="s">
        <v>509</v>
      </c>
      <c r="B130" s="853"/>
      <c r="C130" s="853"/>
      <c r="D130" s="853"/>
      <c r="E130" s="853"/>
      <c r="F130" s="853"/>
      <c r="G130" s="853"/>
      <c r="H130" s="853"/>
      <c r="I130" s="853"/>
      <c r="J130" s="853"/>
      <c r="K130" s="853"/>
      <c r="L130" s="853"/>
      <c r="M130" s="853"/>
      <c r="N130" s="853"/>
      <c r="O130" s="853"/>
      <c r="P130" s="853"/>
      <c r="Q130" s="853"/>
      <c r="R130" s="853"/>
      <c r="S130" s="853"/>
      <c r="T130" s="853"/>
      <c r="U130" s="853"/>
      <c r="V130" s="853"/>
      <c r="W130" s="854" t="s">
        <v>510</v>
      </c>
      <c r="X130" s="855"/>
      <c r="Y130" s="855"/>
      <c r="Z130" s="856"/>
      <c r="AA130" s="857">
        <v>863295</v>
      </c>
      <c r="AB130" s="858"/>
      <c r="AC130" s="858"/>
      <c r="AD130" s="858"/>
      <c r="AE130" s="859"/>
      <c r="AF130" s="860">
        <v>918172</v>
      </c>
      <c r="AG130" s="858"/>
      <c r="AH130" s="858"/>
      <c r="AI130" s="858"/>
      <c r="AJ130" s="859"/>
      <c r="AK130" s="860">
        <v>922458</v>
      </c>
      <c r="AL130" s="858"/>
      <c r="AM130" s="858"/>
      <c r="AN130" s="858"/>
      <c r="AO130" s="859"/>
      <c r="AP130" s="861"/>
      <c r="AQ130" s="862"/>
      <c r="AR130" s="862"/>
      <c r="AS130" s="862"/>
      <c r="AT130" s="863"/>
      <c r="AU130" s="284"/>
      <c r="AV130" s="284"/>
      <c r="AW130" s="284"/>
      <c r="AX130" s="827" t="s">
        <v>511</v>
      </c>
      <c r="AY130" s="828"/>
      <c r="AZ130" s="828"/>
      <c r="BA130" s="828"/>
      <c r="BB130" s="828"/>
      <c r="BC130" s="828"/>
      <c r="BD130" s="828"/>
      <c r="BE130" s="829"/>
      <c r="BF130" s="830">
        <v>8.1999999999999993</v>
      </c>
      <c r="BG130" s="831"/>
      <c r="BH130" s="831"/>
      <c r="BI130" s="831"/>
      <c r="BJ130" s="831"/>
      <c r="BK130" s="831"/>
      <c r="BL130" s="832"/>
      <c r="BM130" s="830">
        <v>25</v>
      </c>
      <c r="BN130" s="831"/>
      <c r="BO130" s="831"/>
      <c r="BP130" s="831"/>
      <c r="BQ130" s="831"/>
      <c r="BR130" s="831"/>
      <c r="BS130" s="832"/>
      <c r="BT130" s="830">
        <v>35</v>
      </c>
      <c r="BU130" s="833"/>
      <c r="BV130" s="833"/>
      <c r="BW130" s="833"/>
      <c r="BX130" s="833"/>
      <c r="BY130" s="833"/>
      <c r="BZ130" s="834"/>
      <c r="CA130" s="285"/>
      <c r="CB130" s="285"/>
      <c r="CC130" s="285"/>
      <c r="CD130" s="285"/>
      <c r="CE130" s="285"/>
      <c r="CF130" s="285"/>
      <c r="CG130" s="285"/>
      <c r="CH130" s="285"/>
      <c r="CI130" s="285"/>
      <c r="CJ130" s="285"/>
      <c r="CK130" s="285"/>
      <c r="CL130" s="285"/>
      <c r="CM130" s="285"/>
      <c r="CN130" s="285"/>
      <c r="CO130" s="285"/>
      <c r="CP130" s="285"/>
      <c r="CQ130" s="285"/>
      <c r="CR130" s="285"/>
      <c r="CS130" s="285"/>
      <c r="CT130" s="285"/>
      <c r="CU130" s="285"/>
      <c r="CV130" s="285"/>
      <c r="CW130" s="285"/>
      <c r="CX130" s="285"/>
      <c r="CY130" s="285"/>
      <c r="CZ130" s="285"/>
      <c r="DA130" s="285"/>
      <c r="DB130" s="285"/>
      <c r="DC130" s="285"/>
      <c r="DD130" s="285"/>
      <c r="DE130" s="285"/>
      <c r="DF130" s="285"/>
      <c r="DG130" s="285"/>
      <c r="DH130" s="285"/>
      <c r="DI130" s="285"/>
      <c r="DJ130" s="285"/>
      <c r="DK130" s="285"/>
      <c r="DL130" s="285"/>
      <c r="DM130" s="285"/>
      <c r="DN130" s="285"/>
      <c r="DO130" s="285"/>
      <c r="DP130" s="253"/>
      <c r="DQ130" s="253"/>
      <c r="DR130" s="253"/>
      <c r="DS130" s="253"/>
      <c r="DT130" s="253"/>
      <c r="DU130" s="253"/>
      <c r="DV130" s="253"/>
      <c r="DW130" s="253"/>
      <c r="DX130" s="253"/>
      <c r="DY130" s="253"/>
      <c r="DZ130" s="257"/>
    </row>
    <row r="131" spans="1:131" s="246" customFormat="1" ht="26.25" customHeight="1" thickBot="1">
      <c r="A131" s="835"/>
      <c r="B131" s="836"/>
      <c r="C131" s="836"/>
      <c r="D131" s="836"/>
      <c r="E131" s="836"/>
      <c r="F131" s="836"/>
      <c r="G131" s="836"/>
      <c r="H131" s="836"/>
      <c r="I131" s="836"/>
      <c r="J131" s="836"/>
      <c r="K131" s="836"/>
      <c r="L131" s="836"/>
      <c r="M131" s="836"/>
      <c r="N131" s="836"/>
      <c r="O131" s="836"/>
      <c r="P131" s="836"/>
      <c r="Q131" s="836"/>
      <c r="R131" s="836"/>
      <c r="S131" s="836"/>
      <c r="T131" s="836"/>
      <c r="U131" s="836"/>
      <c r="V131" s="836"/>
      <c r="W131" s="837" t="s">
        <v>512</v>
      </c>
      <c r="X131" s="838"/>
      <c r="Y131" s="838"/>
      <c r="Z131" s="839"/>
      <c r="AA131" s="840">
        <v>3910620</v>
      </c>
      <c r="AB131" s="841"/>
      <c r="AC131" s="841"/>
      <c r="AD131" s="841"/>
      <c r="AE131" s="842"/>
      <c r="AF131" s="843">
        <v>3852404</v>
      </c>
      <c r="AG131" s="841"/>
      <c r="AH131" s="841"/>
      <c r="AI131" s="841"/>
      <c r="AJ131" s="842"/>
      <c r="AK131" s="843">
        <v>3823908</v>
      </c>
      <c r="AL131" s="841"/>
      <c r="AM131" s="841"/>
      <c r="AN131" s="841"/>
      <c r="AO131" s="842"/>
      <c r="AP131" s="844"/>
      <c r="AQ131" s="845"/>
      <c r="AR131" s="845"/>
      <c r="AS131" s="845"/>
      <c r="AT131" s="846"/>
      <c r="AU131" s="284"/>
      <c r="AV131" s="284"/>
      <c r="AW131" s="284"/>
      <c r="AX131" s="805" t="s">
        <v>513</v>
      </c>
      <c r="AY131" s="806"/>
      <c r="AZ131" s="806"/>
      <c r="BA131" s="806"/>
      <c r="BB131" s="806"/>
      <c r="BC131" s="806"/>
      <c r="BD131" s="806"/>
      <c r="BE131" s="807"/>
      <c r="BF131" s="808">
        <v>51.9</v>
      </c>
      <c r="BG131" s="809"/>
      <c r="BH131" s="809"/>
      <c r="BI131" s="809"/>
      <c r="BJ131" s="809"/>
      <c r="BK131" s="809"/>
      <c r="BL131" s="810"/>
      <c r="BM131" s="808">
        <v>350</v>
      </c>
      <c r="BN131" s="809"/>
      <c r="BO131" s="809"/>
      <c r="BP131" s="809"/>
      <c r="BQ131" s="809"/>
      <c r="BR131" s="809"/>
      <c r="BS131" s="810"/>
      <c r="BT131" s="811"/>
      <c r="BU131" s="812"/>
      <c r="BV131" s="812"/>
      <c r="BW131" s="812"/>
      <c r="BX131" s="812"/>
      <c r="BY131" s="812"/>
      <c r="BZ131" s="813"/>
      <c r="CA131" s="285"/>
      <c r="CB131" s="285"/>
      <c r="CC131" s="285"/>
      <c r="CD131" s="285"/>
      <c r="CE131" s="285"/>
      <c r="CF131" s="285"/>
      <c r="CG131" s="285"/>
      <c r="CH131" s="285"/>
      <c r="CI131" s="285"/>
      <c r="CJ131" s="285"/>
      <c r="CK131" s="285"/>
      <c r="CL131" s="285"/>
      <c r="CM131" s="285"/>
      <c r="CN131" s="285"/>
      <c r="CO131" s="285"/>
      <c r="CP131" s="285"/>
      <c r="CQ131" s="285"/>
      <c r="CR131" s="285"/>
      <c r="CS131" s="285"/>
      <c r="CT131" s="285"/>
      <c r="CU131" s="285"/>
      <c r="CV131" s="285"/>
      <c r="CW131" s="285"/>
      <c r="CX131" s="285"/>
      <c r="CY131" s="285"/>
      <c r="CZ131" s="285"/>
      <c r="DA131" s="285"/>
      <c r="DB131" s="285"/>
      <c r="DC131" s="285"/>
      <c r="DD131" s="285"/>
      <c r="DE131" s="285"/>
      <c r="DF131" s="285"/>
      <c r="DG131" s="285"/>
      <c r="DH131" s="285"/>
      <c r="DI131" s="285"/>
      <c r="DJ131" s="285"/>
      <c r="DK131" s="285"/>
      <c r="DL131" s="285"/>
      <c r="DM131" s="285"/>
      <c r="DN131" s="285"/>
      <c r="DO131" s="285"/>
      <c r="DP131" s="253"/>
      <c r="DQ131" s="253"/>
      <c r="DR131" s="253"/>
      <c r="DS131" s="253"/>
      <c r="DT131" s="253"/>
      <c r="DU131" s="253"/>
      <c r="DV131" s="253"/>
      <c r="DW131" s="253"/>
      <c r="DX131" s="253"/>
      <c r="DY131" s="253"/>
      <c r="DZ131" s="257"/>
    </row>
    <row r="132" spans="1:131" s="246" customFormat="1" ht="26.25" customHeight="1">
      <c r="A132" s="814" t="s">
        <v>514</v>
      </c>
      <c r="B132" s="815"/>
      <c r="C132" s="815"/>
      <c r="D132" s="815"/>
      <c r="E132" s="815"/>
      <c r="F132" s="815"/>
      <c r="G132" s="815"/>
      <c r="H132" s="815"/>
      <c r="I132" s="815"/>
      <c r="J132" s="815"/>
      <c r="K132" s="815"/>
      <c r="L132" s="815"/>
      <c r="M132" s="815"/>
      <c r="N132" s="815"/>
      <c r="O132" s="815"/>
      <c r="P132" s="815"/>
      <c r="Q132" s="815"/>
      <c r="R132" s="815"/>
      <c r="S132" s="815"/>
      <c r="T132" s="815"/>
      <c r="U132" s="815"/>
      <c r="V132" s="818" t="s">
        <v>515</v>
      </c>
      <c r="W132" s="818"/>
      <c r="X132" s="818"/>
      <c r="Y132" s="818"/>
      <c r="Z132" s="819"/>
      <c r="AA132" s="820">
        <v>7.3320343069999998</v>
      </c>
      <c r="AB132" s="821"/>
      <c r="AC132" s="821"/>
      <c r="AD132" s="821"/>
      <c r="AE132" s="822"/>
      <c r="AF132" s="823">
        <v>8.7856569560000004</v>
      </c>
      <c r="AG132" s="821"/>
      <c r="AH132" s="821"/>
      <c r="AI132" s="821"/>
      <c r="AJ132" s="822"/>
      <c r="AK132" s="823">
        <v>8.7819842950000009</v>
      </c>
      <c r="AL132" s="821"/>
      <c r="AM132" s="821"/>
      <c r="AN132" s="821"/>
      <c r="AO132" s="822"/>
      <c r="AP132" s="824"/>
      <c r="AQ132" s="825"/>
      <c r="AR132" s="825"/>
      <c r="AS132" s="825"/>
      <c r="AT132" s="826"/>
      <c r="AU132" s="286"/>
      <c r="AV132" s="287"/>
      <c r="AW132" s="287"/>
      <c r="AX132" s="253"/>
      <c r="AY132" s="253"/>
      <c r="AZ132" s="253"/>
      <c r="BA132" s="253"/>
      <c r="BB132" s="253"/>
      <c r="BC132" s="253"/>
      <c r="BD132" s="253"/>
      <c r="BE132" s="253"/>
      <c r="BF132" s="253"/>
      <c r="BG132" s="253"/>
      <c r="BH132" s="253"/>
      <c r="BI132" s="253"/>
      <c r="BJ132" s="253"/>
      <c r="BK132" s="253"/>
      <c r="BL132" s="253"/>
      <c r="BM132" s="253"/>
      <c r="BN132" s="253"/>
      <c r="BO132" s="253"/>
      <c r="BP132" s="253"/>
      <c r="BQ132" s="253"/>
      <c r="BR132" s="253"/>
      <c r="BS132" s="254"/>
      <c r="BT132" s="253"/>
      <c r="BU132" s="253"/>
      <c r="BV132" s="253"/>
      <c r="BW132" s="253"/>
      <c r="BX132" s="253"/>
      <c r="BY132" s="253"/>
      <c r="BZ132" s="253"/>
      <c r="CA132" s="285"/>
      <c r="CB132" s="285"/>
      <c r="CC132" s="285"/>
      <c r="CD132" s="285"/>
      <c r="CE132" s="285"/>
      <c r="CF132" s="285"/>
      <c r="CG132" s="285"/>
      <c r="CH132" s="285"/>
      <c r="CI132" s="285"/>
      <c r="CJ132" s="285"/>
      <c r="CK132" s="285"/>
      <c r="CL132" s="285"/>
      <c r="CM132" s="285"/>
      <c r="CN132" s="285"/>
      <c r="CO132" s="285"/>
      <c r="CP132" s="285"/>
      <c r="CQ132" s="285"/>
      <c r="CR132" s="285"/>
      <c r="CS132" s="285"/>
      <c r="CT132" s="285"/>
      <c r="CU132" s="285"/>
      <c r="CV132" s="285"/>
      <c r="CW132" s="285"/>
      <c r="CX132" s="285"/>
      <c r="CY132" s="285"/>
      <c r="CZ132" s="285"/>
      <c r="DA132" s="285"/>
      <c r="DB132" s="285"/>
      <c r="DC132" s="285"/>
      <c r="DD132" s="285"/>
      <c r="DE132" s="285"/>
      <c r="DF132" s="285"/>
      <c r="DG132" s="285"/>
      <c r="DH132" s="285"/>
      <c r="DI132" s="285"/>
      <c r="DJ132" s="285"/>
      <c r="DK132" s="285"/>
      <c r="DL132" s="285"/>
      <c r="DM132" s="285"/>
      <c r="DN132" s="285"/>
      <c r="DO132" s="285"/>
      <c r="DP132" s="257"/>
      <c r="DQ132" s="257"/>
      <c r="DR132" s="257"/>
      <c r="DS132" s="257"/>
      <c r="DT132" s="257"/>
      <c r="DU132" s="257"/>
      <c r="DV132" s="257"/>
      <c r="DW132" s="257"/>
      <c r="DX132" s="257"/>
      <c r="DY132" s="257"/>
      <c r="DZ132" s="257"/>
    </row>
    <row r="133" spans="1:131" s="246" customFormat="1" ht="26.25" customHeight="1" thickBot="1">
      <c r="A133" s="816"/>
      <c r="B133" s="817"/>
      <c r="C133" s="817"/>
      <c r="D133" s="817"/>
      <c r="E133" s="817"/>
      <c r="F133" s="817"/>
      <c r="G133" s="817"/>
      <c r="H133" s="817"/>
      <c r="I133" s="817"/>
      <c r="J133" s="817"/>
      <c r="K133" s="817"/>
      <c r="L133" s="817"/>
      <c r="M133" s="817"/>
      <c r="N133" s="817"/>
      <c r="O133" s="817"/>
      <c r="P133" s="817"/>
      <c r="Q133" s="817"/>
      <c r="R133" s="817"/>
      <c r="S133" s="817"/>
      <c r="T133" s="817"/>
      <c r="U133" s="817"/>
      <c r="V133" s="797" t="s">
        <v>516</v>
      </c>
      <c r="W133" s="797"/>
      <c r="X133" s="797"/>
      <c r="Y133" s="797"/>
      <c r="Z133" s="798"/>
      <c r="AA133" s="799">
        <v>7.6</v>
      </c>
      <c r="AB133" s="800"/>
      <c r="AC133" s="800"/>
      <c r="AD133" s="800"/>
      <c r="AE133" s="801"/>
      <c r="AF133" s="799">
        <v>7.5</v>
      </c>
      <c r="AG133" s="800"/>
      <c r="AH133" s="800"/>
      <c r="AI133" s="800"/>
      <c r="AJ133" s="801"/>
      <c r="AK133" s="799">
        <v>8.1999999999999993</v>
      </c>
      <c r="AL133" s="800"/>
      <c r="AM133" s="800"/>
      <c r="AN133" s="800"/>
      <c r="AO133" s="801"/>
      <c r="AP133" s="802"/>
      <c r="AQ133" s="803"/>
      <c r="AR133" s="803"/>
      <c r="AS133" s="803"/>
      <c r="AT133" s="804"/>
      <c r="AU133" s="287"/>
      <c r="AV133" s="287"/>
      <c r="AW133" s="287"/>
      <c r="AX133" s="287"/>
      <c r="AY133" s="287"/>
      <c r="AZ133" s="287"/>
      <c r="BA133" s="287"/>
      <c r="BB133" s="287"/>
      <c r="BC133" s="287"/>
      <c r="BD133" s="287"/>
      <c r="BE133" s="287"/>
      <c r="BF133" s="287"/>
      <c r="BG133" s="287"/>
      <c r="BH133" s="287"/>
      <c r="BI133" s="287"/>
      <c r="BJ133" s="287"/>
      <c r="BK133" s="287"/>
      <c r="BL133" s="287"/>
      <c r="BM133" s="287"/>
      <c r="BN133" s="285"/>
      <c r="BO133" s="285"/>
      <c r="BP133" s="285"/>
      <c r="BQ133" s="285"/>
      <c r="BR133" s="285"/>
      <c r="BS133" s="285"/>
      <c r="BT133" s="285"/>
      <c r="BU133" s="285"/>
      <c r="BV133" s="285"/>
      <c r="BW133" s="285"/>
      <c r="BX133" s="285"/>
      <c r="BY133" s="285"/>
      <c r="BZ133" s="285"/>
      <c r="CA133" s="285"/>
      <c r="CB133" s="285"/>
      <c r="CC133" s="285"/>
      <c r="CD133" s="285"/>
      <c r="CE133" s="285"/>
      <c r="CF133" s="285"/>
      <c r="CG133" s="285"/>
      <c r="CH133" s="285"/>
      <c r="CI133" s="285"/>
      <c r="CJ133" s="285"/>
      <c r="CK133" s="285"/>
      <c r="CL133" s="285"/>
      <c r="CM133" s="285"/>
      <c r="CN133" s="285"/>
      <c r="CO133" s="285"/>
      <c r="CP133" s="285"/>
      <c r="CQ133" s="285"/>
      <c r="CR133" s="285"/>
      <c r="CS133" s="285"/>
      <c r="CT133" s="285"/>
      <c r="CU133" s="285"/>
      <c r="CV133" s="285"/>
      <c r="CW133" s="285"/>
      <c r="CX133" s="285"/>
      <c r="CY133" s="285"/>
      <c r="CZ133" s="285"/>
      <c r="DA133" s="285"/>
      <c r="DB133" s="285"/>
      <c r="DC133" s="285"/>
      <c r="DD133" s="285"/>
      <c r="DE133" s="285"/>
      <c r="DF133" s="285"/>
      <c r="DG133" s="285"/>
      <c r="DH133" s="285"/>
      <c r="DI133" s="285"/>
      <c r="DJ133" s="285"/>
      <c r="DK133" s="285"/>
      <c r="DL133" s="285"/>
      <c r="DM133" s="285"/>
      <c r="DN133" s="285"/>
      <c r="DO133" s="285"/>
      <c r="DP133" s="257"/>
      <c r="DQ133" s="257"/>
      <c r="DR133" s="257"/>
      <c r="DS133" s="257"/>
      <c r="DT133" s="257"/>
      <c r="DU133" s="257"/>
      <c r="DV133" s="257"/>
      <c r="DW133" s="257"/>
      <c r="DX133" s="257"/>
      <c r="DY133" s="257"/>
      <c r="DZ133" s="257"/>
    </row>
    <row r="134" spans="1:131" s="247" customFormat="1" ht="11.25" customHeight="1">
      <c r="A134" s="288"/>
      <c r="B134" s="288"/>
      <c r="C134" s="288"/>
      <c r="D134" s="288"/>
      <c r="E134" s="288"/>
      <c r="F134" s="288"/>
      <c r="G134" s="288"/>
      <c r="H134" s="288"/>
      <c r="I134" s="288"/>
      <c r="J134" s="288"/>
      <c r="K134" s="288"/>
      <c r="L134" s="288"/>
      <c r="M134" s="288"/>
      <c r="N134" s="288"/>
      <c r="O134" s="288"/>
      <c r="P134" s="288"/>
      <c r="Q134" s="288"/>
      <c r="R134" s="288"/>
      <c r="S134" s="288"/>
      <c r="T134" s="288"/>
      <c r="U134" s="288"/>
      <c r="V134" s="288"/>
      <c r="W134" s="288"/>
      <c r="X134" s="288"/>
      <c r="Y134" s="288"/>
      <c r="Z134" s="288"/>
      <c r="AA134" s="288"/>
      <c r="AB134" s="288"/>
      <c r="AC134" s="288"/>
      <c r="AD134" s="288"/>
      <c r="AE134" s="288"/>
      <c r="AF134" s="288"/>
      <c r="AG134" s="288"/>
      <c r="AH134" s="288"/>
      <c r="AI134" s="288"/>
      <c r="AJ134" s="288"/>
      <c r="AK134" s="288"/>
      <c r="AL134" s="288"/>
      <c r="AM134" s="288"/>
      <c r="AN134" s="288"/>
      <c r="AO134" s="288"/>
      <c r="AP134" s="288"/>
      <c r="AQ134" s="288"/>
      <c r="AR134" s="288"/>
      <c r="AS134" s="288"/>
      <c r="AT134" s="288"/>
      <c r="AU134" s="287"/>
      <c r="AV134" s="287"/>
      <c r="AW134" s="287"/>
      <c r="AX134" s="287"/>
      <c r="AY134" s="287"/>
      <c r="AZ134" s="287"/>
      <c r="BA134" s="287"/>
      <c r="BB134" s="287"/>
      <c r="BC134" s="287"/>
      <c r="BD134" s="287"/>
      <c r="BE134" s="287"/>
      <c r="BF134" s="287"/>
      <c r="BG134" s="287"/>
      <c r="BH134" s="287"/>
      <c r="BI134" s="287"/>
      <c r="BJ134" s="287"/>
      <c r="BK134" s="287"/>
      <c r="BL134" s="287"/>
      <c r="BM134" s="287"/>
      <c r="BN134" s="285"/>
      <c r="BO134" s="285"/>
      <c r="BP134" s="285"/>
      <c r="BQ134" s="285"/>
      <c r="BR134" s="285"/>
      <c r="BS134" s="285"/>
      <c r="BT134" s="285"/>
      <c r="BU134" s="285"/>
      <c r="BV134" s="285"/>
      <c r="BW134" s="285"/>
      <c r="BX134" s="285"/>
      <c r="BY134" s="285"/>
      <c r="BZ134" s="285"/>
      <c r="CA134" s="285"/>
      <c r="CB134" s="285"/>
      <c r="CC134" s="285"/>
      <c r="CD134" s="285"/>
      <c r="CE134" s="285"/>
      <c r="CF134" s="285"/>
      <c r="CG134" s="285"/>
      <c r="CH134" s="285"/>
      <c r="CI134" s="285"/>
      <c r="CJ134" s="285"/>
      <c r="CK134" s="285"/>
      <c r="CL134" s="285"/>
      <c r="CM134" s="285"/>
      <c r="CN134" s="285"/>
      <c r="CO134" s="285"/>
      <c r="CP134" s="285"/>
      <c r="CQ134" s="285"/>
      <c r="CR134" s="285"/>
      <c r="CS134" s="285"/>
      <c r="CT134" s="285"/>
      <c r="CU134" s="285"/>
      <c r="CV134" s="285"/>
      <c r="CW134" s="285"/>
      <c r="CX134" s="285"/>
      <c r="CY134" s="285"/>
      <c r="CZ134" s="285"/>
      <c r="DA134" s="285"/>
      <c r="DB134" s="285"/>
      <c r="DC134" s="285"/>
      <c r="DD134" s="285"/>
      <c r="DE134" s="285"/>
      <c r="DF134" s="285"/>
      <c r="DG134" s="285"/>
      <c r="DH134" s="285"/>
      <c r="DI134" s="285"/>
      <c r="DJ134" s="285"/>
      <c r="DK134" s="285"/>
      <c r="DL134" s="285"/>
      <c r="DM134" s="285"/>
      <c r="DN134" s="285"/>
      <c r="DO134" s="285"/>
      <c r="DP134" s="257"/>
      <c r="DQ134" s="257"/>
      <c r="DR134" s="257"/>
      <c r="DS134" s="257"/>
      <c r="DT134" s="257"/>
      <c r="DU134" s="257"/>
      <c r="DV134" s="257"/>
      <c r="DW134" s="257"/>
      <c r="DX134" s="257"/>
      <c r="DY134" s="257"/>
      <c r="DZ134" s="257"/>
      <c r="EA134" s="246"/>
    </row>
    <row r="135" spans="1:131" ht="14.25" hidden="1">
      <c r="AU135" s="288"/>
      <c r="AV135" s="288"/>
      <c r="AW135" s="288"/>
      <c r="AX135" s="288"/>
      <c r="AY135" s="288"/>
      <c r="AZ135" s="288"/>
      <c r="BA135" s="288"/>
      <c r="BB135" s="288"/>
      <c r="BC135" s="288"/>
      <c r="BD135" s="288"/>
      <c r="BE135" s="288"/>
      <c r="BF135" s="288"/>
      <c r="BG135" s="288"/>
      <c r="BH135" s="288"/>
      <c r="BI135" s="288"/>
      <c r="BJ135" s="288"/>
      <c r="BK135" s="288"/>
      <c r="BL135" s="288"/>
      <c r="BM135" s="288"/>
      <c r="BN135" s="288"/>
      <c r="BO135" s="288"/>
      <c r="BP135" s="288"/>
      <c r="BQ135" s="288"/>
      <c r="BR135" s="288"/>
      <c r="BS135" s="288"/>
      <c r="BT135" s="288"/>
      <c r="BU135" s="288"/>
      <c r="BV135" s="288"/>
      <c r="BW135" s="288"/>
      <c r="BX135" s="288"/>
      <c r="BY135" s="288"/>
      <c r="BZ135" s="288"/>
      <c r="CA135" s="288"/>
      <c r="CB135" s="288"/>
      <c r="CC135" s="288"/>
      <c r="CD135" s="288"/>
      <c r="CE135" s="288"/>
      <c r="CF135" s="288"/>
      <c r="CG135" s="288"/>
      <c r="CH135" s="288"/>
      <c r="CI135" s="288"/>
      <c r="CJ135" s="288"/>
      <c r="CK135" s="288"/>
      <c r="CL135" s="288"/>
      <c r="CM135" s="288"/>
      <c r="CN135" s="288"/>
      <c r="CO135" s="288"/>
      <c r="CP135" s="288"/>
      <c r="CQ135" s="288"/>
      <c r="CR135" s="288"/>
      <c r="CS135" s="288"/>
      <c r="CT135" s="288"/>
      <c r="CU135" s="288"/>
      <c r="CV135" s="288"/>
      <c r="CW135" s="288"/>
      <c r="CX135" s="288"/>
      <c r="CY135" s="288"/>
      <c r="CZ135" s="288"/>
      <c r="DA135" s="288"/>
      <c r="DB135" s="288"/>
      <c r="DC135" s="288"/>
      <c r="DD135" s="288"/>
      <c r="DE135" s="288"/>
      <c r="DF135" s="288"/>
      <c r="DG135" s="288"/>
      <c r="DH135" s="288"/>
      <c r="DI135" s="288"/>
      <c r="DJ135" s="288"/>
      <c r="DK135" s="288"/>
      <c r="DL135" s="288"/>
      <c r="DM135" s="288"/>
      <c r="DN135" s="288"/>
      <c r="DO135" s="288"/>
      <c r="DP135" s="288"/>
      <c r="DQ135" s="288"/>
      <c r="DR135" s="288"/>
      <c r="DS135" s="288"/>
      <c r="DT135" s="288"/>
      <c r="DU135" s="288"/>
      <c r="DV135" s="288"/>
      <c r="DW135" s="288"/>
      <c r="DX135" s="288"/>
      <c r="DY135" s="288"/>
      <c r="DZ135" s="288"/>
    </row>
    <row r="136" spans="1:131" hidden="1"/>
  </sheetData>
  <sheetProtection algorithmName="SHA-512" hashValue="M0pOknWSeeZJuLcxU3IA8QsRaKgSfbZScM4M+ltdPJau3rQ4OJBGX9Lv3NQbVq5t5UG93cMXgMiz2it76S8z3w==" saltValue="/oWIkjI6rWvGQt8C33GCpw=="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Normal="85" zoomScaleSheetLayoutView="100" workbookViewId="0"/>
  </sheetViews>
  <sheetFormatPr defaultColWidth="0" defaultRowHeight="13.5" customHeight="1" zeroHeight="1"/>
  <cols>
    <col min="1" max="120" width="2.75" style="291" customWidth="1"/>
    <col min="121" max="121" width="0" style="290" hidden="1" customWidth="1"/>
    <col min="122" max="16384" width="9" style="290" hidden="1"/>
  </cols>
  <sheetData>
    <row r="1" spans="1:120">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row>
    <row r="2" spans="1:120"/>
    <row r="3" spans="1:120"/>
    <row r="4" spans="1:120"/>
    <row r="5" spans="1:120"/>
    <row r="6" spans="1:120"/>
    <row r="7" spans="1:120"/>
    <row r="8" spans="1:120"/>
    <row r="9" spans="1:120"/>
    <row r="10" spans="1:120"/>
    <row r="11" spans="1:120"/>
    <row r="12" spans="1:120"/>
    <row r="13" spans="1:120"/>
    <row r="14" spans="1:120"/>
    <row r="15" spans="1:120"/>
    <row r="16" spans="1:120">
      <c r="DP16" s="290"/>
    </row>
    <row r="17" spans="119:120">
      <c r="DP17" s="290"/>
    </row>
    <row r="18" spans="119:120"/>
    <row r="19" spans="119:120"/>
    <row r="20" spans="119:120">
      <c r="DO20" s="290"/>
      <c r="DP20" s="290"/>
    </row>
    <row r="21" spans="119:120">
      <c r="DP21" s="290"/>
    </row>
    <row r="22" spans="119:120"/>
    <row r="23" spans="119:120">
      <c r="DO23" s="290"/>
      <c r="DP23" s="290"/>
    </row>
    <row r="24" spans="119:120">
      <c r="DP24" s="290"/>
    </row>
    <row r="25" spans="119:120">
      <c r="DP25" s="290"/>
    </row>
    <row r="26" spans="119:120">
      <c r="DO26" s="290"/>
      <c r="DP26" s="290"/>
    </row>
    <row r="27" spans="119:120"/>
    <row r="28" spans="119:120">
      <c r="DO28" s="290"/>
      <c r="DP28" s="290"/>
    </row>
    <row r="29" spans="119:120">
      <c r="DP29" s="290"/>
    </row>
    <row r="30" spans="119:120"/>
    <row r="31" spans="119:120">
      <c r="DO31" s="290"/>
      <c r="DP31" s="290"/>
    </row>
    <row r="32" spans="119:120"/>
    <row r="33" spans="98:120">
      <c r="DO33" s="290"/>
      <c r="DP33" s="290"/>
    </row>
    <row r="34" spans="98:120">
      <c r="DM34" s="290"/>
    </row>
    <row r="35" spans="98:120">
      <c r="CT35" s="290"/>
      <c r="CU35" s="290"/>
      <c r="CV35" s="290"/>
      <c r="CY35" s="290"/>
      <c r="CZ35" s="290"/>
      <c r="DA35" s="290"/>
      <c r="DD35" s="290"/>
      <c r="DE35" s="290"/>
      <c r="DF35" s="290"/>
      <c r="DI35" s="290"/>
      <c r="DJ35" s="290"/>
      <c r="DK35" s="290"/>
      <c r="DM35" s="290"/>
      <c r="DN35" s="290"/>
      <c r="DO35" s="290"/>
      <c r="DP35" s="290"/>
    </row>
    <row r="36" spans="98:120"/>
    <row r="37" spans="98:120">
      <c r="CW37" s="290"/>
      <c r="DB37" s="290"/>
      <c r="DG37" s="290"/>
      <c r="DL37" s="290"/>
      <c r="DP37" s="290"/>
    </row>
    <row r="38" spans="98:120">
      <c r="CT38" s="290"/>
      <c r="CU38" s="290"/>
      <c r="CV38" s="290"/>
      <c r="CW38" s="290"/>
      <c r="CY38" s="290"/>
      <c r="CZ38" s="290"/>
      <c r="DA38" s="290"/>
      <c r="DB38" s="290"/>
      <c r="DD38" s="290"/>
      <c r="DE38" s="290"/>
      <c r="DF38" s="290"/>
      <c r="DG38" s="290"/>
      <c r="DI38" s="290"/>
      <c r="DJ38" s="290"/>
      <c r="DK38" s="290"/>
      <c r="DL38" s="290"/>
      <c r="DN38" s="290"/>
      <c r="DO38" s="290"/>
      <c r="DP38" s="290"/>
    </row>
    <row r="39" spans="98:120"/>
    <row r="40" spans="98:120"/>
    <row r="41" spans="98:120"/>
    <row r="42" spans="98:120"/>
    <row r="43" spans="98:120"/>
    <row r="44" spans="98:120"/>
    <row r="45" spans="98:120"/>
    <row r="46" spans="98:120"/>
    <row r="47" spans="98:120"/>
    <row r="48" spans="98:120"/>
    <row r="49" spans="22:120">
      <c r="DN49" s="290"/>
      <c r="DO49" s="290"/>
      <c r="DP49" s="290"/>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90"/>
      <c r="CS63" s="290"/>
      <c r="CX63" s="290"/>
      <c r="DC63" s="290"/>
      <c r="DH63" s="290"/>
    </row>
    <row r="64" spans="22:120">
      <c r="V64" s="290"/>
    </row>
    <row r="65" spans="15:120">
      <c r="X65" s="290"/>
      <c r="Z65" s="290"/>
      <c r="AA65" s="290"/>
      <c r="AB65" s="290"/>
      <c r="AC65" s="290"/>
      <c r="AD65" s="290"/>
      <c r="AE65" s="290"/>
      <c r="AF65" s="290"/>
      <c r="AG65" s="290"/>
      <c r="AH65" s="290"/>
      <c r="AI65" s="290"/>
      <c r="AJ65" s="290"/>
      <c r="AK65" s="290"/>
      <c r="AL65" s="290"/>
      <c r="AM65" s="290"/>
      <c r="AN65" s="290"/>
      <c r="AO65" s="290"/>
      <c r="AP65" s="290"/>
      <c r="AQ65" s="290"/>
      <c r="AR65" s="290"/>
      <c r="AS65" s="290"/>
      <c r="AT65" s="290"/>
      <c r="AU65" s="290"/>
      <c r="AV65" s="290"/>
      <c r="AW65" s="290"/>
      <c r="AX65" s="290"/>
      <c r="AY65" s="290"/>
      <c r="AZ65" s="290"/>
      <c r="BA65" s="290"/>
      <c r="BB65" s="290"/>
      <c r="BC65" s="290"/>
      <c r="BD65" s="290"/>
      <c r="BE65" s="290"/>
      <c r="BF65" s="290"/>
      <c r="BG65" s="290"/>
      <c r="BH65" s="290"/>
      <c r="BI65" s="290"/>
      <c r="BJ65" s="290"/>
      <c r="BK65" s="290"/>
      <c r="BL65" s="290"/>
      <c r="BM65" s="290"/>
      <c r="BN65" s="290"/>
      <c r="BO65" s="290"/>
      <c r="BP65" s="290"/>
      <c r="BQ65" s="290"/>
      <c r="BR65" s="290"/>
      <c r="BS65" s="290"/>
      <c r="BT65" s="290"/>
      <c r="BU65" s="290"/>
      <c r="BV65" s="290"/>
      <c r="BW65" s="290"/>
      <c r="BX65" s="290"/>
      <c r="BY65" s="290"/>
      <c r="BZ65" s="290"/>
      <c r="CA65" s="290"/>
      <c r="CB65" s="290"/>
      <c r="CC65" s="290"/>
      <c r="CD65" s="290"/>
      <c r="CE65" s="290"/>
      <c r="CF65" s="290"/>
      <c r="CG65" s="290"/>
      <c r="CH65" s="290"/>
      <c r="CI65" s="290"/>
      <c r="CJ65" s="290"/>
      <c r="CK65" s="290"/>
      <c r="CL65" s="290"/>
      <c r="CM65" s="290"/>
      <c r="CN65" s="290"/>
      <c r="CO65" s="290"/>
      <c r="CP65" s="290"/>
      <c r="CQ65" s="290"/>
      <c r="CR65" s="290"/>
      <c r="CU65" s="290"/>
      <c r="CZ65" s="290"/>
      <c r="DE65" s="290"/>
      <c r="DJ65" s="290"/>
    </row>
    <row r="66" spans="15:120">
      <c r="Q66" s="290"/>
      <c r="S66" s="290"/>
      <c r="U66" s="290"/>
      <c r="DM66" s="290"/>
    </row>
    <row r="67" spans="15:120">
      <c r="O67" s="290"/>
      <c r="P67" s="290"/>
      <c r="R67" s="290"/>
      <c r="T67" s="290"/>
      <c r="Y67" s="290"/>
      <c r="CT67" s="290"/>
      <c r="CV67" s="290"/>
      <c r="CW67" s="290"/>
      <c r="CY67" s="290"/>
      <c r="DA67" s="290"/>
      <c r="DB67" s="290"/>
      <c r="DD67" s="290"/>
      <c r="DF67" s="290"/>
      <c r="DG67" s="290"/>
      <c r="DI67" s="290"/>
      <c r="DK67" s="290"/>
      <c r="DL67" s="290"/>
      <c r="DN67" s="290"/>
      <c r="DO67" s="290"/>
      <c r="DP67" s="290"/>
    </row>
    <row r="68" spans="15:120"/>
    <row r="69" spans="15:120"/>
    <row r="70" spans="15:120"/>
    <row r="71" spans="15:120"/>
    <row r="72" spans="15:120">
      <c r="DP72" s="290"/>
    </row>
    <row r="73" spans="15:120">
      <c r="DP73" s="290"/>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90"/>
      <c r="CX96" s="290"/>
      <c r="DC96" s="290"/>
      <c r="DH96" s="290"/>
    </row>
    <row r="97" spans="24:120">
      <c r="CS97" s="290"/>
      <c r="CX97" s="290"/>
      <c r="DC97" s="290"/>
      <c r="DH97" s="290"/>
      <c r="DP97" s="291" t="s">
        <v>517</v>
      </c>
    </row>
    <row r="98" spans="24:120" hidden="1">
      <c r="CS98" s="290"/>
      <c r="CX98" s="290"/>
      <c r="DC98" s="290"/>
      <c r="DH98" s="290"/>
    </row>
    <row r="99" spans="24:120" hidden="1">
      <c r="CS99" s="290"/>
      <c r="CX99" s="290"/>
      <c r="DC99" s="290"/>
      <c r="DH99" s="290"/>
    </row>
    <row r="100" spans="24:120" hidden="1"/>
    <row r="101" spans="24:120" ht="12" hidden="1" customHeight="1">
      <c r="X101" s="290"/>
      <c r="Y101" s="290"/>
      <c r="Z101" s="290"/>
      <c r="AA101" s="290"/>
      <c r="AB101" s="290"/>
      <c r="AC101" s="290"/>
      <c r="AD101" s="290"/>
      <c r="AE101" s="290"/>
      <c r="AF101" s="290"/>
      <c r="AG101" s="290"/>
      <c r="AH101" s="290"/>
      <c r="AI101" s="290"/>
      <c r="AJ101" s="290"/>
      <c r="AK101" s="290"/>
      <c r="AL101" s="290"/>
      <c r="AM101" s="290"/>
      <c r="AN101" s="290"/>
      <c r="AO101" s="290"/>
      <c r="AP101" s="290"/>
      <c r="AQ101" s="290"/>
      <c r="AR101" s="290"/>
      <c r="AS101" s="290"/>
      <c r="AT101" s="290"/>
      <c r="AU101" s="290"/>
      <c r="AV101" s="290"/>
      <c r="AW101" s="290"/>
      <c r="AX101" s="290"/>
      <c r="AY101" s="290"/>
      <c r="AZ101" s="290"/>
      <c r="BA101" s="290"/>
      <c r="BB101" s="290"/>
      <c r="BC101" s="290"/>
      <c r="BD101" s="290"/>
      <c r="BE101" s="290"/>
      <c r="BF101" s="290"/>
      <c r="BG101" s="290"/>
      <c r="BH101" s="290"/>
      <c r="BI101" s="290"/>
      <c r="BJ101" s="290"/>
      <c r="BK101" s="290"/>
      <c r="BL101" s="290"/>
      <c r="BM101" s="290"/>
      <c r="BN101" s="290"/>
      <c r="BO101" s="290"/>
      <c r="BP101" s="290"/>
      <c r="BQ101" s="290"/>
      <c r="BR101" s="290"/>
      <c r="BS101" s="290"/>
      <c r="BT101" s="290"/>
      <c r="BU101" s="290"/>
      <c r="BV101" s="290"/>
      <c r="BW101" s="290"/>
      <c r="BX101" s="290"/>
      <c r="BY101" s="290"/>
      <c r="BZ101" s="290"/>
      <c r="CA101" s="290"/>
      <c r="CB101" s="290"/>
      <c r="CC101" s="290"/>
      <c r="CD101" s="290"/>
      <c r="CE101" s="290"/>
      <c r="CF101" s="290"/>
      <c r="CG101" s="290"/>
      <c r="CH101" s="290"/>
      <c r="CI101" s="290"/>
      <c r="CJ101" s="290"/>
      <c r="CK101" s="290"/>
      <c r="CL101" s="290"/>
      <c r="CM101" s="290"/>
      <c r="CN101" s="290"/>
      <c r="CO101" s="290"/>
      <c r="CP101" s="290"/>
      <c r="CQ101" s="290"/>
      <c r="CR101" s="290"/>
      <c r="CU101" s="290"/>
      <c r="CZ101" s="290"/>
      <c r="DE101" s="290"/>
      <c r="DJ101" s="290"/>
    </row>
    <row r="102" spans="24:120" ht="1.5" hidden="1" customHeight="1">
      <c r="CU102" s="290"/>
      <c r="CZ102" s="290"/>
      <c r="DE102" s="290"/>
      <c r="DJ102" s="290"/>
      <c r="DM102" s="290"/>
    </row>
    <row r="103" spans="24:120" hidden="1">
      <c r="CT103" s="290"/>
      <c r="CV103" s="290"/>
      <c r="CW103" s="290"/>
      <c r="CY103" s="290"/>
      <c r="DA103" s="290"/>
      <c r="DB103" s="290"/>
      <c r="DD103" s="290"/>
      <c r="DF103" s="290"/>
      <c r="DG103" s="290"/>
      <c r="DI103" s="290"/>
      <c r="DK103" s="290"/>
      <c r="DL103" s="290"/>
      <c r="DM103" s="290"/>
      <c r="DN103" s="290"/>
      <c r="DO103" s="290"/>
      <c r="DP103" s="290"/>
    </row>
    <row r="104" spans="24:120" hidden="1">
      <c r="CV104" s="290"/>
      <c r="CW104" s="290"/>
      <c r="DA104" s="290"/>
      <c r="DB104" s="290"/>
      <c r="DF104" s="290"/>
      <c r="DG104" s="290"/>
      <c r="DK104" s="290"/>
      <c r="DL104" s="290"/>
      <c r="DN104" s="290"/>
      <c r="DO104" s="290"/>
      <c r="DP104" s="290"/>
    </row>
    <row r="105" spans="24:120" ht="12.75" hidden="1" customHeight="1"/>
    <row r="106" spans="24:120" hidden="1"/>
    <row r="107" spans="24:120" hidden="1"/>
    <row r="108" spans="24:120" hidden="1"/>
    <row r="109" spans="24:120" hidden="1"/>
    <row r="110" spans="24:120" hidden="1"/>
  </sheetData>
  <sheetProtection algorithmName="SHA-512" hashValue="IhleHla+mPf/hNwm4fS5H2b49YosWLKzSg7ay3V35B7pytFwxHFdINF6d/XH3LejaNpH6ewkhAyYVBYRPfKyvA==" saltValue="AZaDRMa2Tgbfgv3GDtOld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Normal="100" zoomScaleSheetLayoutView="55" workbookViewId="0"/>
  </sheetViews>
  <sheetFormatPr defaultColWidth="0" defaultRowHeight="13.5" customHeight="1" zeroHeight="1"/>
  <cols>
    <col min="1" max="116" width="2.625" style="291" customWidth="1"/>
    <col min="117" max="16384" width="9" style="290" hidden="1"/>
  </cols>
  <sheetData>
    <row r="1" spans="2:116">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row>
    <row r="2" spans="2:116"/>
    <row r="3" spans="2:116"/>
    <row r="4" spans="2:116">
      <c r="R4" s="290"/>
      <c r="S4" s="290"/>
      <c r="T4" s="290"/>
      <c r="U4" s="290"/>
      <c r="V4" s="290"/>
      <c r="W4" s="290"/>
      <c r="X4" s="290"/>
      <c r="Y4" s="290"/>
      <c r="Z4" s="290"/>
      <c r="AA4" s="290"/>
      <c r="AB4" s="290"/>
      <c r="AC4" s="290"/>
      <c r="AD4" s="290"/>
      <c r="AE4" s="290"/>
      <c r="AF4" s="290"/>
      <c r="AG4" s="290"/>
      <c r="AH4" s="290"/>
      <c r="AI4" s="290"/>
      <c r="AJ4" s="290"/>
      <c r="AK4" s="290"/>
      <c r="AL4" s="290"/>
      <c r="AM4" s="290"/>
      <c r="AN4" s="290"/>
      <c r="AO4" s="290"/>
      <c r="AP4" s="290"/>
      <c r="AQ4" s="290"/>
      <c r="AR4" s="290"/>
      <c r="AS4" s="290"/>
      <c r="AT4" s="290"/>
      <c r="AU4" s="290"/>
      <c r="AV4" s="290"/>
      <c r="AW4" s="290"/>
      <c r="AX4" s="290"/>
      <c r="AY4" s="290"/>
      <c r="AZ4" s="290"/>
      <c r="BA4" s="290"/>
      <c r="BB4" s="290"/>
      <c r="BC4" s="290"/>
      <c r="BD4" s="290"/>
      <c r="BE4" s="290"/>
      <c r="BF4" s="290"/>
      <c r="BG4" s="290"/>
      <c r="BH4" s="290"/>
      <c r="BI4" s="290"/>
      <c r="BJ4" s="290"/>
      <c r="BK4" s="290"/>
      <c r="BL4" s="290"/>
      <c r="BM4" s="290"/>
      <c r="BN4" s="290"/>
      <c r="BO4" s="290"/>
      <c r="BP4" s="290"/>
      <c r="BQ4" s="290"/>
      <c r="BR4" s="290"/>
      <c r="BS4" s="290"/>
      <c r="BT4" s="290"/>
      <c r="BU4" s="290"/>
      <c r="BV4" s="290"/>
      <c r="BW4" s="290"/>
      <c r="BX4" s="290"/>
      <c r="BY4" s="290"/>
      <c r="BZ4" s="290"/>
      <c r="CA4" s="290"/>
      <c r="CB4" s="290"/>
      <c r="CC4" s="290"/>
      <c r="CD4" s="290"/>
      <c r="CE4" s="290"/>
      <c r="CF4" s="290"/>
      <c r="CG4" s="290"/>
      <c r="CH4" s="290"/>
      <c r="CI4" s="290"/>
      <c r="CJ4" s="290"/>
      <c r="CK4" s="290"/>
      <c r="CL4" s="290"/>
      <c r="CM4" s="290"/>
      <c r="CN4" s="290"/>
      <c r="CO4" s="290"/>
      <c r="CP4" s="290"/>
      <c r="CQ4" s="290"/>
      <c r="CR4" s="290"/>
      <c r="CS4" s="290"/>
      <c r="CT4" s="290"/>
      <c r="CU4" s="290"/>
      <c r="CV4" s="290"/>
      <c r="CW4" s="290"/>
      <c r="CX4" s="290"/>
      <c r="CY4" s="290"/>
      <c r="CZ4" s="290"/>
      <c r="DA4" s="290"/>
      <c r="DB4" s="290"/>
      <c r="DC4" s="290"/>
      <c r="DD4" s="290"/>
      <c r="DE4" s="290"/>
      <c r="DF4" s="290"/>
      <c r="DG4" s="290"/>
      <c r="DH4" s="290"/>
      <c r="DI4" s="290"/>
      <c r="DJ4" s="290"/>
      <c r="DK4" s="290"/>
      <c r="DL4" s="290"/>
    </row>
    <row r="5" spans="2:116">
      <c r="R5" s="290"/>
      <c r="S5" s="290"/>
      <c r="T5" s="290"/>
      <c r="U5" s="290"/>
      <c r="V5" s="290"/>
      <c r="W5" s="290"/>
      <c r="X5" s="290"/>
      <c r="Y5" s="290"/>
      <c r="Z5" s="290"/>
      <c r="AA5" s="290"/>
      <c r="AB5" s="290"/>
      <c r="AC5" s="290"/>
      <c r="AD5" s="290"/>
      <c r="AE5" s="290"/>
      <c r="AF5" s="290"/>
      <c r="AG5" s="290"/>
      <c r="AH5" s="290"/>
      <c r="AI5" s="290"/>
      <c r="AJ5" s="290"/>
      <c r="AK5" s="290"/>
      <c r="AL5" s="290"/>
      <c r="AM5" s="290"/>
      <c r="AN5" s="290"/>
      <c r="AO5" s="290"/>
      <c r="AP5" s="290"/>
      <c r="AQ5" s="290"/>
      <c r="AR5" s="290"/>
      <c r="AS5" s="290"/>
      <c r="AT5" s="290"/>
      <c r="AU5" s="290"/>
      <c r="AV5" s="290"/>
      <c r="AW5" s="290"/>
      <c r="AX5" s="290"/>
      <c r="AY5" s="290"/>
      <c r="AZ5" s="290"/>
      <c r="BA5" s="290"/>
      <c r="BB5" s="290"/>
      <c r="BC5" s="290"/>
      <c r="BD5" s="290"/>
      <c r="BE5" s="290"/>
      <c r="BF5" s="290"/>
      <c r="BG5" s="290"/>
      <c r="BH5" s="290"/>
      <c r="BI5" s="290"/>
      <c r="BJ5" s="290"/>
      <c r="BK5" s="290"/>
      <c r="BL5" s="290"/>
      <c r="BM5" s="290"/>
      <c r="BN5" s="290"/>
      <c r="BO5" s="290"/>
      <c r="BP5" s="290"/>
      <c r="BQ5" s="290"/>
      <c r="BR5" s="290"/>
      <c r="BS5" s="290"/>
      <c r="BT5" s="290"/>
      <c r="BU5" s="290"/>
      <c r="BV5" s="290"/>
      <c r="BW5" s="290"/>
      <c r="BX5" s="290"/>
      <c r="BY5" s="290"/>
      <c r="BZ5" s="290"/>
      <c r="CA5" s="290"/>
      <c r="CB5" s="290"/>
      <c r="CC5" s="290"/>
      <c r="CD5" s="290"/>
      <c r="CE5" s="290"/>
      <c r="CF5" s="290"/>
      <c r="CG5" s="290"/>
      <c r="CH5" s="290"/>
      <c r="CI5" s="290"/>
      <c r="CJ5" s="290"/>
      <c r="CK5" s="290"/>
      <c r="CL5" s="290"/>
      <c r="CM5" s="290"/>
      <c r="CN5" s="290"/>
      <c r="CO5" s="290"/>
      <c r="CP5" s="290"/>
      <c r="CQ5" s="290"/>
      <c r="CR5" s="290"/>
      <c r="CS5" s="290"/>
      <c r="CT5" s="290"/>
      <c r="CU5" s="290"/>
      <c r="CV5" s="290"/>
      <c r="CW5" s="290"/>
      <c r="CX5" s="290"/>
      <c r="CY5" s="290"/>
      <c r="CZ5" s="290"/>
      <c r="DA5" s="290"/>
      <c r="DB5" s="290"/>
      <c r="DC5" s="290"/>
      <c r="DD5" s="290"/>
      <c r="DE5" s="290"/>
      <c r="DF5" s="290"/>
      <c r="DG5" s="290"/>
      <c r="DH5" s="290"/>
      <c r="DI5" s="290"/>
      <c r="DJ5" s="290"/>
      <c r="DK5" s="290"/>
      <c r="DL5" s="290"/>
    </row>
    <row r="6" spans="2:116"/>
    <row r="7" spans="2:116"/>
    <row r="8" spans="2:116"/>
    <row r="9" spans="2:116"/>
    <row r="10" spans="2:116"/>
    <row r="11" spans="2:116"/>
    <row r="12" spans="2:116"/>
    <row r="13" spans="2:116"/>
    <row r="14" spans="2:116"/>
    <row r="15" spans="2:116"/>
    <row r="16" spans="2:116"/>
    <row r="17" spans="9:116"/>
    <row r="18" spans="9:116">
      <c r="I18" s="290"/>
      <c r="J18" s="290"/>
      <c r="K18" s="290"/>
      <c r="L18" s="290"/>
      <c r="M18" s="290"/>
      <c r="N18" s="290"/>
      <c r="O18" s="290"/>
      <c r="P18" s="290"/>
      <c r="Q18" s="290"/>
      <c r="R18" s="290"/>
      <c r="S18" s="290"/>
      <c r="T18" s="290"/>
      <c r="U18" s="290"/>
      <c r="V18" s="290"/>
      <c r="W18" s="290"/>
      <c r="X18" s="290"/>
      <c r="Y18" s="290"/>
      <c r="Z18" s="290"/>
      <c r="AA18" s="290"/>
      <c r="AB18" s="290"/>
      <c r="AC18" s="290"/>
      <c r="AD18" s="290"/>
      <c r="AE18" s="290"/>
      <c r="AF18" s="290"/>
      <c r="AG18" s="290"/>
      <c r="AH18" s="290"/>
      <c r="AI18" s="290"/>
      <c r="AJ18" s="290"/>
      <c r="AK18" s="290"/>
      <c r="AL18" s="290"/>
      <c r="AM18" s="290"/>
      <c r="AN18" s="290"/>
      <c r="AO18" s="290"/>
      <c r="AP18" s="290"/>
      <c r="AQ18" s="290"/>
      <c r="AR18" s="290"/>
      <c r="AS18" s="290"/>
      <c r="AT18" s="290"/>
      <c r="AU18" s="290"/>
      <c r="AV18" s="290"/>
      <c r="AW18" s="290"/>
      <c r="AX18" s="290"/>
      <c r="AY18" s="290"/>
      <c r="AZ18" s="290"/>
      <c r="BA18" s="290"/>
      <c r="BB18" s="290"/>
      <c r="BC18" s="290"/>
      <c r="BD18" s="290"/>
      <c r="BE18" s="290"/>
      <c r="BF18" s="290"/>
      <c r="BG18" s="290"/>
      <c r="BH18" s="290"/>
      <c r="BI18" s="290"/>
      <c r="BJ18" s="290"/>
      <c r="BK18" s="290"/>
      <c r="BL18" s="290"/>
      <c r="BM18" s="290"/>
      <c r="BN18" s="290"/>
      <c r="BO18" s="290"/>
      <c r="BP18" s="290"/>
      <c r="BQ18" s="290"/>
      <c r="BR18" s="290"/>
      <c r="BS18" s="290"/>
      <c r="BT18" s="290"/>
      <c r="BU18" s="290"/>
      <c r="BV18" s="290"/>
      <c r="BW18" s="290"/>
      <c r="BX18" s="290"/>
      <c r="BY18" s="290"/>
      <c r="BZ18" s="290"/>
      <c r="CA18" s="290"/>
      <c r="CB18" s="290"/>
      <c r="CC18" s="290"/>
      <c r="CD18" s="290"/>
      <c r="CE18" s="290"/>
      <c r="CF18" s="290"/>
      <c r="CG18" s="290"/>
      <c r="CH18" s="290"/>
      <c r="CI18" s="290"/>
      <c r="CJ18" s="290"/>
      <c r="CK18" s="290"/>
      <c r="CL18" s="290"/>
      <c r="CM18" s="290"/>
      <c r="CN18" s="290"/>
      <c r="CO18" s="290"/>
      <c r="CP18" s="290"/>
      <c r="CQ18" s="290"/>
      <c r="CR18" s="290"/>
      <c r="CS18" s="290"/>
      <c r="CT18" s="290"/>
      <c r="CU18" s="290"/>
      <c r="CV18" s="290"/>
      <c r="CW18" s="290"/>
      <c r="CX18" s="290"/>
      <c r="CY18" s="290"/>
      <c r="CZ18" s="290"/>
      <c r="DA18" s="290"/>
      <c r="DB18" s="290"/>
      <c r="DC18" s="290"/>
      <c r="DD18" s="290"/>
      <c r="DE18" s="290"/>
      <c r="DF18" s="290"/>
      <c r="DG18" s="290"/>
      <c r="DH18" s="290"/>
      <c r="DI18" s="290"/>
      <c r="DJ18" s="290"/>
      <c r="DK18" s="290"/>
      <c r="DL18" s="290"/>
    </row>
    <row r="19" spans="9:116"/>
    <row r="20" spans="9:116"/>
    <row r="21" spans="9:116">
      <c r="DL21" s="290"/>
    </row>
    <row r="22" spans="9:116">
      <c r="DI22" s="290"/>
      <c r="DJ22" s="290"/>
      <c r="DK22" s="290"/>
      <c r="DL22" s="290"/>
    </row>
    <row r="23" spans="9:116">
      <c r="CY23" s="290"/>
      <c r="CZ23" s="290"/>
      <c r="DA23" s="290"/>
      <c r="DB23" s="290"/>
      <c r="DC23" s="290"/>
      <c r="DD23" s="290"/>
      <c r="DE23" s="290"/>
      <c r="DF23" s="290"/>
      <c r="DG23" s="290"/>
      <c r="DH23" s="290"/>
      <c r="DI23" s="290"/>
      <c r="DJ23" s="290"/>
      <c r="DK23" s="290"/>
      <c r="DL23" s="290"/>
    </row>
    <row r="24" spans="9:116"/>
    <row r="25" spans="9:116"/>
    <row r="26" spans="9:116"/>
    <row r="27" spans="9:116"/>
    <row r="28" spans="9:116"/>
    <row r="29" spans="9:116"/>
    <row r="30" spans="9:116"/>
    <row r="31" spans="9:116"/>
    <row r="32" spans="9:116"/>
    <row r="33" spans="15:116"/>
    <row r="34" spans="15:116"/>
    <row r="35" spans="15:116">
      <c r="CZ35" s="290"/>
      <c r="DA35" s="290"/>
      <c r="DB35" s="290"/>
      <c r="DC35" s="290"/>
      <c r="DD35" s="290"/>
      <c r="DE35" s="290"/>
      <c r="DF35" s="290"/>
      <c r="DG35" s="290"/>
      <c r="DH35" s="290"/>
      <c r="DI35" s="290"/>
      <c r="DJ35" s="290"/>
      <c r="DK35" s="290"/>
      <c r="DL35" s="290"/>
    </row>
    <row r="36" spans="15:116"/>
    <row r="37" spans="15:116">
      <c r="DL37" s="290"/>
    </row>
    <row r="38" spans="15:116">
      <c r="DI38" s="290"/>
      <c r="DJ38" s="290"/>
      <c r="DK38" s="290"/>
      <c r="DL38" s="290"/>
    </row>
    <row r="39" spans="15:116"/>
    <row r="40" spans="15:116"/>
    <row r="41" spans="15:116"/>
    <row r="42" spans="15:116"/>
    <row r="43" spans="15:116">
      <c r="O43" s="290"/>
      <c r="P43" s="290"/>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E43" s="290"/>
      <c r="DF43" s="290"/>
      <c r="DG43" s="290"/>
      <c r="DH43" s="290"/>
      <c r="DI43" s="290"/>
      <c r="DJ43" s="290"/>
      <c r="DK43" s="290"/>
      <c r="DL43" s="290"/>
    </row>
    <row r="44" spans="15:116">
      <c r="DL44" s="290"/>
    </row>
    <row r="45" spans="15:116"/>
    <row r="46" spans="15:116">
      <c r="DA46" s="290"/>
      <c r="DB46" s="290"/>
      <c r="DC46" s="290"/>
      <c r="DD46" s="290"/>
      <c r="DE46" s="290"/>
      <c r="DF46" s="290"/>
      <c r="DG46" s="290"/>
      <c r="DH46" s="290"/>
      <c r="DI46" s="290"/>
      <c r="DJ46" s="290"/>
      <c r="DK46" s="290"/>
      <c r="DL46" s="290"/>
    </row>
    <row r="47" spans="15:116"/>
    <row r="48" spans="15:116"/>
    <row r="49" spans="104:116"/>
    <row r="50" spans="104:116">
      <c r="CZ50" s="290"/>
      <c r="DA50" s="290"/>
      <c r="DB50" s="290"/>
      <c r="DC50" s="290"/>
      <c r="DD50" s="290"/>
      <c r="DE50" s="290"/>
      <c r="DF50" s="290"/>
      <c r="DG50" s="290"/>
      <c r="DH50" s="290"/>
      <c r="DI50" s="290"/>
      <c r="DJ50" s="290"/>
      <c r="DK50" s="290"/>
      <c r="DL50" s="290"/>
    </row>
    <row r="51" spans="104:116"/>
    <row r="52" spans="104:116"/>
    <row r="53" spans="104:116">
      <c r="DL53" s="290"/>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90"/>
      <c r="DD67" s="290"/>
      <c r="DE67" s="290"/>
      <c r="DF67" s="290"/>
      <c r="DG67" s="290"/>
      <c r="DH67" s="290"/>
      <c r="DI67" s="290"/>
      <c r="DJ67" s="290"/>
      <c r="DK67" s="290"/>
      <c r="DL67" s="290"/>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ezMGk7laqS8OPvlSawUprW5Bvq0Xd0I2woeJ82rsw2As9h9A41vw0Au/DKHtKIelvvxpNTZkbNj+4PoiMnDDIg==" saltValue="1pdPI0Y7ZdxW7/S78necq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SheetLayoutView="100" workbookViewId="0"/>
  </sheetViews>
  <sheetFormatPr defaultColWidth="0" defaultRowHeight="13.5" customHeight="1" zeroHeight="1"/>
  <cols>
    <col min="1" max="36" width="2.5" style="292" customWidth="1"/>
    <col min="37" max="44" width="17" style="292" customWidth="1"/>
    <col min="45" max="45" width="6.125" style="299" customWidth="1"/>
    <col min="46" max="46" width="3" style="297" customWidth="1"/>
    <col min="47" max="47" width="19.125" style="292" hidden="1" customWidth="1"/>
    <col min="48" max="52" width="12.625" style="292" hidden="1" customWidth="1"/>
    <col min="53" max="16384" width="8.625" style="292" hidden="1"/>
  </cols>
  <sheetData>
    <row r="1" spans="1:46">
      <c r="AS1" s="293"/>
      <c r="AT1" s="293"/>
    </row>
    <row r="2" spans="1:46">
      <c r="AS2" s="293"/>
      <c r="AT2" s="293"/>
    </row>
    <row r="3" spans="1:46">
      <c r="AS3" s="293"/>
      <c r="AT3" s="293"/>
    </row>
    <row r="4" spans="1:46">
      <c r="AS4" s="293"/>
      <c r="AT4" s="293"/>
    </row>
    <row r="5" spans="1:46" ht="17.25">
      <c r="A5" s="294" t="s">
        <v>518</v>
      </c>
      <c r="B5" s="295"/>
      <c r="C5" s="295"/>
      <c r="D5" s="295"/>
      <c r="E5" s="295"/>
      <c r="F5" s="295"/>
      <c r="G5" s="295"/>
      <c r="H5" s="295"/>
      <c r="I5" s="295"/>
      <c r="J5" s="295"/>
      <c r="K5" s="295"/>
      <c r="L5" s="295"/>
      <c r="M5" s="295"/>
      <c r="N5" s="295"/>
      <c r="O5" s="295"/>
      <c r="P5" s="295"/>
      <c r="Q5" s="295"/>
      <c r="R5" s="295"/>
      <c r="S5" s="295"/>
      <c r="T5" s="295"/>
      <c r="U5" s="295"/>
      <c r="V5" s="295"/>
      <c r="W5" s="295"/>
      <c r="X5" s="295"/>
      <c r="Y5" s="295"/>
      <c r="Z5" s="295"/>
      <c r="AA5" s="295"/>
      <c r="AB5" s="295"/>
      <c r="AC5" s="295"/>
      <c r="AD5" s="295"/>
      <c r="AE5" s="295"/>
      <c r="AF5" s="295"/>
      <c r="AG5" s="295"/>
      <c r="AH5" s="295"/>
      <c r="AI5" s="295"/>
      <c r="AJ5" s="295"/>
      <c r="AK5" s="295"/>
      <c r="AL5" s="295"/>
      <c r="AM5" s="295"/>
      <c r="AN5" s="295"/>
      <c r="AO5" s="295"/>
      <c r="AP5" s="295"/>
      <c r="AQ5" s="295"/>
      <c r="AR5" s="295"/>
      <c r="AS5" s="296"/>
    </row>
    <row r="6" spans="1:46">
      <c r="A6" s="297"/>
      <c r="B6" s="293"/>
      <c r="C6" s="293"/>
      <c r="D6" s="293"/>
      <c r="E6" s="293"/>
      <c r="F6" s="293"/>
      <c r="G6" s="293"/>
      <c r="H6" s="293"/>
      <c r="I6" s="293"/>
      <c r="J6" s="293"/>
      <c r="K6" s="293"/>
      <c r="L6" s="293"/>
      <c r="M6" s="293"/>
      <c r="N6" s="293"/>
      <c r="O6" s="293"/>
      <c r="P6" s="293"/>
      <c r="Q6" s="293"/>
      <c r="R6" s="293"/>
      <c r="S6" s="293"/>
      <c r="T6" s="293"/>
      <c r="U6" s="293"/>
      <c r="V6" s="293"/>
      <c r="W6" s="293"/>
      <c r="X6" s="293"/>
      <c r="Y6" s="293"/>
      <c r="Z6" s="293"/>
      <c r="AA6" s="293"/>
      <c r="AB6" s="293"/>
      <c r="AC6" s="293"/>
      <c r="AD6" s="293"/>
      <c r="AE6" s="293"/>
      <c r="AF6" s="293"/>
      <c r="AG6" s="293"/>
      <c r="AH6" s="293"/>
      <c r="AI6" s="293"/>
      <c r="AJ6" s="293"/>
      <c r="AK6" s="298" t="s">
        <v>519</v>
      </c>
      <c r="AL6" s="298"/>
      <c r="AM6" s="298"/>
      <c r="AN6" s="298"/>
      <c r="AO6" s="293"/>
      <c r="AP6" s="293"/>
      <c r="AQ6" s="293"/>
      <c r="AR6" s="293"/>
    </row>
    <row r="7" spans="1:46">
      <c r="A7" s="297"/>
      <c r="B7" s="293"/>
      <c r="C7" s="293"/>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300"/>
      <c r="AL7" s="301"/>
      <c r="AM7" s="301"/>
      <c r="AN7" s="302"/>
      <c r="AO7" s="1212" t="s">
        <v>520</v>
      </c>
      <c r="AP7" s="303"/>
      <c r="AQ7" s="304" t="s">
        <v>521</v>
      </c>
      <c r="AR7" s="305"/>
    </row>
    <row r="8" spans="1:46">
      <c r="A8" s="297"/>
      <c r="B8" s="293"/>
      <c r="C8" s="293"/>
      <c r="D8" s="293"/>
      <c r="E8" s="293"/>
      <c r="F8" s="293"/>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306"/>
      <c r="AL8" s="307"/>
      <c r="AM8" s="307"/>
      <c r="AN8" s="308"/>
      <c r="AO8" s="1213"/>
      <c r="AP8" s="309" t="s">
        <v>522</v>
      </c>
      <c r="AQ8" s="310" t="s">
        <v>523</v>
      </c>
      <c r="AR8" s="311" t="s">
        <v>524</v>
      </c>
    </row>
    <row r="9" spans="1:46">
      <c r="A9" s="297"/>
      <c r="B9" s="293"/>
      <c r="C9" s="293"/>
      <c r="D9" s="293"/>
      <c r="E9" s="293"/>
      <c r="F9" s="293"/>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3"/>
      <c r="AJ9" s="293"/>
      <c r="AK9" s="1226" t="s">
        <v>525</v>
      </c>
      <c r="AL9" s="1227"/>
      <c r="AM9" s="1227"/>
      <c r="AN9" s="1228"/>
      <c r="AO9" s="312">
        <v>983831</v>
      </c>
      <c r="AP9" s="312">
        <v>71365</v>
      </c>
      <c r="AQ9" s="313">
        <v>87631</v>
      </c>
      <c r="AR9" s="314">
        <v>-18.600000000000001</v>
      </c>
    </row>
    <row r="10" spans="1:46">
      <c r="A10" s="297"/>
      <c r="B10" s="293"/>
      <c r="C10" s="293"/>
      <c r="D10" s="293"/>
      <c r="E10" s="293"/>
      <c r="F10" s="293"/>
      <c r="G10" s="293"/>
      <c r="H10" s="293"/>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c r="AJ10" s="293"/>
      <c r="AK10" s="1226" t="s">
        <v>526</v>
      </c>
      <c r="AL10" s="1227"/>
      <c r="AM10" s="1227"/>
      <c r="AN10" s="1228"/>
      <c r="AO10" s="315">
        <v>67920</v>
      </c>
      <c r="AP10" s="315">
        <v>4927</v>
      </c>
      <c r="AQ10" s="316">
        <v>8917</v>
      </c>
      <c r="AR10" s="317">
        <v>-44.7</v>
      </c>
    </row>
    <row r="11" spans="1:46" ht="13.5" customHeight="1">
      <c r="A11" s="297"/>
      <c r="B11" s="293"/>
      <c r="C11" s="293"/>
      <c r="D11" s="293"/>
      <c r="E11" s="293"/>
      <c r="F11" s="293"/>
      <c r="G11" s="293"/>
      <c r="H11" s="293"/>
      <c r="I11" s="293"/>
      <c r="J11" s="293"/>
      <c r="K11" s="293"/>
      <c r="L11" s="293"/>
      <c r="M11" s="293"/>
      <c r="N11" s="293"/>
      <c r="O11" s="293"/>
      <c r="P11" s="293"/>
      <c r="Q11" s="293"/>
      <c r="R11" s="293"/>
      <c r="S11" s="293"/>
      <c r="T11" s="293"/>
      <c r="U11" s="293"/>
      <c r="V11" s="293"/>
      <c r="W11" s="293"/>
      <c r="X11" s="293"/>
      <c r="Y11" s="293"/>
      <c r="Z11" s="293"/>
      <c r="AA11" s="293"/>
      <c r="AB11" s="293"/>
      <c r="AC11" s="293"/>
      <c r="AD11" s="293"/>
      <c r="AE11" s="293"/>
      <c r="AF11" s="293"/>
      <c r="AG11" s="293"/>
      <c r="AH11" s="293"/>
      <c r="AI11" s="293"/>
      <c r="AJ11" s="293"/>
      <c r="AK11" s="1226" t="s">
        <v>527</v>
      </c>
      <c r="AL11" s="1227"/>
      <c r="AM11" s="1227"/>
      <c r="AN11" s="1228"/>
      <c r="AO11" s="315">
        <v>225807</v>
      </c>
      <c r="AP11" s="315">
        <v>16379</v>
      </c>
      <c r="AQ11" s="316">
        <v>14700</v>
      </c>
      <c r="AR11" s="317">
        <v>11.4</v>
      </c>
    </row>
    <row r="12" spans="1:46" ht="13.5" customHeight="1">
      <c r="A12" s="297"/>
      <c r="B12" s="293"/>
      <c r="C12" s="293"/>
      <c r="D12" s="293"/>
      <c r="E12" s="293"/>
      <c r="F12" s="293"/>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c r="AJ12" s="293"/>
      <c r="AK12" s="1226" t="s">
        <v>528</v>
      </c>
      <c r="AL12" s="1227"/>
      <c r="AM12" s="1227"/>
      <c r="AN12" s="1228"/>
      <c r="AO12" s="315">
        <v>15882</v>
      </c>
      <c r="AP12" s="315">
        <v>1152</v>
      </c>
      <c r="AQ12" s="316">
        <v>667</v>
      </c>
      <c r="AR12" s="317">
        <v>72.7</v>
      </c>
    </row>
    <row r="13" spans="1:46" ht="13.5" customHeight="1">
      <c r="A13" s="297"/>
      <c r="B13" s="293"/>
      <c r="C13" s="293"/>
      <c r="D13" s="293"/>
      <c r="E13" s="293"/>
      <c r="F13" s="293"/>
      <c r="G13" s="293"/>
      <c r="H13" s="293"/>
      <c r="I13" s="293"/>
      <c r="J13" s="293"/>
      <c r="K13" s="29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c r="AJ13" s="293"/>
      <c r="AK13" s="1226" t="s">
        <v>529</v>
      </c>
      <c r="AL13" s="1227"/>
      <c r="AM13" s="1227"/>
      <c r="AN13" s="1228"/>
      <c r="AO13" s="315" t="s">
        <v>530</v>
      </c>
      <c r="AP13" s="315" t="s">
        <v>530</v>
      </c>
      <c r="AQ13" s="316" t="s">
        <v>530</v>
      </c>
      <c r="AR13" s="317" t="s">
        <v>530</v>
      </c>
    </row>
    <row r="14" spans="1:46" ht="13.5" customHeight="1">
      <c r="A14" s="297"/>
      <c r="B14" s="293"/>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c r="AJ14" s="293"/>
      <c r="AK14" s="1226" t="s">
        <v>531</v>
      </c>
      <c r="AL14" s="1227"/>
      <c r="AM14" s="1227"/>
      <c r="AN14" s="1228"/>
      <c r="AO14" s="315">
        <v>84640</v>
      </c>
      <c r="AP14" s="315">
        <v>6140</v>
      </c>
      <c r="AQ14" s="316">
        <v>4134</v>
      </c>
      <c r="AR14" s="317">
        <v>48.5</v>
      </c>
    </row>
    <row r="15" spans="1:46" ht="13.5" customHeight="1">
      <c r="A15" s="297"/>
      <c r="B15" s="293"/>
      <c r="C15" s="293"/>
      <c r="D15" s="293"/>
      <c r="E15" s="293"/>
      <c r="F15" s="293"/>
      <c r="G15" s="293"/>
      <c r="H15" s="293"/>
      <c r="I15" s="293"/>
      <c r="J15" s="293"/>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c r="AJ15" s="293"/>
      <c r="AK15" s="1226" t="s">
        <v>532</v>
      </c>
      <c r="AL15" s="1227"/>
      <c r="AM15" s="1227"/>
      <c r="AN15" s="1228"/>
      <c r="AO15" s="315">
        <v>68727</v>
      </c>
      <c r="AP15" s="315">
        <v>4985</v>
      </c>
      <c r="AQ15" s="316">
        <v>2222</v>
      </c>
      <c r="AR15" s="317">
        <v>124.3</v>
      </c>
    </row>
    <row r="16" spans="1:46">
      <c r="A16" s="297"/>
      <c r="B16" s="293"/>
      <c r="C16" s="293"/>
      <c r="D16" s="293"/>
      <c r="E16" s="293"/>
      <c r="F16" s="293"/>
      <c r="G16" s="293"/>
      <c r="H16" s="293"/>
      <c r="I16" s="293"/>
      <c r="J16" s="293"/>
      <c r="K16" s="293"/>
      <c r="L16" s="293"/>
      <c r="M16" s="293"/>
      <c r="N16" s="293"/>
      <c r="O16" s="293"/>
      <c r="P16" s="293"/>
      <c r="Q16" s="293"/>
      <c r="R16" s="293"/>
      <c r="S16" s="293"/>
      <c r="T16" s="293"/>
      <c r="U16" s="293"/>
      <c r="V16" s="293"/>
      <c r="W16" s="293"/>
      <c r="X16" s="293"/>
      <c r="Y16" s="293"/>
      <c r="Z16" s="293"/>
      <c r="AA16" s="293"/>
      <c r="AB16" s="293"/>
      <c r="AC16" s="293"/>
      <c r="AD16" s="293"/>
      <c r="AE16" s="293"/>
      <c r="AF16" s="293"/>
      <c r="AG16" s="293"/>
      <c r="AH16" s="293"/>
      <c r="AI16" s="293"/>
      <c r="AJ16" s="293"/>
      <c r="AK16" s="1229" t="s">
        <v>533</v>
      </c>
      <c r="AL16" s="1230"/>
      <c r="AM16" s="1230"/>
      <c r="AN16" s="1231"/>
      <c r="AO16" s="315">
        <v>-113936</v>
      </c>
      <c r="AP16" s="315">
        <v>-8265</v>
      </c>
      <c r="AQ16" s="316">
        <v>-8178</v>
      </c>
      <c r="AR16" s="317">
        <v>1.1000000000000001</v>
      </c>
    </row>
    <row r="17" spans="1:46">
      <c r="A17" s="297"/>
      <c r="B17" s="293"/>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293"/>
      <c r="AJ17" s="293"/>
      <c r="AK17" s="1229" t="s">
        <v>189</v>
      </c>
      <c r="AL17" s="1230"/>
      <c r="AM17" s="1230"/>
      <c r="AN17" s="1231"/>
      <c r="AO17" s="315">
        <v>1332871</v>
      </c>
      <c r="AP17" s="315">
        <v>96683</v>
      </c>
      <c r="AQ17" s="316">
        <v>110093</v>
      </c>
      <c r="AR17" s="317">
        <v>-12.2</v>
      </c>
    </row>
    <row r="18" spans="1:46">
      <c r="A18" s="297"/>
      <c r="B18" s="293"/>
      <c r="C18" s="293"/>
      <c r="D18" s="293"/>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c r="AJ18" s="293"/>
      <c r="AK18" s="293"/>
      <c r="AL18" s="293"/>
      <c r="AM18" s="293"/>
      <c r="AN18" s="293"/>
      <c r="AO18" s="293"/>
      <c r="AP18" s="293"/>
      <c r="AQ18" s="318"/>
      <c r="AR18" s="318"/>
    </row>
    <row r="19" spans="1:46">
      <c r="A19" s="297"/>
      <c r="B19" s="293"/>
      <c r="C19" s="293"/>
      <c r="D19" s="293"/>
      <c r="E19" s="293"/>
      <c r="F19" s="293"/>
      <c r="G19" s="293"/>
      <c r="H19" s="293"/>
      <c r="I19" s="293"/>
      <c r="J19" s="293"/>
      <c r="K19" s="293"/>
      <c r="L19" s="293"/>
      <c r="M19" s="293"/>
      <c r="N19" s="293"/>
      <c r="O19" s="293"/>
      <c r="P19" s="293"/>
      <c r="Q19" s="293"/>
      <c r="R19" s="293"/>
      <c r="S19" s="293"/>
      <c r="T19" s="293"/>
      <c r="U19" s="293"/>
      <c r="V19" s="293"/>
      <c r="W19" s="293"/>
      <c r="X19" s="293"/>
      <c r="Y19" s="293"/>
      <c r="Z19" s="293"/>
      <c r="AA19" s="293"/>
      <c r="AB19" s="293"/>
      <c r="AC19" s="293"/>
      <c r="AD19" s="293"/>
      <c r="AE19" s="293"/>
      <c r="AF19" s="293"/>
      <c r="AG19" s="293"/>
      <c r="AH19" s="293"/>
      <c r="AI19" s="293"/>
      <c r="AJ19" s="293"/>
      <c r="AK19" s="293" t="s">
        <v>534</v>
      </c>
      <c r="AL19" s="293"/>
      <c r="AM19" s="293"/>
      <c r="AN19" s="293"/>
      <c r="AO19" s="293"/>
      <c r="AP19" s="293"/>
      <c r="AQ19" s="293"/>
      <c r="AR19" s="293"/>
    </row>
    <row r="20" spans="1:46">
      <c r="A20" s="297"/>
      <c r="B20" s="293"/>
      <c r="C20" s="293"/>
      <c r="D20" s="293"/>
      <c r="E20" s="293"/>
      <c r="F20" s="293"/>
      <c r="G20" s="293"/>
      <c r="H20" s="293"/>
      <c r="I20" s="293"/>
      <c r="J20" s="293"/>
      <c r="K20" s="293"/>
      <c r="L20" s="293"/>
      <c r="M20" s="293"/>
      <c r="N20" s="293"/>
      <c r="O20" s="293"/>
      <c r="P20" s="293"/>
      <c r="Q20" s="293"/>
      <c r="R20" s="293"/>
      <c r="S20" s="293"/>
      <c r="T20" s="293"/>
      <c r="U20" s="293"/>
      <c r="V20" s="293"/>
      <c r="W20" s="293"/>
      <c r="X20" s="293"/>
      <c r="Y20" s="293"/>
      <c r="Z20" s="293"/>
      <c r="AA20" s="293"/>
      <c r="AB20" s="293"/>
      <c r="AC20" s="293"/>
      <c r="AD20" s="293"/>
      <c r="AE20" s="293"/>
      <c r="AF20" s="293"/>
      <c r="AG20" s="293"/>
      <c r="AH20" s="293"/>
      <c r="AI20" s="293"/>
      <c r="AJ20" s="293"/>
      <c r="AK20" s="319"/>
      <c r="AL20" s="320"/>
      <c r="AM20" s="320"/>
      <c r="AN20" s="321"/>
      <c r="AO20" s="322" t="s">
        <v>535</v>
      </c>
      <c r="AP20" s="323" t="s">
        <v>536</v>
      </c>
      <c r="AQ20" s="324" t="s">
        <v>537</v>
      </c>
      <c r="AR20" s="325"/>
    </row>
    <row r="21" spans="1:46" s="331" customFormat="1">
      <c r="A21" s="326"/>
      <c r="B21" s="298"/>
      <c r="C21" s="298"/>
      <c r="D21" s="298"/>
      <c r="E21" s="298"/>
      <c r="F21" s="298"/>
      <c r="G21" s="298"/>
      <c r="H21" s="298"/>
      <c r="I21" s="298"/>
      <c r="J21" s="298"/>
      <c r="K21" s="298"/>
      <c r="L21" s="298"/>
      <c r="M21" s="298"/>
      <c r="N21" s="298"/>
      <c r="O21" s="298"/>
      <c r="P21" s="298"/>
      <c r="Q21" s="298"/>
      <c r="R21" s="298"/>
      <c r="S21" s="298"/>
      <c r="T21" s="298"/>
      <c r="U21" s="298"/>
      <c r="V21" s="298"/>
      <c r="W21" s="298"/>
      <c r="X21" s="298"/>
      <c r="Y21" s="298"/>
      <c r="Z21" s="298"/>
      <c r="AA21" s="298"/>
      <c r="AB21" s="298"/>
      <c r="AC21" s="298"/>
      <c r="AD21" s="298"/>
      <c r="AE21" s="298"/>
      <c r="AF21" s="298"/>
      <c r="AG21" s="298"/>
      <c r="AH21" s="298"/>
      <c r="AI21" s="298"/>
      <c r="AJ21" s="298"/>
      <c r="AK21" s="1223" t="s">
        <v>538</v>
      </c>
      <c r="AL21" s="1224"/>
      <c r="AM21" s="1224"/>
      <c r="AN21" s="1225"/>
      <c r="AO21" s="327">
        <v>8.1999999999999993</v>
      </c>
      <c r="AP21" s="328">
        <v>10.38</v>
      </c>
      <c r="AQ21" s="329">
        <v>-2.1800000000000002</v>
      </c>
      <c r="AR21" s="298"/>
      <c r="AS21" s="330"/>
      <c r="AT21" s="326"/>
    </row>
    <row r="22" spans="1:46" s="331" customFormat="1">
      <c r="A22" s="326"/>
      <c r="B22" s="298"/>
      <c r="C22" s="298"/>
      <c r="D22" s="298"/>
      <c r="E22" s="298"/>
      <c r="F22" s="298"/>
      <c r="G22" s="298"/>
      <c r="H22" s="298"/>
      <c r="I22" s="298"/>
      <c r="J22" s="298"/>
      <c r="K22" s="298"/>
      <c r="L22" s="298"/>
      <c r="M22" s="298"/>
      <c r="N22" s="298"/>
      <c r="O22" s="298"/>
      <c r="P22" s="298"/>
      <c r="Q22" s="298"/>
      <c r="R22" s="298"/>
      <c r="S22" s="298"/>
      <c r="T22" s="298"/>
      <c r="U22" s="298"/>
      <c r="V22" s="298"/>
      <c r="W22" s="298"/>
      <c r="X22" s="298"/>
      <c r="Y22" s="298"/>
      <c r="Z22" s="298"/>
      <c r="AA22" s="298"/>
      <c r="AB22" s="298"/>
      <c r="AC22" s="298"/>
      <c r="AD22" s="298"/>
      <c r="AE22" s="298"/>
      <c r="AF22" s="298"/>
      <c r="AG22" s="298"/>
      <c r="AH22" s="298"/>
      <c r="AI22" s="298"/>
      <c r="AJ22" s="298"/>
      <c r="AK22" s="1223" t="s">
        <v>539</v>
      </c>
      <c r="AL22" s="1224"/>
      <c r="AM22" s="1224"/>
      <c r="AN22" s="1225"/>
      <c r="AO22" s="332">
        <v>97.3</v>
      </c>
      <c r="AP22" s="333">
        <v>96.6</v>
      </c>
      <c r="AQ22" s="334">
        <v>0.7</v>
      </c>
      <c r="AR22" s="318"/>
      <c r="AS22" s="330"/>
      <c r="AT22" s="326"/>
    </row>
    <row r="23" spans="1:46" s="331" customFormat="1">
      <c r="A23" s="326"/>
      <c r="B23" s="298"/>
      <c r="C23" s="298"/>
      <c r="D23" s="298"/>
      <c r="E23" s="298"/>
      <c r="F23" s="298"/>
      <c r="G23" s="298"/>
      <c r="H23" s="298"/>
      <c r="I23" s="298"/>
      <c r="J23" s="298"/>
      <c r="K23" s="298"/>
      <c r="L23" s="298"/>
      <c r="M23" s="298"/>
      <c r="N23" s="298"/>
      <c r="O23" s="298"/>
      <c r="P23" s="298"/>
      <c r="Q23" s="298"/>
      <c r="R23" s="298"/>
      <c r="S23" s="298"/>
      <c r="T23" s="298"/>
      <c r="U23" s="298"/>
      <c r="V23" s="298"/>
      <c r="W23" s="298"/>
      <c r="X23" s="298"/>
      <c r="Y23" s="298"/>
      <c r="Z23" s="298"/>
      <c r="AA23" s="298"/>
      <c r="AB23" s="298"/>
      <c r="AC23" s="298"/>
      <c r="AD23" s="298"/>
      <c r="AE23" s="298"/>
      <c r="AF23" s="298"/>
      <c r="AG23" s="298"/>
      <c r="AH23" s="298"/>
      <c r="AI23" s="298"/>
      <c r="AJ23" s="298"/>
      <c r="AK23" s="298"/>
      <c r="AL23" s="298"/>
      <c r="AM23" s="298"/>
      <c r="AN23" s="298"/>
      <c r="AO23" s="298"/>
      <c r="AP23" s="318"/>
      <c r="AQ23" s="318"/>
      <c r="AR23" s="318"/>
      <c r="AS23" s="330"/>
      <c r="AT23" s="326"/>
    </row>
    <row r="24" spans="1:46" s="331" customFormat="1">
      <c r="A24" s="326"/>
      <c r="B24" s="298"/>
      <c r="C24" s="298"/>
      <c r="D24" s="298"/>
      <c r="E24" s="298"/>
      <c r="F24" s="298"/>
      <c r="G24" s="298"/>
      <c r="H24" s="298"/>
      <c r="I24" s="298"/>
      <c r="J24" s="298"/>
      <c r="K24" s="298"/>
      <c r="L24" s="298"/>
      <c r="M24" s="298"/>
      <c r="N24" s="298"/>
      <c r="O24" s="298"/>
      <c r="P24" s="298"/>
      <c r="Q24" s="298"/>
      <c r="R24" s="298"/>
      <c r="S24" s="298"/>
      <c r="T24" s="298"/>
      <c r="U24" s="298"/>
      <c r="V24" s="298"/>
      <c r="W24" s="298"/>
      <c r="X24" s="298"/>
      <c r="Y24" s="298"/>
      <c r="Z24" s="298"/>
      <c r="AA24" s="298"/>
      <c r="AB24" s="298"/>
      <c r="AC24" s="298"/>
      <c r="AD24" s="298"/>
      <c r="AE24" s="298"/>
      <c r="AF24" s="298"/>
      <c r="AG24" s="298"/>
      <c r="AH24" s="298"/>
      <c r="AI24" s="298"/>
      <c r="AJ24" s="298"/>
      <c r="AK24" s="298"/>
      <c r="AL24" s="298"/>
      <c r="AM24" s="298"/>
      <c r="AN24" s="298"/>
      <c r="AO24" s="298"/>
      <c r="AP24" s="318"/>
      <c r="AQ24" s="318"/>
      <c r="AR24" s="318"/>
      <c r="AS24" s="330"/>
      <c r="AT24" s="326"/>
    </row>
    <row r="25" spans="1:46" s="331" customFormat="1">
      <c r="A25" s="335"/>
      <c r="B25" s="336"/>
      <c r="C25" s="336"/>
      <c r="D25" s="336"/>
      <c r="E25" s="336"/>
      <c r="F25" s="336"/>
      <c r="G25" s="336"/>
      <c r="H25" s="336"/>
      <c r="I25" s="336"/>
      <c r="J25" s="336"/>
      <c r="K25" s="336"/>
      <c r="L25" s="336"/>
      <c r="M25" s="336"/>
      <c r="N25" s="336"/>
      <c r="O25" s="336"/>
      <c r="P25" s="336"/>
      <c r="Q25" s="336"/>
      <c r="R25" s="336"/>
      <c r="S25" s="336"/>
      <c r="T25" s="336"/>
      <c r="U25" s="336"/>
      <c r="V25" s="336"/>
      <c r="W25" s="336"/>
      <c r="X25" s="336"/>
      <c r="Y25" s="336"/>
      <c r="Z25" s="336"/>
      <c r="AA25" s="336"/>
      <c r="AB25" s="336"/>
      <c r="AC25" s="336"/>
      <c r="AD25" s="336"/>
      <c r="AE25" s="336"/>
      <c r="AF25" s="336"/>
      <c r="AG25" s="336"/>
      <c r="AH25" s="336"/>
      <c r="AI25" s="336"/>
      <c r="AJ25" s="336"/>
      <c r="AK25" s="336"/>
      <c r="AL25" s="336"/>
      <c r="AM25" s="336"/>
      <c r="AN25" s="336"/>
      <c r="AO25" s="336"/>
      <c r="AP25" s="337"/>
      <c r="AQ25" s="337"/>
      <c r="AR25" s="337"/>
      <c r="AS25" s="338"/>
      <c r="AT25" s="326"/>
    </row>
    <row r="26" spans="1:46" s="331" customFormat="1">
      <c r="A26" s="298" t="s">
        <v>540</v>
      </c>
      <c r="B26" s="298"/>
      <c r="C26" s="298"/>
      <c r="D26" s="298"/>
      <c r="E26" s="298"/>
      <c r="F26" s="298"/>
      <c r="G26" s="298"/>
      <c r="H26" s="298"/>
      <c r="I26" s="298"/>
      <c r="J26" s="298"/>
      <c r="K26" s="298"/>
      <c r="L26" s="298"/>
      <c r="M26" s="298"/>
      <c r="N26" s="298"/>
      <c r="O26" s="298"/>
      <c r="P26" s="298"/>
      <c r="Q26" s="298"/>
      <c r="R26" s="298"/>
      <c r="S26" s="298"/>
      <c r="T26" s="298"/>
      <c r="U26" s="298"/>
      <c r="V26" s="298"/>
      <c r="W26" s="298"/>
      <c r="X26" s="298"/>
      <c r="Y26" s="298"/>
      <c r="Z26" s="298"/>
      <c r="AA26" s="298"/>
      <c r="AB26" s="298"/>
      <c r="AC26" s="298"/>
      <c r="AD26" s="298"/>
      <c r="AE26" s="298"/>
      <c r="AF26" s="298"/>
      <c r="AG26" s="298"/>
      <c r="AH26" s="298"/>
      <c r="AI26" s="298"/>
      <c r="AJ26" s="298"/>
      <c r="AK26" s="298"/>
      <c r="AL26" s="298"/>
      <c r="AM26" s="298"/>
      <c r="AN26" s="298"/>
      <c r="AO26" s="298"/>
      <c r="AP26" s="318"/>
      <c r="AQ26" s="318"/>
      <c r="AR26" s="318"/>
      <c r="AS26" s="298"/>
      <c r="AT26" s="298"/>
    </row>
    <row r="27" spans="1:46">
      <c r="A27" s="339"/>
      <c r="AO27" s="293"/>
      <c r="AP27" s="293"/>
      <c r="AQ27" s="293"/>
      <c r="AR27" s="293"/>
      <c r="AS27" s="293"/>
      <c r="AT27" s="293"/>
    </row>
    <row r="28" spans="1:46" ht="17.25">
      <c r="A28" s="294" t="s">
        <v>541</v>
      </c>
      <c r="B28" s="295"/>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5"/>
      <c r="AM28" s="295"/>
      <c r="AN28" s="295"/>
      <c r="AO28" s="295"/>
      <c r="AP28" s="295"/>
      <c r="AQ28" s="295"/>
      <c r="AR28" s="295"/>
      <c r="AS28" s="340"/>
    </row>
    <row r="29" spans="1:46">
      <c r="A29" s="297"/>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8" t="s">
        <v>542</v>
      </c>
      <c r="AL29" s="298"/>
      <c r="AM29" s="298"/>
      <c r="AN29" s="298"/>
      <c r="AO29" s="293"/>
      <c r="AP29" s="293"/>
      <c r="AQ29" s="293"/>
      <c r="AR29" s="293"/>
      <c r="AS29" s="341"/>
    </row>
    <row r="30" spans="1:46">
      <c r="A30" s="297"/>
      <c r="B30" s="293"/>
      <c r="C30" s="293"/>
      <c r="D30" s="293"/>
      <c r="E30" s="293"/>
      <c r="F30" s="293"/>
      <c r="G30" s="293"/>
      <c r="H30" s="293"/>
      <c r="I30" s="293"/>
      <c r="J30" s="293"/>
      <c r="K30" s="293"/>
      <c r="L30" s="293"/>
      <c r="M30" s="293"/>
      <c r="N30" s="293"/>
      <c r="O30" s="293"/>
      <c r="P30" s="293"/>
      <c r="Q30" s="293"/>
      <c r="R30" s="293"/>
      <c r="S30" s="293"/>
      <c r="T30" s="293"/>
      <c r="U30" s="293"/>
      <c r="V30" s="293"/>
      <c r="W30" s="293"/>
      <c r="X30" s="293"/>
      <c r="Y30" s="293"/>
      <c r="Z30" s="293"/>
      <c r="AA30" s="293"/>
      <c r="AB30" s="293"/>
      <c r="AC30" s="293"/>
      <c r="AD30" s="293"/>
      <c r="AE30" s="293"/>
      <c r="AF30" s="293"/>
      <c r="AG30" s="293"/>
      <c r="AH30" s="293"/>
      <c r="AI30" s="293"/>
      <c r="AJ30" s="293"/>
      <c r="AK30" s="300"/>
      <c r="AL30" s="301"/>
      <c r="AM30" s="301"/>
      <c r="AN30" s="302"/>
      <c r="AO30" s="1212" t="s">
        <v>520</v>
      </c>
      <c r="AP30" s="303"/>
      <c r="AQ30" s="304" t="s">
        <v>521</v>
      </c>
      <c r="AR30" s="305"/>
    </row>
    <row r="31" spans="1:46">
      <c r="A31" s="297"/>
      <c r="B31" s="293"/>
      <c r="C31" s="293"/>
      <c r="D31" s="293"/>
      <c r="E31" s="293"/>
      <c r="F31" s="293"/>
      <c r="G31" s="293"/>
      <c r="H31" s="293"/>
      <c r="I31" s="293"/>
      <c r="J31" s="293"/>
      <c r="K31" s="293"/>
      <c r="L31" s="293"/>
      <c r="M31" s="293"/>
      <c r="N31" s="293"/>
      <c r="O31" s="293"/>
      <c r="P31" s="293"/>
      <c r="Q31" s="293"/>
      <c r="R31" s="293"/>
      <c r="S31" s="293"/>
      <c r="T31" s="293"/>
      <c r="U31" s="293"/>
      <c r="V31" s="293"/>
      <c r="W31" s="293"/>
      <c r="X31" s="293"/>
      <c r="Y31" s="293"/>
      <c r="Z31" s="293"/>
      <c r="AA31" s="293"/>
      <c r="AB31" s="293"/>
      <c r="AC31" s="293"/>
      <c r="AD31" s="293"/>
      <c r="AE31" s="293"/>
      <c r="AF31" s="293"/>
      <c r="AG31" s="293"/>
      <c r="AH31" s="293"/>
      <c r="AI31" s="293"/>
      <c r="AJ31" s="293"/>
      <c r="AK31" s="306"/>
      <c r="AL31" s="307"/>
      <c r="AM31" s="307"/>
      <c r="AN31" s="308"/>
      <c r="AO31" s="1213"/>
      <c r="AP31" s="309" t="s">
        <v>522</v>
      </c>
      <c r="AQ31" s="310" t="s">
        <v>523</v>
      </c>
      <c r="AR31" s="311" t="s">
        <v>524</v>
      </c>
    </row>
    <row r="32" spans="1:46" ht="27" customHeight="1">
      <c r="A32" s="297"/>
      <c r="B32" s="293"/>
      <c r="C32" s="293"/>
      <c r="D32" s="293"/>
      <c r="E32" s="293"/>
      <c r="F32" s="293"/>
      <c r="G32" s="293"/>
      <c r="H32" s="293"/>
      <c r="I32" s="293"/>
      <c r="J32" s="293"/>
      <c r="K32" s="293"/>
      <c r="L32" s="293"/>
      <c r="M32" s="293"/>
      <c r="N32" s="293"/>
      <c r="O32" s="293"/>
      <c r="P32" s="293"/>
      <c r="Q32" s="293"/>
      <c r="R32" s="293"/>
      <c r="S32" s="293"/>
      <c r="T32" s="293"/>
      <c r="U32" s="293"/>
      <c r="V32" s="293"/>
      <c r="W32" s="293"/>
      <c r="X32" s="293"/>
      <c r="Y32" s="293"/>
      <c r="Z32" s="293"/>
      <c r="AA32" s="293"/>
      <c r="AB32" s="293"/>
      <c r="AC32" s="293"/>
      <c r="AD32" s="293"/>
      <c r="AE32" s="293"/>
      <c r="AF32" s="293"/>
      <c r="AG32" s="293"/>
      <c r="AH32" s="293"/>
      <c r="AI32" s="293"/>
      <c r="AJ32" s="293"/>
      <c r="AK32" s="1214" t="s">
        <v>543</v>
      </c>
      <c r="AL32" s="1215"/>
      <c r="AM32" s="1215"/>
      <c r="AN32" s="1216"/>
      <c r="AO32" s="342">
        <v>902258</v>
      </c>
      <c r="AP32" s="342">
        <v>65447</v>
      </c>
      <c r="AQ32" s="343">
        <v>55141</v>
      </c>
      <c r="AR32" s="344">
        <v>18.7</v>
      </c>
    </row>
    <row r="33" spans="1:46" ht="13.5" customHeight="1">
      <c r="A33" s="297"/>
      <c r="B33" s="293"/>
      <c r="C33" s="293"/>
      <c r="D33" s="293"/>
      <c r="E33" s="293"/>
      <c r="F33" s="293"/>
      <c r="G33" s="293"/>
      <c r="H33" s="293"/>
      <c r="I33" s="293"/>
      <c r="J33" s="293"/>
      <c r="K33" s="293"/>
      <c r="L33" s="293"/>
      <c r="M33" s="293"/>
      <c r="N33" s="293"/>
      <c r="O33" s="293"/>
      <c r="P33" s="293"/>
      <c r="Q33" s="293"/>
      <c r="R33" s="293"/>
      <c r="S33" s="293"/>
      <c r="T33" s="293"/>
      <c r="U33" s="293"/>
      <c r="V33" s="293"/>
      <c r="W33" s="293"/>
      <c r="X33" s="293"/>
      <c r="Y33" s="293"/>
      <c r="Z33" s="293"/>
      <c r="AA33" s="293"/>
      <c r="AB33" s="293"/>
      <c r="AC33" s="293"/>
      <c r="AD33" s="293"/>
      <c r="AE33" s="293"/>
      <c r="AF33" s="293"/>
      <c r="AG33" s="293"/>
      <c r="AH33" s="293"/>
      <c r="AI33" s="293"/>
      <c r="AJ33" s="293"/>
      <c r="AK33" s="1214" t="s">
        <v>544</v>
      </c>
      <c r="AL33" s="1215"/>
      <c r="AM33" s="1215"/>
      <c r="AN33" s="1216"/>
      <c r="AO33" s="342" t="s">
        <v>530</v>
      </c>
      <c r="AP33" s="342" t="s">
        <v>530</v>
      </c>
      <c r="AQ33" s="343" t="s">
        <v>530</v>
      </c>
      <c r="AR33" s="344" t="s">
        <v>530</v>
      </c>
    </row>
    <row r="34" spans="1:46" ht="27" customHeight="1">
      <c r="A34" s="297"/>
      <c r="B34" s="293"/>
      <c r="C34" s="293"/>
      <c r="D34" s="293"/>
      <c r="E34" s="293"/>
      <c r="F34" s="293"/>
      <c r="G34" s="293"/>
      <c r="H34" s="293"/>
      <c r="I34" s="293"/>
      <c r="J34" s="293"/>
      <c r="K34" s="293"/>
      <c r="L34" s="293"/>
      <c r="M34" s="293"/>
      <c r="N34" s="293"/>
      <c r="O34" s="293"/>
      <c r="P34" s="293"/>
      <c r="Q34" s="293"/>
      <c r="R34" s="293"/>
      <c r="S34" s="293"/>
      <c r="T34" s="293"/>
      <c r="U34" s="293"/>
      <c r="V34" s="293"/>
      <c r="W34" s="293"/>
      <c r="X34" s="293"/>
      <c r="Y34" s="293"/>
      <c r="Z34" s="293"/>
      <c r="AA34" s="293"/>
      <c r="AB34" s="293"/>
      <c r="AC34" s="293"/>
      <c r="AD34" s="293"/>
      <c r="AE34" s="293"/>
      <c r="AF34" s="293"/>
      <c r="AG34" s="293"/>
      <c r="AH34" s="293"/>
      <c r="AI34" s="293"/>
      <c r="AJ34" s="293"/>
      <c r="AK34" s="1214" t="s">
        <v>545</v>
      </c>
      <c r="AL34" s="1215"/>
      <c r="AM34" s="1215"/>
      <c r="AN34" s="1216"/>
      <c r="AO34" s="342" t="s">
        <v>530</v>
      </c>
      <c r="AP34" s="342" t="s">
        <v>530</v>
      </c>
      <c r="AQ34" s="343">
        <v>3</v>
      </c>
      <c r="AR34" s="344" t="s">
        <v>530</v>
      </c>
    </row>
    <row r="35" spans="1:46" ht="27" customHeight="1">
      <c r="A35" s="297"/>
      <c r="B35" s="293"/>
      <c r="C35" s="293"/>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3"/>
      <c r="AB35" s="293"/>
      <c r="AC35" s="293"/>
      <c r="AD35" s="293"/>
      <c r="AE35" s="293"/>
      <c r="AF35" s="293"/>
      <c r="AG35" s="293"/>
      <c r="AH35" s="293"/>
      <c r="AI35" s="293"/>
      <c r="AJ35" s="293"/>
      <c r="AK35" s="1214" t="s">
        <v>546</v>
      </c>
      <c r="AL35" s="1215"/>
      <c r="AM35" s="1215"/>
      <c r="AN35" s="1216"/>
      <c r="AO35" s="342">
        <v>375398</v>
      </c>
      <c r="AP35" s="342">
        <v>27230</v>
      </c>
      <c r="AQ35" s="343">
        <v>21916</v>
      </c>
      <c r="AR35" s="344">
        <v>24.2</v>
      </c>
    </row>
    <row r="36" spans="1:46" ht="27" customHeight="1">
      <c r="A36" s="297"/>
      <c r="B36" s="293"/>
      <c r="C36" s="293"/>
      <c r="D36" s="293"/>
      <c r="E36" s="293"/>
      <c r="F36" s="293"/>
      <c r="G36" s="293"/>
      <c r="H36" s="293"/>
      <c r="I36" s="293"/>
      <c r="J36" s="293"/>
      <c r="K36" s="293"/>
      <c r="L36" s="293"/>
      <c r="M36" s="293"/>
      <c r="N36" s="293"/>
      <c r="O36" s="293"/>
      <c r="P36" s="293"/>
      <c r="Q36" s="293"/>
      <c r="R36" s="293"/>
      <c r="S36" s="293"/>
      <c r="T36" s="293"/>
      <c r="U36" s="293"/>
      <c r="V36" s="293"/>
      <c r="W36" s="293"/>
      <c r="X36" s="293"/>
      <c r="Y36" s="293"/>
      <c r="Z36" s="293"/>
      <c r="AA36" s="293"/>
      <c r="AB36" s="293"/>
      <c r="AC36" s="293"/>
      <c r="AD36" s="293"/>
      <c r="AE36" s="293"/>
      <c r="AF36" s="293"/>
      <c r="AG36" s="293"/>
      <c r="AH36" s="293"/>
      <c r="AI36" s="293"/>
      <c r="AJ36" s="293"/>
      <c r="AK36" s="1214" t="s">
        <v>547</v>
      </c>
      <c r="AL36" s="1215"/>
      <c r="AM36" s="1215"/>
      <c r="AN36" s="1216"/>
      <c r="AO36" s="342">
        <v>33111</v>
      </c>
      <c r="AP36" s="342">
        <v>2402</v>
      </c>
      <c r="AQ36" s="343">
        <v>3784</v>
      </c>
      <c r="AR36" s="344">
        <v>-36.5</v>
      </c>
    </row>
    <row r="37" spans="1:46" ht="13.5" customHeight="1">
      <c r="A37" s="297"/>
      <c r="B37" s="293"/>
      <c r="C37" s="293"/>
      <c r="D37" s="293"/>
      <c r="E37" s="293"/>
      <c r="F37" s="293"/>
      <c r="G37" s="293"/>
      <c r="H37" s="293"/>
      <c r="I37" s="293"/>
      <c r="J37" s="293"/>
      <c r="K37" s="293"/>
      <c r="L37" s="293"/>
      <c r="M37" s="293"/>
      <c r="N37" s="293"/>
      <c r="O37" s="293"/>
      <c r="P37" s="293"/>
      <c r="Q37" s="293"/>
      <c r="R37" s="293"/>
      <c r="S37" s="293"/>
      <c r="T37" s="293"/>
      <c r="U37" s="293"/>
      <c r="V37" s="293"/>
      <c r="W37" s="293"/>
      <c r="X37" s="293"/>
      <c r="Y37" s="293"/>
      <c r="Z37" s="293"/>
      <c r="AA37" s="293"/>
      <c r="AB37" s="293"/>
      <c r="AC37" s="293"/>
      <c r="AD37" s="293"/>
      <c r="AE37" s="293"/>
      <c r="AF37" s="293"/>
      <c r="AG37" s="293"/>
      <c r="AH37" s="293"/>
      <c r="AI37" s="293"/>
      <c r="AJ37" s="293"/>
      <c r="AK37" s="1214" t="s">
        <v>548</v>
      </c>
      <c r="AL37" s="1215"/>
      <c r="AM37" s="1215"/>
      <c r="AN37" s="1216"/>
      <c r="AO37" s="342" t="s">
        <v>530</v>
      </c>
      <c r="AP37" s="342" t="s">
        <v>530</v>
      </c>
      <c r="AQ37" s="343">
        <v>1115</v>
      </c>
      <c r="AR37" s="344" t="s">
        <v>530</v>
      </c>
    </row>
    <row r="38" spans="1:46" ht="27" customHeight="1">
      <c r="A38" s="297"/>
      <c r="B38" s="293"/>
      <c r="C38" s="293"/>
      <c r="D38" s="293"/>
      <c r="E38" s="293"/>
      <c r="F38" s="293"/>
      <c r="G38" s="293"/>
      <c r="H38" s="293"/>
      <c r="I38" s="293"/>
      <c r="J38" s="293"/>
      <c r="K38" s="293"/>
      <c r="L38" s="293"/>
      <c r="M38" s="293"/>
      <c r="N38" s="293"/>
      <c r="O38" s="293"/>
      <c r="P38" s="293"/>
      <c r="Q38" s="293"/>
      <c r="R38" s="293"/>
      <c r="S38" s="293"/>
      <c r="T38" s="293"/>
      <c r="U38" s="293"/>
      <c r="V38" s="293"/>
      <c r="W38" s="293"/>
      <c r="X38" s="293"/>
      <c r="Y38" s="293"/>
      <c r="Z38" s="293"/>
      <c r="AA38" s="293"/>
      <c r="AB38" s="293"/>
      <c r="AC38" s="293"/>
      <c r="AD38" s="293"/>
      <c r="AE38" s="293"/>
      <c r="AF38" s="293"/>
      <c r="AG38" s="293"/>
      <c r="AH38" s="293"/>
      <c r="AI38" s="293"/>
      <c r="AJ38" s="293"/>
      <c r="AK38" s="1217" t="s">
        <v>549</v>
      </c>
      <c r="AL38" s="1218"/>
      <c r="AM38" s="1218"/>
      <c r="AN38" s="1219"/>
      <c r="AO38" s="345">
        <v>95</v>
      </c>
      <c r="AP38" s="345">
        <v>7</v>
      </c>
      <c r="AQ38" s="346">
        <v>2</v>
      </c>
      <c r="AR38" s="334">
        <v>250</v>
      </c>
      <c r="AS38" s="341"/>
    </row>
    <row r="39" spans="1:46">
      <c r="A39" s="297"/>
      <c r="B39" s="293"/>
      <c r="C39" s="293"/>
      <c r="D39" s="293"/>
      <c r="E39" s="293"/>
      <c r="F39" s="293"/>
      <c r="G39" s="293"/>
      <c r="H39" s="293"/>
      <c r="I39" s="293"/>
      <c r="J39" s="293"/>
      <c r="K39" s="293"/>
      <c r="L39" s="293"/>
      <c r="M39" s="293"/>
      <c r="N39" s="293"/>
      <c r="O39" s="293"/>
      <c r="P39" s="293"/>
      <c r="Q39" s="293"/>
      <c r="R39" s="293"/>
      <c r="S39" s="293"/>
      <c r="T39" s="293"/>
      <c r="U39" s="293"/>
      <c r="V39" s="293"/>
      <c r="W39" s="293"/>
      <c r="X39" s="293"/>
      <c r="Y39" s="293"/>
      <c r="Z39" s="293"/>
      <c r="AA39" s="293"/>
      <c r="AB39" s="293"/>
      <c r="AC39" s="293"/>
      <c r="AD39" s="293"/>
      <c r="AE39" s="293"/>
      <c r="AF39" s="293"/>
      <c r="AG39" s="293"/>
      <c r="AH39" s="293"/>
      <c r="AI39" s="293"/>
      <c r="AJ39" s="293"/>
      <c r="AK39" s="1217" t="s">
        <v>550</v>
      </c>
      <c r="AL39" s="1218"/>
      <c r="AM39" s="1218"/>
      <c r="AN39" s="1219"/>
      <c r="AO39" s="342">
        <v>-52589</v>
      </c>
      <c r="AP39" s="342">
        <v>-3815</v>
      </c>
      <c r="AQ39" s="343">
        <v>-1435</v>
      </c>
      <c r="AR39" s="344">
        <v>165.9</v>
      </c>
      <c r="AS39" s="341"/>
    </row>
    <row r="40" spans="1:46" ht="27" customHeight="1">
      <c r="A40" s="297"/>
      <c r="B40" s="293"/>
      <c r="C40" s="293"/>
      <c r="D40" s="293"/>
      <c r="E40" s="293"/>
      <c r="F40" s="293"/>
      <c r="G40" s="293"/>
      <c r="H40" s="293"/>
      <c r="I40" s="293"/>
      <c r="J40" s="293"/>
      <c r="K40" s="293"/>
      <c r="L40" s="293"/>
      <c r="M40" s="293"/>
      <c r="N40" s="293"/>
      <c r="O40" s="293"/>
      <c r="P40" s="293"/>
      <c r="Q40" s="293"/>
      <c r="R40" s="293"/>
      <c r="S40" s="293"/>
      <c r="T40" s="293"/>
      <c r="U40" s="293"/>
      <c r="V40" s="293"/>
      <c r="W40" s="293"/>
      <c r="X40" s="293"/>
      <c r="Y40" s="293"/>
      <c r="Z40" s="293"/>
      <c r="AA40" s="293"/>
      <c r="AB40" s="293"/>
      <c r="AC40" s="293"/>
      <c r="AD40" s="293"/>
      <c r="AE40" s="293"/>
      <c r="AF40" s="293"/>
      <c r="AG40" s="293"/>
      <c r="AH40" s="293"/>
      <c r="AI40" s="293"/>
      <c r="AJ40" s="293"/>
      <c r="AK40" s="1214" t="s">
        <v>551</v>
      </c>
      <c r="AL40" s="1215"/>
      <c r="AM40" s="1215"/>
      <c r="AN40" s="1216"/>
      <c r="AO40" s="342">
        <v>-922458</v>
      </c>
      <c r="AP40" s="342">
        <v>-66913</v>
      </c>
      <c r="AQ40" s="343">
        <v>-54229</v>
      </c>
      <c r="AR40" s="344">
        <v>23.4</v>
      </c>
      <c r="AS40" s="341"/>
    </row>
    <row r="41" spans="1:46">
      <c r="A41" s="297"/>
      <c r="B41" s="293"/>
      <c r="C41" s="293"/>
      <c r="D41" s="293"/>
      <c r="E41" s="293"/>
      <c r="F41" s="293"/>
      <c r="G41" s="293"/>
      <c r="H41" s="293"/>
      <c r="I41" s="293"/>
      <c r="J41" s="293"/>
      <c r="K41" s="293"/>
      <c r="L41" s="293"/>
      <c r="M41" s="293"/>
      <c r="N41" s="293"/>
      <c r="O41" s="293"/>
      <c r="P41" s="293"/>
      <c r="Q41" s="293"/>
      <c r="R41" s="293"/>
      <c r="S41" s="293"/>
      <c r="T41" s="293"/>
      <c r="U41" s="293"/>
      <c r="V41" s="293"/>
      <c r="W41" s="293"/>
      <c r="X41" s="293"/>
      <c r="Y41" s="293"/>
      <c r="Z41" s="293"/>
      <c r="AA41" s="293"/>
      <c r="AB41" s="293"/>
      <c r="AC41" s="293"/>
      <c r="AD41" s="293"/>
      <c r="AE41" s="293"/>
      <c r="AF41" s="293"/>
      <c r="AG41" s="293"/>
      <c r="AH41" s="293"/>
      <c r="AI41" s="293"/>
      <c r="AJ41" s="293"/>
      <c r="AK41" s="1220" t="s">
        <v>304</v>
      </c>
      <c r="AL41" s="1221"/>
      <c r="AM41" s="1221"/>
      <c r="AN41" s="1222"/>
      <c r="AO41" s="342">
        <v>335815</v>
      </c>
      <c r="AP41" s="342">
        <v>24359</v>
      </c>
      <c r="AQ41" s="343">
        <v>26298</v>
      </c>
      <c r="AR41" s="344">
        <v>-7.4</v>
      </c>
      <c r="AS41" s="341"/>
    </row>
    <row r="42" spans="1:46">
      <c r="A42" s="297"/>
      <c r="B42" s="293"/>
      <c r="C42" s="293"/>
      <c r="D42" s="293"/>
      <c r="E42" s="293"/>
      <c r="F42" s="293"/>
      <c r="G42" s="293"/>
      <c r="H42" s="293"/>
      <c r="I42" s="293"/>
      <c r="J42" s="293"/>
      <c r="K42" s="293"/>
      <c r="L42" s="293"/>
      <c r="M42" s="293"/>
      <c r="N42" s="293"/>
      <c r="O42" s="293"/>
      <c r="P42" s="293"/>
      <c r="Q42" s="293"/>
      <c r="R42" s="293"/>
      <c r="S42" s="293"/>
      <c r="T42" s="293"/>
      <c r="U42" s="293"/>
      <c r="V42" s="293"/>
      <c r="W42" s="293"/>
      <c r="X42" s="293"/>
      <c r="Y42" s="293"/>
      <c r="Z42" s="293"/>
      <c r="AA42" s="293"/>
      <c r="AB42" s="293"/>
      <c r="AC42" s="293"/>
      <c r="AD42" s="293"/>
      <c r="AE42" s="293"/>
      <c r="AF42" s="293"/>
      <c r="AG42" s="293"/>
      <c r="AH42" s="293"/>
      <c r="AI42" s="293"/>
      <c r="AJ42" s="293"/>
      <c r="AK42" s="347" t="s">
        <v>552</v>
      </c>
      <c r="AL42" s="293"/>
      <c r="AM42" s="293"/>
      <c r="AN42" s="293"/>
      <c r="AO42" s="293"/>
      <c r="AP42" s="293"/>
      <c r="AQ42" s="318"/>
      <c r="AR42" s="318"/>
      <c r="AS42" s="341"/>
    </row>
    <row r="43" spans="1:46">
      <c r="A43" s="297"/>
      <c r="B43" s="293"/>
      <c r="C43" s="293"/>
      <c r="D43" s="293"/>
      <c r="E43" s="293"/>
      <c r="F43" s="293"/>
      <c r="G43" s="293"/>
      <c r="H43" s="293"/>
      <c r="I43" s="293"/>
      <c r="J43" s="293"/>
      <c r="K43" s="293"/>
      <c r="L43" s="293"/>
      <c r="M43" s="293"/>
      <c r="N43" s="293"/>
      <c r="O43" s="293"/>
      <c r="P43" s="293"/>
      <c r="Q43" s="293"/>
      <c r="R43" s="293"/>
      <c r="S43" s="293"/>
      <c r="T43" s="293"/>
      <c r="U43" s="293"/>
      <c r="V43" s="293"/>
      <c r="W43" s="293"/>
      <c r="X43" s="293"/>
      <c r="Y43" s="293"/>
      <c r="Z43" s="293"/>
      <c r="AA43" s="293"/>
      <c r="AB43" s="293"/>
      <c r="AC43" s="293"/>
      <c r="AD43" s="293"/>
      <c r="AE43" s="293"/>
      <c r="AF43" s="293"/>
      <c r="AG43" s="293"/>
      <c r="AH43" s="293"/>
      <c r="AI43" s="293"/>
      <c r="AJ43" s="293"/>
      <c r="AK43" s="293"/>
      <c r="AL43" s="293"/>
      <c r="AM43" s="293"/>
      <c r="AN43" s="293"/>
      <c r="AO43" s="293"/>
      <c r="AP43" s="348"/>
      <c r="AQ43" s="318"/>
      <c r="AR43" s="293"/>
      <c r="AS43" s="341"/>
    </row>
    <row r="44" spans="1:46">
      <c r="A44" s="297"/>
      <c r="B44" s="293"/>
      <c r="C44" s="293"/>
      <c r="D44" s="293"/>
      <c r="E44" s="293"/>
      <c r="F44" s="293"/>
      <c r="G44" s="293"/>
      <c r="H44" s="293"/>
      <c r="I44" s="293"/>
      <c r="J44" s="293"/>
      <c r="K44" s="293"/>
      <c r="L44" s="293"/>
      <c r="M44" s="293"/>
      <c r="N44" s="293"/>
      <c r="O44" s="293"/>
      <c r="P44" s="293"/>
      <c r="Q44" s="293"/>
      <c r="R44" s="293"/>
      <c r="S44" s="293"/>
      <c r="T44" s="293"/>
      <c r="U44" s="293"/>
      <c r="V44" s="293"/>
      <c r="W44" s="293"/>
      <c r="X44" s="293"/>
      <c r="Y44" s="293"/>
      <c r="Z44" s="293"/>
      <c r="AA44" s="293"/>
      <c r="AB44" s="293"/>
      <c r="AC44" s="293"/>
      <c r="AD44" s="293"/>
      <c r="AE44" s="293"/>
      <c r="AF44" s="293"/>
      <c r="AG44" s="293"/>
      <c r="AH44" s="293"/>
      <c r="AI44" s="293"/>
      <c r="AJ44" s="293"/>
      <c r="AK44" s="293"/>
      <c r="AL44" s="293"/>
      <c r="AM44" s="293"/>
      <c r="AN44" s="293"/>
      <c r="AO44" s="293"/>
      <c r="AP44" s="293"/>
      <c r="AQ44" s="318"/>
      <c r="AR44" s="293"/>
    </row>
    <row r="45" spans="1:46">
      <c r="A45" s="295"/>
      <c r="B45" s="295"/>
      <c r="C45" s="295"/>
      <c r="D45" s="295"/>
      <c r="E45" s="295"/>
      <c r="F45" s="295"/>
      <c r="G45" s="295"/>
      <c r="H45" s="295"/>
      <c r="I45" s="295"/>
      <c r="J45" s="295"/>
      <c r="K45" s="295"/>
      <c r="L45" s="295"/>
      <c r="M45" s="295"/>
      <c r="N45" s="295"/>
      <c r="O45" s="295"/>
      <c r="P45" s="295"/>
      <c r="Q45" s="295"/>
      <c r="R45" s="295"/>
      <c r="S45" s="295"/>
      <c r="T45" s="295"/>
      <c r="U45" s="295"/>
      <c r="V45" s="295"/>
      <c r="W45" s="295"/>
      <c r="X45" s="295"/>
      <c r="Y45" s="295"/>
      <c r="Z45" s="295"/>
      <c r="AA45" s="295"/>
      <c r="AB45" s="295"/>
      <c r="AC45" s="295"/>
      <c r="AD45" s="295"/>
      <c r="AE45" s="295"/>
      <c r="AF45" s="295"/>
      <c r="AG45" s="295"/>
      <c r="AH45" s="295"/>
      <c r="AI45" s="295"/>
      <c r="AJ45" s="295"/>
      <c r="AK45" s="295"/>
      <c r="AL45" s="295"/>
      <c r="AM45" s="295"/>
      <c r="AN45" s="295"/>
      <c r="AO45" s="295"/>
      <c r="AP45" s="295"/>
      <c r="AQ45" s="349"/>
      <c r="AR45" s="295"/>
      <c r="AS45" s="295"/>
      <c r="AT45" s="293"/>
    </row>
    <row r="46" spans="1:46">
      <c r="A46" s="350"/>
      <c r="B46" s="350"/>
      <c r="C46" s="350"/>
      <c r="D46" s="350"/>
      <c r="E46" s="350"/>
      <c r="F46" s="350"/>
      <c r="G46" s="350"/>
      <c r="H46" s="350"/>
      <c r="I46" s="350"/>
      <c r="J46" s="350"/>
      <c r="K46" s="350"/>
      <c r="L46" s="350"/>
      <c r="M46" s="350"/>
      <c r="N46" s="350"/>
      <c r="O46" s="350"/>
      <c r="P46" s="350"/>
      <c r="Q46" s="350"/>
      <c r="R46" s="350"/>
      <c r="S46" s="350"/>
      <c r="T46" s="350"/>
      <c r="U46" s="350"/>
      <c r="V46" s="350"/>
      <c r="W46" s="350"/>
      <c r="X46" s="350"/>
      <c r="Y46" s="350"/>
      <c r="Z46" s="350"/>
      <c r="AA46" s="350"/>
      <c r="AB46" s="350"/>
      <c r="AC46" s="350"/>
      <c r="AD46" s="350"/>
      <c r="AE46" s="350"/>
      <c r="AF46" s="350"/>
      <c r="AG46" s="350"/>
      <c r="AH46" s="350"/>
      <c r="AI46" s="350"/>
      <c r="AJ46" s="350"/>
      <c r="AK46" s="350"/>
      <c r="AL46" s="350"/>
      <c r="AM46" s="350"/>
      <c r="AN46" s="350"/>
      <c r="AO46" s="350"/>
      <c r="AP46" s="350"/>
      <c r="AQ46" s="350"/>
      <c r="AR46" s="350"/>
      <c r="AS46" s="350"/>
      <c r="AT46" s="293"/>
    </row>
    <row r="47" spans="1:46" ht="17.25" customHeight="1">
      <c r="A47" s="351" t="s">
        <v>553</v>
      </c>
      <c r="B47" s="293"/>
      <c r="C47" s="293"/>
      <c r="D47" s="293"/>
      <c r="E47" s="293"/>
      <c r="F47" s="293"/>
      <c r="G47" s="293"/>
      <c r="H47" s="293"/>
      <c r="I47" s="293"/>
      <c r="J47" s="293"/>
      <c r="K47" s="293"/>
      <c r="L47" s="293"/>
      <c r="M47" s="293"/>
      <c r="N47" s="293"/>
      <c r="O47" s="293"/>
      <c r="P47" s="293"/>
      <c r="Q47" s="293"/>
      <c r="R47" s="293"/>
      <c r="S47" s="293"/>
      <c r="T47" s="293"/>
      <c r="U47" s="293"/>
      <c r="V47" s="293"/>
      <c r="W47" s="293"/>
      <c r="X47" s="293"/>
      <c r="Y47" s="293"/>
      <c r="Z47" s="293"/>
      <c r="AA47" s="293"/>
      <c r="AB47" s="293"/>
      <c r="AC47" s="293"/>
      <c r="AD47" s="293"/>
      <c r="AE47" s="293"/>
      <c r="AF47" s="293"/>
      <c r="AG47" s="293"/>
      <c r="AH47" s="293"/>
      <c r="AI47" s="293"/>
      <c r="AJ47" s="293"/>
      <c r="AK47" s="293"/>
      <c r="AL47" s="293"/>
      <c r="AM47" s="293"/>
      <c r="AN47" s="293"/>
      <c r="AO47" s="293"/>
      <c r="AP47" s="293"/>
      <c r="AQ47" s="293"/>
      <c r="AR47" s="293"/>
    </row>
    <row r="48" spans="1:46">
      <c r="A48" s="297"/>
      <c r="B48" s="293"/>
      <c r="C48" s="293"/>
      <c r="D48" s="293"/>
      <c r="E48" s="293"/>
      <c r="F48" s="293"/>
      <c r="G48" s="293"/>
      <c r="H48" s="293"/>
      <c r="I48" s="293"/>
      <c r="J48" s="293"/>
      <c r="K48" s="293"/>
      <c r="L48" s="293"/>
      <c r="M48" s="293"/>
      <c r="N48" s="293"/>
      <c r="O48" s="293"/>
      <c r="P48" s="293"/>
      <c r="Q48" s="293"/>
      <c r="R48" s="293"/>
      <c r="S48" s="293"/>
      <c r="T48" s="293"/>
      <c r="U48" s="293"/>
      <c r="V48" s="293"/>
      <c r="W48" s="293"/>
      <c r="X48" s="293"/>
      <c r="Y48" s="293"/>
      <c r="Z48" s="293"/>
      <c r="AA48" s="293"/>
      <c r="AB48" s="293"/>
      <c r="AC48" s="293"/>
      <c r="AD48" s="293"/>
      <c r="AE48" s="293"/>
      <c r="AF48" s="293"/>
      <c r="AG48" s="293"/>
      <c r="AH48" s="293"/>
      <c r="AI48" s="293"/>
      <c r="AJ48" s="293"/>
      <c r="AK48" s="352" t="s">
        <v>554</v>
      </c>
      <c r="AL48" s="352"/>
      <c r="AM48" s="352"/>
      <c r="AN48" s="352"/>
      <c r="AO48" s="352"/>
      <c r="AP48" s="352"/>
      <c r="AQ48" s="353"/>
      <c r="AR48" s="352"/>
    </row>
    <row r="49" spans="1:44" ht="13.5" customHeight="1">
      <c r="A49" s="297"/>
      <c r="B49" s="293"/>
      <c r="C49" s="293"/>
      <c r="D49" s="293"/>
      <c r="E49" s="293"/>
      <c r="F49" s="293"/>
      <c r="G49" s="293"/>
      <c r="H49" s="293"/>
      <c r="I49" s="293"/>
      <c r="J49" s="293"/>
      <c r="K49" s="293"/>
      <c r="L49" s="293"/>
      <c r="M49" s="293"/>
      <c r="N49" s="293"/>
      <c r="O49" s="293"/>
      <c r="P49" s="293"/>
      <c r="Q49" s="293"/>
      <c r="R49" s="293"/>
      <c r="S49" s="293"/>
      <c r="T49" s="293"/>
      <c r="U49" s="293"/>
      <c r="V49" s="293"/>
      <c r="W49" s="293"/>
      <c r="X49" s="293"/>
      <c r="Y49" s="293"/>
      <c r="Z49" s="293"/>
      <c r="AA49" s="293"/>
      <c r="AB49" s="293"/>
      <c r="AC49" s="293"/>
      <c r="AD49" s="293"/>
      <c r="AE49" s="293"/>
      <c r="AF49" s="293"/>
      <c r="AG49" s="293"/>
      <c r="AH49" s="293"/>
      <c r="AI49" s="293"/>
      <c r="AJ49" s="293"/>
      <c r="AK49" s="354"/>
      <c r="AL49" s="355"/>
      <c r="AM49" s="1207" t="s">
        <v>520</v>
      </c>
      <c r="AN49" s="1209" t="s">
        <v>555</v>
      </c>
      <c r="AO49" s="1210"/>
      <c r="AP49" s="1210"/>
      <c r="AQ49" s="1210"/>
      <c r="AR49" s="1211"/>
    </row>
    <row r="50" spans="1:44">
      <c r="A50" s="297"/>
      <c r="B50" s="293"/>
      <c r="C50" s="293"/>
      <c r="D50" s="293"/>
      <c r="E50" s="293"/>
      <c r="F50" s="293"/>
      <c r="G50" s="293"/>
      <c r="H50" s="293"/>
      <c r="I50" s="293"/>
      <c r="J50" s="293"/>
      <c r="K50" s="293"/>
      <c r="L50" s="293"/>
      <c r="M50" s="293"/>
      <c r="N50" s="293"/>
      <c r="O50" s="293"/>
      <c r="P50" s="293"/>
      <c r="Q50" s="293"/>
      <c r="R50" s="293"/>
      <c r="S50" s="293"/>
      <c r="T50" s="293"/>
      <c r="U50" s="293"/>
      <c r="V50" s="293"/>
      <c r="W50" s="293"/>
      <c r="X50" s="293"/>
      <c r="Y50" s="293"/>
      <c r="Z50" s="293"/>
      <c r="AA50" s="293"/>
      <c r="AB50" s="293"/>
      <c r="AC50" s="293"/>
      <c r="AD50" s="293"/>
      <c r="AE50" s="293"/>
      <c r="AF50" s="293"/>
      <c r="AG50" s="293"/>
      <c r="AH50" s="293"/>
      <c r="AI50" s="293"/>
      <c r="AJ50" s="293"/>
      <c r="AK50" s="356"/>
      <c r="AL50" s="357"/>
      <c r="AM50" s="1208"/>
      <c r="AN50" s="358" t="s">
        <v>556</v>
      </c>
      <c r="AO50" s="359" t="s">
        <v>557</v>
      </c>
      <c r="AP50" s="360" t="s">
        <v>558</v>
      </c>
      <c r="AQ50" s="361" t="s">
        <v>559</v>
      </c>
      <c r="AR50" s="362" t="s">
        <v>560</v>
      </c>
    </row>
    <row r="51" spans="1:44">
      <c r="A51" s="297"/>
      <c r="B51" s="293"/>
      <c r="C51" s="293"/>
      <c r="D51" s="293"/>
      <c r="E51" s="293"/>
      <c r="F51" s="293"/>
      <c r="G51" s="293"/>
      <c r="H51" s="293"/>
      <c r="I51" s="293"/>
      <c r="J51" s="293"/>
      <c r="K51" s="293"/>
      <c r="L51" s="293"/>
      <c r="M51" s="293"/>
      <c r="N51" s="293"/>
      <c r="O51" s="293"/>
      <c r="P51" s="293"/>
      <c r="Q51" s="293"/>
      <c r="R51" s="293"/>
      <c r="S51" s="293"/>
      <c r="T51" s="293"/>
      <c r="U51" s="293"/>
      <c r="V51" s="293"/>
      <c r="W51" s="293"/>
      <c r="X51" s="293"/>
      <c r="Y51" s="293"/>
      <c r="Z51" s="293"/>
      <c r="AA51" s="293"/>
      <c r="AB51" s="293"/>
      <c r="AC51" s="293"/>
      <c r="AD51" s="293"/>
      <c r="AE51" s="293"/>
      <c r="AF51" s="293"/>
      <c r="AG51" s="293"/>
      <c r="AH51" s="293"/>
      <c r="AI51" s="293"/>
      <c r="AJ51" s="293"/>
      <c r="AK51" s="354" t="s">
        <v>561</v>
      </c>
      <c r="AL51" s="355"/>
      <c r="AM51" s="363">
        <v>1292947</v>
      </c>
      <c r="AN51" s="364">
        <v>86903</v>
      </c>
      <c r="AO51" s="365">
        <v>22.8</v>
      </c>
      <c r="AP51" s="366">
        <v>87551</v>
      </c>
      <c r="AQ51" s="367">
        <v>6.8</v>
      </c>
      <c r="AR51" s="368">
        <v>16</v>
      </c>
    </row>
    <row r="52" spans="1:44">
      <c r="A52" s="297"/>
      <c r="B52" s="293"/>
      <c r="C52" s="293"/>
      <c r="D52" s="293"/>
      <c r="E52" s="293"/>
      <c r="F52" s="293"/>
      <c r="G52" s="293"/>
      <c r="H52" s="293"/>
      <c r="I52" s="293"/>
      <c r="J52" s="293"/>
      <c r="K52" s="293"/>
      <c r="L52" s="293"/>
      <c r="M52" s="293"/>
      <c r="N52" s="293"/>
      <c r="O52" s="293"/>
      <c r="P52" s="293"/>
      <c r="Q52" s="293"/>
      <c r="R52" s="293"/>
      <c r="S52" s="293"/>
      <c r="T52" s="293"/>
      <c r="U52" s="293"/>
      <c r="V52" s="293"/>
      <c r="W52" s="293"/>
      <c r="X52" s="293"/>
      <c r="Y52" s="293"/>
      <c r="Z52" s="293"/>
      <c r="AA52" s="293"/>
      <c r="AB52" s="293"/>
      <c r="AC52" s="293"/>
      <c r="AD52" s="293"/>
      <c r="AE52" s="293"/>
      <c r="AF52" s="293"/>
      <c r="AG52" s="293"/>
      <c r="AH52" s="293"/>
      <c r="AI52" s="293"/>
      <c r="AJ52" s="293"/>
      <c r="AK52" s="369"/>
      <c r="AL52" s="370" t="s">
        <v>562</v>
      </c>
      <c r="AM52" s="371">
        <v>802740</v>
      </c>
      <c r="AN52" s="372">
        <v>53955</v>
      </c>
      <c r="AO52" s="373">
        <v>48</v>
      </c>
      <c r="AP52" s="374">
        <v>43994</v>
      </c>
      <c r="AQ52" s="375">
        <v>27.6</v>
      </c>
      <c r="AR52" s="376">
        <v>20.399999999999999</v>
      </c>
    </row>
    <row r="53" spans="1:44">
      <c r="A53" s="297"/>
      <c r="B53" s="293"/>
      <c r="C53" s="293"/>
      <c r="D53" s="293"/>
      <c r="E53" s="293"/>
      <c r="F53" s="293"/>
      <c r="G53" s="293"/>
      <c r="H53" s="293"/>
      <c r="I53" s="293"/>
      <c r="J53" s="293"/>
      <c r="K53" s="293"/>
      <c r="L53" s="293"/>
      <c r="M53" s="293"/>
      <c r="N53" s="293"/>
      <c r="O53" s="293"/>
      <c r="P53" s="293"/>
      <c r="Q53" s="293"/>
      <c r="R53" s="293"/>
      <c r="S53" s="293"/>
      <c r="T53" s="293"/>
      <c r="U53" s="293"/>
      <c r="V53" s="293"/>
      <c r="W53" s="293"/>
      <c r="X53" s="293"/>
      <c r="Y53" s="293"/>
      <c r="Z53" s="293"/>
      <c r="AA53" s="293"/>
      <c r="AB53" s="293"/>
      <c r="AC53" s="293"/>
      <c r="AD53" s="293"/>
      <c r="AE53" s="293"/>
      <c r="AF53" s="293"/>
      <c r="AG53" s="293"/>
      <c r="AH53" s="293"/>
      <c r="AI53" s="293"/>
      <c r="AJ53" s="293"/>
      <c r="AK53" s="354" t="s">
        <v>563</v>
      </c>
      <c r="AL53" s="355"/>
      <c r="AM53" s="363">
        <v>1075020</v>
      </c>
      <c r="AN53" s="364">
        <v>73295</v>
      </c>
      <c r="AO53" s="365">
        <v>-15.7</v>
      </c>
      <c r="AP53" s="366">
        <v>106092</v>
      </c>
      <c r="AQ53" s="367">
        <v>21.2</v>
      </c>
      <c r="AR53" s="368">
        <v>-36.9</v>
      </c>
    </row>
    <row r="54" spans="1:44">
      <c r="A54" s="297"/>
      <c r="B54" s="293"/>
      <c r="C54" s="293"/>
      <c r="D54" s="293"/>
      <c r="E54" s="293"/>
      <c r="F54" s="293"/>
      <c r="G54" s="293"/>
      <c r="H54" s="293"/>
      <c r="I54" s="293"/>
      <c r="J54" s="293"/>
      <c r="K54" s="293"/>
      <c r="L54" s="293"/>
      <c r="M54" s="293"/>
      <c r="N54" s="293"/>
      <c r="O54" s="293"/>
      <c r="P54" s="293"/>
      <c r="Q54" s="293"/>
      <c r="R54" s="293"/>
      <c r="S54" s="293"/>
      <c r="T54" s="293"/>
      <c r="U54" s="293"/>
      <c r="V54" s="293"/>
      <c r="W54" s="293"/>
      <c r="X54" s="293"/>
      <c r="Y54" s="293"/>
      <c r="Z54" s="293"/>
      <c r="AA54" s="293"/>
      <c r="AB54" s="293"/>
      <c r="AC54" s="293"/>
      <c r="AD54" s="293"/>
      <c r="AE54" s="293"/>
      <c r="AF54" s="293"/>
      <c r="AG54" s="293"/>
      <c r="AH54" s="293"/>
      <c r="AI54" s="293"/>
      <c r="AJ54" s="293"/>
      <c r="AK54" s="369"/>
      <c r="AL54" s="370" t="s">
        <v>562</v>
      </c>
      <c r="AM54" s="371">
        <v>790742</v>
      </c>
      <c r="AN54" s="372">
        <v>53913</v>
      </c>
      <c r="AO54" s="373">
        <v>-0.1</v>
      </c>
      <c r="AP54" s="374">
        <v>44299</v>
      </c>
      <c r="AQ54" s="375">
        <v>0.7</v>
      </c>
      <c r="AR54" s="376">
        <v>-0.8</v>
      </c>
    </row>
    <row r="55" spans="1:44">
      <c r="A55" s="297"/>
      <c r="B55" s="293"/>
      <c r="C55" s="293"/>
      <c r="D55" s="293"/>
      <c r="E55" s="293"/>
      <c r="F55" s="293"/>
      <c r="G55" s="293"/>
      <c r="H55" s="293"/>
      <c r="I55" s="293"/>
      <c r="J55" s="293"/>
      <c r="K55" s="293"/>
      <c r="L55" s="293"/>
      <c r="M55" s="293"/>
      <c r="N55" s="293"/>
      <c r="O55" s="293"/>
      <c r="P55" s="293"/>
      <c r="Q55" s="293"/>
      <c r="R55" s="293"/>
      <c r="S55" s="293"/>
      <c r="T55" s="293"/>
      <c r="U55" s="293"/>
      <c r="V55" s="293"/>
      <c r="W55" s="293"/>
      <c r="X55" s="293"/>
      <c r="Y55" s="293"/>
      <c r="Z55" s="293"/>
      <c r="AA55" s="293"/>
      <c r="AB55" s="293"/>
      <c r="AC55" s="293"/>
      <c r="AD55" s="293"/>
      <c r="AE55" s="293"/>
      <c r="AF55" s="293"/>
      <c r="AG55" s="293"/>
      <c r="AH55" s="293"/>
      <c r="AI55" s="293"/>
      <c r="AJ55" s="293"/>
      <c r="AK55" s="354" t="s">
        <v>564</v>
      </c>
      <c r="AL55" s="355"/>
      <c r="AM55" s="363">
        <v>1147001</v>
      </c>
      <c r="AN55" s="364">
        <v>79925</v>
      </c>
      <c r="AO55" s="365">
        <v>9</v>
      </c>
      <c r="AP55" s="366">
        <v>78903</v>
      </c>
      <c r="AQ55" s="367">
        <v>-25.6</v>
      </c>
      <c r="AR55" s="368">
        <v>34.6</v>
      </c>
    </row>
    <row r="56" spans="1:44">
      <c r="A56" s="297"/>
      <c r="B56" s="293"/>
      <c r="C56" s="293"/>
      <c r="D56" s="293"/>
      <c r="E56" s="293"/>
      <c r="F56" s="293"/>
      <c r="G56" s="293"/>
      <c r="H56" s="293"/>
      <c r="I56" s="293"/>
      <c r="J56" s="293"/>
      <c r="K56" s="293"/>
      <c r="L56" s="293"/>
      <c r="M56" s="293"/>
      <c r="N56" s="293"/>
      <c r="O56" s="293"/>
      <c r="P56" s="293"/>
      <c r="Q56" s="293"/>
      <c r="R56" s="293"/>
      <c r="S56" s="293"/>
      <c r="T56" s="293"/>
      <c r="U56" s="293"/>
      <c r="V56" s="293"/>
      <c r="W56" s="293"/>
      <c r="X56" s="293"/>
      <c r="Y56" s="293"/>
      <c r="Z56" s="293"/>
      <c r="AA56" s="293"/>
      <c r="AB56" s="293"/>
      <c r="AC56" s="293"/>
      <c r="AD56" s="293"/>
      <c r="AE56" s="293"/>
      <c r="AF56" s="293"/>
      <c r="AG56" s="293"/>
      <c r="AH56" s="293"/>
      <c r="AI56" s="293"/>
      <c r="AJ56" s="293"/>
      <c r="AK56" s="369"/>
      <c r="AL56" s="370" t="s">
        <v>562</v>
      </c>
      <c r="AM56" s="371">
        <v>740929</v>
      </c>
      <c r="AN56" s="372">
        <v>51629</v>
      </c>
      <c r="AO56" s="373">
        <v>-4.2</v>
      </c>
      <c r="AP56" s="374">
        <v>49201</v>
      </c>
      <c r="AQ56" s="375">
        <v>11.1</v>
      </c>
      <c r="AR56" s="376">
        <v>-15.3</v>
      </c>
    </row>
    <row r="57" spans="1:44">
      <c r="A57" s="297"/>
      <c r="B57" s="293"/>
      <c r="C57" s="293"/>
      <c r="D57" s="293"/>
      <c r="E57" s="293"/>
      <c r="F57" s="293"/>
      <c r="G57" s="293"/>
      <c r="H57" s="293"/>
      <c r="I57" s="293"/>
      <c r="J57" s="293"/>
      <c r="K57" s="293"/>
      <c r="L57" s="293"/>
      <c r="M57" s="293"/>
      <c r="N57" s="293"/>
      <c r="O57" s="293"/>
      <c r="P57" s="293"/>
      <c r="Q57" s="293"/>
      <c r="R57" s="293"/>
      <c r="S57" s="293"/>
      <c r="T57" s="293"/>
      <c r="U57" s="293"/>
      <c r="V57" s="293"/>
      <c r="W57" s="293"/>
      <c r="X57" s="293"/>
      <c r="Y57" s="293"/>
      <c r="Z57" s="293"/>
      <c r="AA57" s="293"/>
      <c r="AB57" s="293"/>
      <c r="AC57" s="293"/>
      <c r="AD57" s="293"/>
      <c r="AE57" s="293"/>
      <c r="AF57" s="293"/>
      <c r="AG57" s="293"/>
      <c r="AH57" s="293"/>
      <c r="AI57" s="293"/>
      <c r="AJ57" s="293"/>
      <c r="AK57" s="354" t="s">
        <v>565</v>
      </c>
      <c r="AL57" s="355"/>
      <c r="AM57" s="363">
        <v>2022819</v>
      </c>
      <c r="AN57" s="364">
        <v>143860</v>
      </c>
      <c r="AO57" s="365">
        <v>80</v>
      </c>
      <c r="AP57" s="366">
        <v>82993</v>
      </c>
      <c r="AQ57" s="367">
        <v>5.2</v>
      </c>
      <c r="AR57" s="368">
        <v>74.8</v>
      </c>
    </row>
    <row r="58" spans="1:44">
      <c r="A58" s="297"/>
      <c r="B58" s="293"/>
      <c r="C58" s="293"/>
      <c r="D58" s="293"/>
      <c r="E58" s="293"/>
      <c r="F58" s="293"/>
      <c r="G58" s="293"/>
      <c r="H58" s="293"/>
      <c r="I58" s="293"/>
      <c r="J58" s="293"/>
      <c r="K58" s="293"/>
      <c r="L58" s="293"/>
      <c r="M58" s="293"/>
      <c r="N58" s="293"/>
      <c r="O58" s="293"/>
      <c r="P58" s="293"/>
      <c r="Q58" s="293"/>
      <c r="R58" s="293"/>
      <c r="S58" s="293"/>
      <c r="T58" s="293"/>
      <c r="U58" s="293"/>
      <c r="V58" s="293"/>
      <c r="W58" s="293"/>
      <c r="X58" s="293"/>
      <c r="Y58" s="293"/>
      <c r="Z58" s="293"/>
      <c r="AA58" s="293"/>
      <c r="AB58" s="293"/>
      <c r="AC58" s="293"/>
      <c r="AD58" s="293"/>
      <c r="AE58" s="293"/>
      <c r="AF58" s="293"/>
      <c r="AG58" s="293"/>
      <c r="AH58" s="293"/>
      <c r="AI58" s="293"/>
      <c r="AJ58" s="293"/>
      <c r="AK58" s="369"/>
      <c r="AL58" s="370" t="s">
        <v>562</v>
      </c>
      <c r="AM58" s="371">
        <v>1090402</v>
      </c>
      <c r="AN58" s="372">
        <v>77548</v>
      </c>
      <c r="AO58" s="373">
        <v>50.2</v>
      </c>
      <c r="AP58" s="374">
        <v>46787</v>
      </c>
      <c r="AQ58" s="375">
        <v>-4.9000000000000004</v>
      </c>
      <c r="AR58" s="376">
        <v>55.1</v>
      </c>
    </row>
    <row r="59" spans="1:44">
      <c r="A59" s="297"/>
      <c r="B59" s="293"/>
      <c r="C59" s="293"/>
      <c r="D59" s="293"/>
      <c r="E59" s="293"/>
      <c r="F59" s="293"/>
      <c r="G59" s="293"/>
      <c r="H59" s="293"/>
      <c r="I59" s="293"/>
      <c r="J59" s="293"/>
      <c r="K59" s="293"/>
      <c r="L59" s="293"/>
      <c r="M59" s="293"/>
      <c r="N59" s="293"/>
      <c r="O59" s="293"/>
      <c r="P59" s="293"/>
      <c r="Q59" s="293"/>
      <c r="R59" s="293"/>
      <c r="S59" s="293"/>
      <c r="T59" s="293"/>
      <c r="U59" s="293"/>
      <c r="V59" s="293"/>
      <c r="W59" s="293"/>
      <c r="X59" s="293"/>
      <c r="Y59" s="293"/>
      <c r="Z59" s="293"/>
      <c r="AA59" s="293"/>
      <c r="AB59" s="293"/>
      <c r="AC59" s="293"/>
      <c r="AD59" s="293"/>
      <c r="AE59" s="293"/>
      <c r="AF59" s="293"/>
      <c r="AG59" s="293"/>
      <c r="AH59" s="293"/>
      <c r="AI59" s="293"/>
      <c r="AJ59" s="293"/>
      <c r="AK59" s="354" t="s">
        <v>566</v>
      </c>
      <c r="AL59" s="355"/>
      <c r="AM59" s="363">
        <v>2281674</v>
      </c>
      <c r="AN59" s="364">
        <v>165507</v>
      </c>
      <c r="AO59" s="365">
        <v>15</v>
      </c>
      <c r="AP59" s="366">
        <v>108252</v>
      </c>
      <c r="AQ59" s="367">
        <v>30.4</v>
      </c>
      <c r="AR59" s="368">
        <v>-15.4</v>
      </c>
    </row>
    <row r="60" spans="1:44">
      <c r="A60" s="297"/>
      <c r="B60" s="293"/>
      <c r="C60" s="293"/>
      <c r="D60" s="293"/>
      <c r="E60" s="293"/>
      <c r="F60" s="293"/>
      <c r="G60" s="293"/>
      <c r="H60" s="293"/>
      <c r="I60" s="293"/>
      <c r="J60" s="293"/>
      <c r="K60" s="293"/>
      <c r="L60" s="293"/>
      <c r="M60" s="293"/>
      <c r="N60" s="293"/>
      <c r="O60" s="293"/>
      <c r="P60" s="293"/>
      <c r="Q60" s="293"/>
      <c r="R60" s="293"/>
      <c r="S60" s="293"/>
      <c r="T60" s="293"/>
      <c r="U60" s="293"/>
      <c r="V60" s="293"/>
      <c r="W60" s="293"/>
      <c r="X60" s="293"/>
      <c r="Y60" s="293"/>
      <c r="Z60" s="293"/>
      <c r="AA60" s="293"/>
      <c r="AB60" s="293"/>
      <c r="AC60" s="293"/>
      <c r="AD60" s="293"/>
      <c r="AE60" s="293"/>
      <c r="AF60" s="293"/>
      <c r="AG60" s="293"/>
      <c r="AH60" s="293"/>
      <c r="AI60" s="293"/>
      <c r="AJ60" s="293"/>
      <c r="AK60" s="369"/>
      <c r="AL60" s="370" t="s">
        <v>562</v>
      </c>
      <c r="AM60" s="371">
        <v>1404184</v>
      </c>
      <c r="AN60" s="372">
        <v>101856</v>
      </c>
      <c r="AO60" s="373">
        <v>31.3</v>
      </c>
      <c r="AP60" s="374">
        <v>50321</v>
      </c>
      <c r="AQ60" s="375">
        <v>7.6</v>
      </c>
      <c r="AR60" s="376">
        <v>23.7</v>
      </c>
    </row>
    <row r="61" spans="1:44">
      <c r="A61" s="297"/>
      <c r="B61" s="293"/>
      <c r="C61" s="293"/>
      <c r="D61" s="293"/>
      <c r="E61" s="293"/>
      <c r="F61" s="293"/>
      <c r="G61" s="293"/>
      <c r="H61" s="293"/>
      <c r="I61" s="293"/>
      <c r="J61" s="293"/>
      <c r="K61" s="293"/>
      <c r="L61" s="293"/>
      <c r="M61" s="293"/>
      <c r="N61" s="293"/>
      <c r="O61" s="293"/>
      <c r="P61" s="293"/>
      <c r="Q61" s="293"/>
      <c r="R61" s="293"/>
      <c r="S61" s="293"/>
      <c r="T61" s="293"/>
      <c r="U61" s="293"/>
      <c r="V61" s="293"/>
      <c r="W61" s="293"/>
      <c r="X61" s="293"/>
      <c r="Y61" s="293"/>
      <c r="Z61" s="293"/>
      <c r="AA61" s="293"/>
      <c r="AB61" s="293"/>
      <c r="AC61" s="293"/>
      <c r="AD61" s="293"/>
      <c r="AE61" s="293"/>
      <c r="AF61" s="293"/>
      <c r="AG61" s="293"/>
      <c r="AH61" s="293"/>
      <c r="AI61" s="293"/>
      <c r="AJ61" s="293"/>
      <c r="AK61" s="354" t="s">
        <v>567</v>
      </c>
      <c r="AL61" s="377"/>
      <c r="AM61" s="378">
        <v>1563892</v>
      </c>
      <c r="AN61" s="379">
        <v>109898</v>
      </c>
      <c r="AO61" s="380">
        <v>22.2</v>
      </c>
      <c r="AP61" s="381">
        <v>92758</v>
      </c>
      <c r="AQ61" s="382">
        <v>7.6</v>
      </c>
      <c r="AR61" s="368">
        <v>14.6</v>
      </c>
    </row>
    <row r="62" spans="1:44">
      <c r="A62" s="297"/>
      <c r="B62" s="293"/>
      <c r="C62" s="293"/>
      <c r="D62" s="293"/>
      <c r="E62" s="293"/>
      <c r="F62" s="293"/>
      <c r="G62" s="293"/>
      <c r="H62" s="293"/>
      <c r="I62" s="293"/>
      <c r="J62" s="293"/>
      <c r="K62" s="293"/>
      <c r="L62" s="293"/>
      <c r="M62" s="293"/>
      <c r="N62" s="293"/>
      <c r="O62" s="293"/>
      <c r="P62" s="293"/>
      <c r="Q62" s="293"/>
      <c r="R62" s="293"/>
      <c r="S62" s="293"/>
      <c r="T62" s="293"/>
      <c r="U62" s="293"/>
      <c r="V62" s="293"/>
      <c r="W62" s="293"/>
      <c r="X62" s="293"/>
      <c r="Y62" s="293"/>
      <c r="Z62" s="293"/>
      <c r="AA62" s="293"/>
      <c r="AB62" s="293"/>
      <c r="AC62" s="293"/>
      <c r="AD62" s="293"/>
      <c r="AE62" s="293"/>
      <c r="AF62" s="293"/>
      <c r="AG62" s="293"/>
      <c r="AH62" s="293"/>
      <c r="AI62" s="293"/>
      <c r="AJ62" s="293"/>
      <c r="AK62" s="369"/>
      <c r="AL62" s="370" t="s">
        <v>562</v>
      </c>
      <c r="AM62" s="371">
        <v>965799</v>
      </c>
      <c r="AN62" s="372">
        <v>67780</v>
      </c>
      <c r="AO62" s="373">
        <v>25</v>
      </c>
      <c r="AP62" s="374">
        <v>46920</v>
      </c>
      <c r="AQ62" s="375">
        <v>8.4</v>
      </c>
      <c r="AR62" s="376">
        <v>16.600000000000001</v>
      </c>
    </row>
    <row r="63" spans="1:44">
      <c r="A63" s="297"/>
      <c r="B63" s="293"/>
      <c r="C63" s="293"/>
      <c r="D63" s="293"/>
      <c r="E63" s="293"/>
      <c r="F63" s="293"/>
      <c r="G63" s="293"/>
      <c r="H63" s="293"/>
      <c r="I63" s="293"/>
      <c r="J63" s="293"/>
      <c r="K63" s="293"/>
      <c r="L63" s="293"/>
      <c r="M63" s="293"/>
      <c r="N63" s="293"/>
      <c r="O63" s="293"/>
      <c r="P63" s="293"/>
      <c r="Q63" s="293"/>
      <c r="R63" s="293"/>
      <c r="S63" s="293"/>
      <c r="T63" s="293"/>
      <c r="U63" s="293"/>
      <c r="V63" s="293"/>
      <c r="W63" s="293"/>
      <c r="X63" s="293"/>
      <c r="Y63" s="293"/>
      <c r="Z63" s="293"/>
      <c r="AA63" s="293"/>
      <c r="AB63" s="293"/>
      <c r="AC63" s="293"/>
      <c r="AD63" s="293"/>
      <c r="AE63" s="293"/>
      <c r="AF63" s="293"/>
      <c r="AG63" s="293"/>
      <c r="AH63" s="293"/>
      <c r="AI63" s="293"/>
      <c r="AJ63" s="293"/>
      <c r="AK63" s="293"/>
      <c r="AL63" s="293"/>
      <c r="AM63" s="293"/>
      <c r="AN63" s="293"/>
      <c r="AO63" s="293"/>
      <c r="AP63" s="293"/>
      <c r="AQ63" s="293"/>
      <c r="AR63" s="293"/>
    </row>
    <row r="64" spans="1:44">
      <c r="A64" s="297"/>
      <c r="B64" s="293"/>
      <c r="C64" s="293"/>
      <c r="D64" s="293"/>
      <c r="E64" s="293"/>
      <c r="F64" s="293"/>
      <c r="G64" s="293"/>
      <c r="H64" s="293"/>
      <c r="I64" s="293"/>
      <c r="J64" s="293"/>
      <c r="K64" s="293"/>
      <c r="L64" s="293"/>
      <c r="M64" s="293"/>
      <c r="N64" s="293"/>
      <c r="O64" s="293"/>
      <c r="P64" s="293"/>
      <c r="Q64" s="293"/>
      <c r="R64" s="293"/>
      <c r="S64" s="293"/>
      <c r="T64" s="293"/>
      <c r="U64" s="293"/>
      <c r="V64" s="293"/>
      <c r="W64" s="293"/>
      <c r="X64" s="293"/>
      <c r="Y64" s="293"/>
      <c r="Z64" s="293"/>
      <c r="AA64" s="293"/>
      <c r="AB64" s="293"/>
      <c r="AC64" s="293"/>
      <c r="AD64" s="293"/>
      <c r="AE64" s="293"/>
      <c r="AF64" s="293"/>
      <c r="AG64" s="293"/>
      <c r="AH64" s="293"/>
      <c r="AI64" s="293"/>
      <c r="AJ64" s="293"/>
      <c r="AK64" s="293"/>
      <c r="AL64" s="293"/>
      <c r="AM64" s="293"/>
      <c r="AN64" s="293"/>
      <c r="AO64" s="293"/>
      <c r="AP64" s="293"/>
      <c r="AQ64" s="293"/>
      <c r="AR64" s="293"/>
    </row>
    <row r="65" spans="1:46">
      <c r="A65" s="297"/>
      <c r="B65" s="293"/>
      <c r="C65" s="293"/>
      <c r="D65" s="293"/>
      <c r="E65" s="293"/>
      <c r="F65" s="293"/>
      <c r="G65" s="293"/>
      <c r="H65" s="293"/>
      <c r="I65" s="293"/>
      <c r="J65" s="293"/>
      <c r="K65" s="293"/>
      <c r="L65" s="293"/>
      <c r="M65" s="293"/>
      <c r="N65" s="293"/>
      <c r="O65" s="293"/>
      <c r="P65" s="293"/>
      <c r="Q65" s="293"/>
      <c r="R65" s="293"/>
      <c r="S65" s="293"/>
      <c r="T65" s="293"/>
      <c r="U65" s="293"/>
      <c r="V65" s="293"/>
      <c r="W65" s="293"/>
      <c r="X65" s="293"/>
      <c r="Y65" s="293"/>
      <c r="Z65" s="293"/>
      <c r="AA65" s="293"/>
      <c r="AB65" s="293"/>
      <c r="AC65" s="293"/>
      <c r="AD65" s="293"/>
      <c r="AE65" s="293"/>
      <c r="AF65" s="293"/>
      <c r="AG65" s="293"/>
      <c r="AH65" s="293"/>
      <c r="AI65" s="293"/>
      <c r="AJ65" s="293"/>
      <c r="AK65" s="293"/>
      <c r="AL65" s="293"/>
      <c r="AM65" s="293"/>
      <c r="AN65" s="293"/>
      <c r="AO65" s="293"/>
      <c r="AP65" s="293"/>
      <c r="AQ65" s="293"/>
      <c r="AR65" s="293"/>
    </row>
    <row r="66" spans="1:46">
      <c r="A66" s="383"/>
      <c r="B66" s="350"/>
      <c r="C66" s="350"/>
      <c r="D66" s="350"/>
      <c r="E66" s="350"/>
      <c r="F66" s="350"/>
      <c r="G66" s="350"/>
      <c r="H66" s="350"/>
      <c r="I66" s="350"/>
      <c r="J66" s="350"/>
      <c r="K66" s="350"/>
      <c r="L66" s="350"/>
      <c r="M66" s="350"/>
      <c r="N66" s="350"/>
      <c r="O66" s="350"/>
      <c r="P66" s="350"/>
      <c r="Q66" s="350"/>
      <c r="R66" s="350"/>
      <c r="S66" s="350"/>
      <c r="T66" s="350"/>
      <c r="U66" s="350"/>
      <c r="V66" s="350"/>
      <c r="W66" s="350"/>
      <c r="X66" s="350"/>
      <c r="Y66" s="350"/>
      <c r="Z66" s="350"/>
      <c r="AA66" s="350"/>
      <c r="AB66" s="350"/>
      <c r="AC66" s="350"/>
      <c r="AD66" s="350"/>
      <c r="AE66" s="350"/>
      <c r="AF66" s="350"/>
      <c r="AG66" s="350"/>
      <c r="AH66" s="350"/>
      <c r="AI66" s="350"/>
      <c r="AJ66" s="350"/>
      <c r="AK66" s="350"/>
      <c r="AL66" s="350"/>
      <c r="AM66" s="350"/>
      <c r="AN66" s="350"/>
      <c r="AO66" s="350"/>
      <c r="AP66" s="350"/>
      <c r="AQ66" s="350"/>
      <c r="AR66" s="350"/>
      <c r="AS66" s="384"/>
    </row>
    <row r="67" spans="1:46" ht="13.5" hidden="1" customHeight="1">
      <c r="AK67" s="293"/>
      <c r="AL67" s="293"/>
      <c r="AM67" s="293"/>
      <c r="AN67" s="293"/>
      <c r="AO67" s="293"/>
      <c r="AP67" s="293"/>
      <c r="AQ67" s="293"/>
      <c r="AR67" s="293"/>
      <c r="AS67" s="293"/>
      <c r="AT67" s="293"/>
    </row>
    <row r="68" spans="1:46" ht="13.5" hidden="1" customHeight="1">
      <c r="AK68" s="293"/>
      <c r="AL68" s="293"/>
      <c r="AM68" s="293"/>
      <c r="AN68" s="293"/>
      <c r="AO68" s="293"/>
      <c r="AP68" s="293"/>
      <c r="AQ68" s="293"/>
      <c r="AR68" s="293"/>
    </row>
    <row r="69" spans="1:46" ht="13.5" hidden="1" customHeight="1">
      <c r="AK69" s="293"/>
      <c r="AL69" s="293"/>
      <c r="AM69" s="293"/>
      <c r="AN69" s="293"/>
      <c r="AO69" s="293"/>
      <c r="AP69" s="293"/>
      <c r="AQ69" s="293"/>
      <c r="AR69" s="293"/>
    </row>
    <row r="70" spans="1:46" hidden="1">
      <c r="AK70" s="293"/>
      <c r="AL70" s="293"/>
      <c r="AM70" s="293"/>
      <c r="AN70" s="293"/>
      <c r="AO70" s="293"/>
      <c r="AP70" s="293"/>
      <c r="AQ70" s="293"/>
      <c r="AR70" s="293"/>
    </row>
    <row r="71" spans="1:46" hidden="1">
      <c r="AK71" s="293"/>
      <c r="AL71" s="293"/>
      <c r="AM71" s="293"/>
      <c r="AN71" s="293"/>
      <c r="AO71" s="293"/>
      <c r="AP71" s="293"/>
      <c r="AQ71" s="293"/>
      <c r="AR71" s="293"/>
    </row>
    <row r="72" spans="1:46" hidden="1">
      <c r="AK72" s="293"/>
      <c r="AL72" s="293"/>
      <c r="AM72" s="293"/>
      <c r="AN72" s="293"/>
      <c r="AO72" s="293"/>
      <c r="AP72" s="293"/>
      <c r="AQ72" s="293"/>
      <c r="AR72" s="293"/>
    </row>
    <row r="73" spans="1:46" hidden="1">
      <c r="AK73" s="293"/>
      <c r="AL73" s="293"/>
      <c r="AM73" s="293"/>
      <c r="AN73" s="293"/>
      <c r="AO73" s="293"/>
      <c r="AP73" s="293"/>
      <c r="AQ73" s="293"/>
      <c r="AR73" s="293"/>
    </row>
    <row r="74" spans="1:46" hidden="1"/>
  </sheetData>
  <sheetProtection algorithmName="SHA-512" hashValue="d2EC23xnynX4pr3S53u27VMOJmjGXTQyrmV+x8NNA31o7O9t9LEg5wXipq5BYxUsmAJQIaJD0bOHDYQT6Lf2Cw==" saltValue="0GyXpog8JqEPzwTOVqHsGw=="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Normal="100" zoomScaleSheetLayoutView="55" workbookViewId="0"/>
  </sheetViews>
  <sheetFormatPr defaultColWidth="0" defaultRowHeight="13.5" customHeight="1" zeroHeight="1"/>
  <cols>
    <col min="1" max="125" width="2.5" style="291" customWidth="1"/>
    <col min="126" max="16384" width="9" style="290" hidden="1"/>
  </cols>
  <sheetData>
    <row r="1" spans="2:125"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2:125">
      <c r="B2" s="290"/>
      <c r="DG2" s="290"/>
    </row>
    <row r="3" spans="2:125">
      <c r="C3" s="290"/>
      <c r="D3" s="290"/>
      <c r="E3" s="290"/>
      <c r="F3" s="290"/>
      <c r="G3" s="290"/>
      <c r="H3" s="290"/>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H3" s="290"/>
      <c r="DI3" s="290"/>
      <c r="DJ3" s="290"/>
      <c r="DK3" s="290"/>
      <c r="DL3" s="290"/>
      <c r="DM3" s="290"/>
      <c r="DN3" s="290"/>
      <c r="DO3" s="290"/>
      <c r="DP3" s="290"/>
      <c r="DQ3" s="290"/>
      <c r="DR3" s="290"/>
      <c r="DS3" s="290"/>
      <c r="DT3" s="290"/>
      <c r="DU3" s="290"/>
    </row>
    <row r="4" spans="2:125"/>
    <row r="5" spans="2:125"/>
    <row r="6" spans="2:125"/>
    <row r="7" spans="2:125"/>
    <row r="8" spans="2:125"/>
    <row r="9" spans="2:125">
      <c r="DU9" s="290"/>
    </row>
    <row r="10" spans="2:125"/>
    <row r="11" spans="2:125"/>
    <row r="12" spans="2:125"/>
    <row r="13" spans="2:125"/>
    <row r="14" spans="2:125"/>
    <row r="15" spans="2:125"/>
    <row r="16" spans="2:125"/>
    <row r="17" spans="125:125">
      <c r="DU17" s="290"/>
    </row>
    <row r="18" spans="125:125"/>
    <row r="19" spans="125:125"/>
    <row r="20" spans="125:125">
      <c r="DU20" s="290"/>
    </row>
    <row r="21" spans="125:125">
      <c r="DU21" s="290"/>
    </row>
    <row r="22" spans="125:125"/>
    <row r="23" spans="125:125"/>
    <row r="24" spans="125:125"/>
    <row r="25" spans="125:125"/>
    <row r="26" spans="125:125"/>
    <row r="27" spans="125:125"/>
    <row r="28" spans="125:125">
      <c r="DU28" s="290"/>
    </row>
    <row r="29" spans="125:125"/>
    <row r="30" spans="125:125"/>
    <row r="31" spans="125:125"/>
    <row r="32" spans="125:125"/>
    <row r="33" spans="2:125">
      <c r="B33" s="290"/>
      <c r="G33" s="290"/>
      <c r="I33" s="290"/>
    </row>
    <row r="34" spans="2:125">
      <c r="C34" s="290"/>
      <c r="P34" s="290"/>
      <c r="DE34" s="290"/>
      <c r="DH34" s="290"/>
    </row>
    <row r="35" spans="2:125">
      <c r="D35" s="290"/>
      <c r="E35" s="290"/>
      <c r="DG35" s="290"/>
      <c r="DJ35" s="290"/>
      <c r="DP35" s="290"/>
      <c r="DQ35" s="290"/>
      <c r="DR35" s="290"/>
      <c r="DS35" s="290"/>
      <c r="DT35" s="290"/>
      <c r="DU35" s="290"/>
    </row>
    <row r="36" spans="2:125">
      <c r="F36" s="290"/>
      <c r="H36" s="290"/>
      <c r="J36" s="290"/>
      <c r="K36" s="290"/>
      <c r="L36" s="290"/>
      <c r="M36" s="290"/>
      <c r="N36" s="290"/>
      <c r="O36" s="290"/>
      <c r="Q36" s="290"/>
      <c r="R36" s="290"/>
      <c r="S36" s="290"/>
      <c r="T36" s="290"/>
      <c r="U36" s="290"/>
      <c r="V36" s="290"/>
      <c r="W36" s="290"/>
      <c r="X36" s="290"/>
      <c r="Y36" s="290"/>
      <c r="Z36" s="290"/>
      <c r="AA36" s="290"/>
      <c r="AB36" s="290"/>
      <c r="AC36" s="290"/>
      <c r="AD36" s="290"/>
      <c r="AE36" s="290"/>
      <c r="AF36" s="290"/>
      <c r="AG36" s="290"/>
      <c r="AH36" s="290"/>
      <c r="AI36" s="290"/>
      <c r="AJ36" s="290"/>
      <c r="AK36" s="290"/>
      <c r="AL36" s="290"/>
      <c r="AM36" s="290"/>
      <c r="AN36" s="290"/>
      <c r="AO36" s="290"/>
      <c r="AP36" s="290"/>
      <c r="AQ36" s="290"/>
      <c r="AR36" s="290"/>
      <c r="AS36" s="290"/>
      <c r="AT36" s="290"/>
      <c r="AU36" s="290"/>
      <c r="AV36" s="290"/>
      <c r="AW36" s="290"/>
      <c r="AX36" s="290"/>
      <c r="AY36" s="290"/>
      <c r="AZ36" s="290"/>
      <c r="BA36" s="290"/>
      <c r="BB36" s="290"/>
      <c r="BC36" s="290"/>
      <c r="BD36" s="290"/>
      <c r="BE36" s="290"/>
      <c r="BF36" s="290"/>
      <c r="BG36" s="290"/>
      <c r="BH36" s="290"/>
      <c r="BI36" s="290"/>
      <c r="BJ36" s="290"/>
      <c r="BK36" s="290"/>
      <c r="BL36" s="290"/>
      <c r="BM36" s="290"/>
      <c r="BN36" s="290"/>
      <c r="BO36" s="290"/>
      <c r="BP36" s="290"/>
      <c r="BQ36" s="290"/>
      <c r="BR36" s="290"/>
      <c r="BS36" s="290"/>
      <c r="BT36" s="290"/>
      <c r="BU36" s="290"/>
      <c r="BV36" s="290"/>
      <c r="BW36" s="290"/>
      <c r="BX36" s="290"/>
      <c r="BY36" s="290"/>
      <c r="BZ36" s="290"/>
      <c r="CA36" s="290"/>
      <c r="CB36" s="290"/>
      <c r="CC36" s="290"/>
      <c r="CD36" s="290"/>
      <c r="CE36" s="290"/>
      <c r="CF36" s="290"/>
      <c r="CG36" s="290"/>
      <c r="CH36" s="290"/>
      <c r="CI36" s="290"/>
      <c r="CJ36" s="290"/>
      <c r="CK36" s="290"/>
      <c r="CL36" s="290"/>
      <c r="CM36" s="290"/>
      <c r="CN36" s="290"/>
      <c r="CO36" s="290"/>
      <c r="CP36" s="290"/>
      <c r="CQ36" s="290"/>
      <c r="CR36" s="290"/>
      <c r="CS36" s="290"/>
      <c r="CT36" s="290"/>
      <c r="CU36" s="290"/>
      <c r="CV36" s="290"/>
      <c r="CW36" s="290"/>
      <c r="CX36" s="290"/>
      <c r="CY36" s="290"/>
      <c r="CZ36" s="290"/>
      <c r="DA36" s="290"/>
      <c r="DB36" s="290"/>
      <c r="DC36" s="290"/>
      <c r="DD36" s="290"/>
      <c r="DF36" s="290"/>
      <c r="DI36" s="290"/>
      <c r="DK36" s="290"/>
      <c r="DL36" s="290"/>
      <c r="DM36" s="290"/>
      <c r="DN36" s="290"/>
      <c r="DO36" s="290"/>
      <c r="DP36" s="290"/>
      <c r="DQ36" s="290"/>
      <c r="DR36" s="290"/>
      <c r="DS36" s="290"/>
      <c r="DT36" s="290"/>
      <c r="DU36" s="290"/>
    </row>
    <row r="37" spans="2:125">
      <c r="DU37" s="290"/>
    </row>
    <row r="38" spans="2:125">
      <c r="DT38" s="290"/>
      <c r="DU38" s="290"/>
    </row>
    <row r="39" spans="2:125"/>
    <row r="40" spans="2:125">
      <c r="DH40" s="290"/>
    </row>
    <row r="41" spans="2:125">
      <c r="DE41" s="290"/>
    </row>
    <row r="42" spans="2:125">
      <c r="DG42" s="290"/>
      <c r="DJ42" s="290"/>
    </row>
    <row r="43" spans="2:125">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F43" s="290"/>
      <c r="DI43" s="290"/>
      <c r="DK43" s="290"/>
      <c r="DL43" s="290"/>
      <c r="DM43" s="290"/>
      <c r="DN43" s="290"/>
      <c r="DO43" s="290"/>
      <c r="DP43" s="290"/>
      <c r="DQ43" s="290"/>
      <c r="DR43" s="290"/>
      <c r="DS43" s="290"/>
      <c r="DT43" s="290"/>
      <c r="DU43" s="290"/>
    </row>
    <row r="44" spans="2:125">
      <c r="DU44" s="290"/>
    </row>
    <row r="45" spans="2:125"/>
    <row r="46" spans="2:125"/>
    <row r="47" spans="2:125"/>
    <row r="48" spans="2:125">
      <c r="DT48" s="290"/>
      <c r="DU48" s="290"/>
    </row>
    <row r="49" spans="120:125">
      <c r="DU49" s="290"/>
    </row>
    <row r="50" spans="120:125">
      <c r="DU50" s="290"/>
    </row>
    <row r="51" spans="120:125">
      <c r="DP51" s="290"/>
      <c r="DQ51" s="290"/>
      <c r="DR51" s="290"/>
      <c r="DS51" s="290"/>
      <c r="DT51" s="290"/>
      <c r="DU51" s="290"/>
    </row>
    <row r="52" spans="120:125"/>
    <row r="53" spans="120:125"/>
    <row r="54" spans="120:125">
      <c r="DU54" s="290"/>
    </row>
    <row r="55" spans="120:125"/>
    <row r="56" spans="120:125"/>
    <row r="57" spans="120:125"/>
    <row r="58" spans="120:125">
      <c r="DU58" s="290"/>
    </row>
    <row r="59" spans="120:125"/>
    <row r="60" spans="120:125"/>
    <row r="61" spans="120:125"/>
    <row r="62" spans="120:125"/>
    <row r="63" spans="120:125">
      <c r="DU63" s="290"/>
    </row>
    <row r="64" spans="120:125">
      <c r="DT64" s="290"/>
      <c r="DU64" s="290"/>
    </row>
    <row r="65" spans="123:125"/>
    <row r="66" spans="123:125"/>
    <row r="67" spans="123:125"/>
    <row r="68" spans="123:125"/>
    <row r="69" spans="123:125">
      <c r="DS69" s="290"/>
      <c r="DT69" s="290"/>
      <c r="DU69" s="290"/>
    </row>
    <row r="70" spans="123:125"/>
    <row r="71" spans="123:125"/>
    <row r="72" spans="123:125"/>
    <row r="73" spans="123:125"/>
    <row r="74" spans="123:125"/>
    <row r="75" spans="123:125"/>
    <row r="76" spans="123:125"/>
    <row r="77" spans="123:125"/>
    <row r="78" spans="123:125"/>
    <row r="79" spans="123:125"/>
    <row r="80" spans="123:125"/>
    <row r="81" spans="116:125"/>
    <row r="82" spans="116:125">
      <c r="DL82" s="290"/>
    </row>
    <row r="83" spans="116:125">
      <c r="DM83" s="290"/>
      <c r="DN83" s="290"/>
      <c r="DO83" s="290"/>
      <c r="DP83" s="290"/>
      <c r="DQ83" s="290"/>
      <c r="DR83" s="290"/>
      <c r="DS83" s="290"/>
      <c r="DT83" s="290"/>
      <c r="DU83" s="290"/>
    </row>
    <row r="84" spans="116:125"/>
    <row r="85" spans="116:125"/>
    <row r="86" spans="116:125"/>
    <row r="87" spans="116:125"/>
    <row r="88" spans="116:125">
      <c r="DU88" s="290"/>
    </row>
    <row r="89" spans="116:125"/>
    <row r="90" spans="116:125"/>
    <row r="91" spans="116:125"/>
    <row r="92" spans="116:125" ht="13.5" customHeight="1"/>
    <row r="93" spans="116:125" ht="13.5" customHeight="1"/>
    <row r="94" spans="116:125" ht="13.5" customHeight="1">
      <c r="DS94" s="290"/>
      <c r="DT94" s="290"/>
      <c r="DU94" s="290"/>
    </row>
    <row r="95" spans="116:125" ht="13.5" customHeight="1">
      <c r="DU95" s="290"/>
    </row>
    <row r="96" spans="116:125" ht="13.5" customHeight="1"/>
    <row r="97" spans="124:125" ht="13.5" customHeight="1"/>
    <row r="98" spans="124:125" ht="13.5" customHeight="1"/>
    <row r="99" spans="124:125" ht="13.5" customHeight="1"/>
    <row r="100" spans="124:125" ht="13.5" customHeight="1"/>
    <row r="101" spans="124:125" ht="13.5" customHeight="1">
      <c r="DU101" s="290"/>
    </row>
    <row r="102" spans="124:125" ht="13.5" customHeight="1"/>
    <row r="103" spans="124:125" ht="13.5" customHeight="1"/>
    <row r="104" spans="124:125" ht="13.5" customHeight="1">
      <c r="DT104" s="290"/>
      <c r="DU104" s="29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90" t="s">
        <v>569</v>
      </c>
    </row>
    <row r="117" spans="125:125" ht="13.5" hidden="1" customHeight="1"/>
    <row r="118" spans="125:125" ht="13.5" hidden="1" customHeight="1"/>
    <row r="119" spans="125:125" ht="13.5" hidden="1" customHeight="1"/>
    <row r="120" spans="125:125" ht="13.5" hidden="1" customHeight="1"/>
    <row r="121" spans="125:125" ht="13.5" hidden="1" customHeight="1">
      <c r="DU121" s="290"/>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ePPcCQUuFwJohBCBpkmZwgdHDM8EwwuRJ6wWmB1DuWNIq43QsG5v7Guu/zO8En8FCvykvE1erHxRNUpNwzcmWA==" saltValue="ZCV9PJlyXV3B0361zyBlQ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Normal="100" zoomScaleSheetLayoutView="55" workbookViewId="0"/>
  </sheetViews>
  <sheetFormatPr defaultColWidth="0" defaultRowHeight="13.5" customHeight="1" zeroHeight="1"/>
  <cols>
    <col min="1" max="125" width="2.5" style="291" customWidth="1"/>
    <col min="126" max="142" width="0" style="290" hidden="1" customWidth="1"/>
    <col min="143" max="16384" width="9" style="290" hidden="1"/>
  </cols>
  <sheetData>
    <row r="1" spans="1:125" ht="13.5" customHeight="1">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1:125">
      <c r="B2" s="290"/>
      <c r="T2" s="290"/>
    </row>
    <row r="3" spans="1:12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G3" s="290"/>
      <c r="DH3" s="290"/>
      <c r="DI3" s="290"/>
      <c r="DJ3" s="290"/>
      <c r="DK3" s="290"/>
      <c r="DL3" s="290"/>
      <c r="DM3" s="290"/>
      <c r="DN3" s="290"/>
      <c r="DO3" s="290"/>
      <c r="DP3" s="290"/>
      <c r="DQ3" s="290"/>
      <c r="DR3" s="290"/>
      <c r="DS3" s="290"/>
      <c r="DT3" s="290"/>
      <c r="DU3" s="290"/>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90"/>
      <c r="G33" s="290"/>
      <c r="I33" s="290"/>
    </row>
    <row r="34" spans="2:125">
      <c r="C34" s="290"/>
      <c r="P34" s="290"/>
      <c r="R34" s="290"/>
      <c r="U34" s="290"/>
    </row>
    <row r="35" spans="2:125">
      <c r="D35" s="290"/>
      <c r="E35" s="290"/>
      <c r="T35" s="290"/>
      <c r="W35" s="290"/>
      <c r="X35" s="290"/>
      <c r="Y35" s="290"/>
      <c r="Z35" s="290"/>
      <c r="AA35" s="290"/>
      <c r="AB35" s="290"/>
      <c r="AC35" s="290"/>
      <c r="AD35" s="290"/>
      <c r="AE35" s="290"/>
      <c r="AF35" s="290"/>
      <c r="AG35" s="290"/>
      <c r="AH35" s="290"/>
      <c r="AI35" s="290"/>
      <c r="AJ35" s="290"/>
      <c r="AK35" s="290"/>
      <c r="AL35" s="290"/>
      <c r="AM35" s="290"/>
      <c r="AN35" s="290"/>
      <c r="AO35" s="290"/>
      <c r="AP35" s="290"/>
      <c r="AQ35" s="290"/>
      <c r="AR35" s="290"/>
      <c r="AS35" s="290"/>
      <c r="AT35" s="290"/>
      <c r="AU35" s="290"/>
      <c r="AV35" s="290"/>
      <c r="AW35" s="290"/>
      <c r="AX35" s="290"/>
      <c r="AY35" s="290"/>
      <c r="AZ35" s="290"/>
      <c r="BA35" s="290"/>
      <c r="BB35" s="290"/>
      <c r="BC35" s="290"/>
      <c r="BD35" s="290"/>
      <c r="BE35" s="290"/>
      <c r="BF35" s="290"/>
      <c r="BG35" s="290"/>
      <c r="BH35" s="290"/>
      <c r="BI35" s="290"/>
      <c r="BJ35" s="290"/>
      <c r="BK35" s="290"/>
      <c r="BL35" s="290"/>
      <c r="BM35" s="290"/>
      <c r="BN35" s="290"/>
      <c r="BO35" s="290"/>
      <c r="BP35" s="290"/>
      <c r="BQ35" s="290"/>
      <c r="BR35" s="290"/>
      <c r="BS35" s="290"/>
      <c r="BT35" s="290"/>
      <c r="BU35" s="290"/>
      <c r="BV35" s="290"/>
      <c r="BW35" s="290"/>
      <c r="BX35" s="290"/>
      <c r="BY35" s="290"/>
      <c r="BZ35" s="290"/>
      <c r="CA35" s="290"/>
      <c r="CB35" s="290"/>
      <c r="CC35" s="290"/>
      <c r="CD35" s="290"/>
      <c r="CE35" s="290"/>
      <c r="CF35" s="290"/>
      <c r="CG35" s="290"/>
      <c r="CH35" s="290"/>
      <c r="CI35" s="290"/>
      <c r="CJ35" s="290"/>
      <c r="CK35" s="290"/>
      <c r="CL35" s="290"/>
      <c r="CM35" s="290"/>
      <c r="CN35" s="290"/>
      <c r="CO35" s="290"/>
      <c r="CP35" s="290"/>
      <c r="CQ35" s="290"/>
      <c r="CR35" s="290"/>
      <c r="CS35" s="290"/>
      <c r="CT35" s="290"/>
      <c r="CU35" s="290"/>
      <c r="CV35" s="290"/>
      <c r="CW35" s="290"/>
      <c r="CX35" s="290"/>
      <c r="CY35" s="290"/>
      <c r="CZ35" s="290"/>
      <c r="DA35" s="290"/>
      <c r="DB35" s="290"/>
      <c r="DC35" s="290"/>
      <c r="DD35" s="290"/>
      <c r="DE35" s="290"/>
      <c r="DF35" s="290"/>
      <c r="DG35" s="290"/>
      <c r="DH35" s="290"/>
      <c r="DI35" s="290"/>
      <c r="DJ35" s="290"/>
      <c r="DK35" s="290"/>
      <c r="DL35" s="290"/>
      <c r="DM35" s="290"/>
      <c r="DN35" s="290"/>
      <c r="DO35" s="290"/>
      <c r="DP35" s="290"/>
      <c r="DQ35" s="290"/>
      <c r="DR35" s="290"/>
      <c r="DS35" s="290"/>
      <c r="DT35" s="290"/>
      <c r="DU35" s="290"/>
    </row>
    <row r="36" spans="2:125">
      <c r="F36" s="290"/>
      <c r="H36" s="290"/>
      <c r="J36" s="290"/>
      <c r="K36" s="290"/>
      <c r="L36" s="290"/>
      <c r="M36" s="290"/>
      <c r="N36" s="290"/>
      <c r="O36" s="290"/>
      <c r="Q36" s="290"/>
      <c r="S36" s="290"/>
      <c r="V36" s="290"/>
    </row>
    <row r="37" spans="2:125"/>
    <row r="38" spans="2:125"/>
    <row r="39" spans="2:125"/>
    <row r="40" spans="2:125">
      <c r="U40" s="290"/>
    </row>
    <row r="41" spans="2:125">
      <c r="R41" s="290"/>
    </row>
    <row r="42" spans="2:125">
      <c r="T42" s="290"/>
      <c r="W42" s="290"/>
      <c r="X42" s="290"/>
      <c r="Y42" s="290"/>
      <c r="Z42" s="290"/>
      <c r="AA42" s="290"/>
      <c r="AB42" s="290"/>
      <c r="AC42" s="290"/>
      <c r="AD42" s="290"/>
      <c r="AE42" s="290"/>
      <c r="AF42" s="290"/>
      <c r="AG42" s="290"/>
      <c r="AH42" s="290"/>
      <c r="AI42" s="290"/>
      <c r="AJ42" s="290"/>
      <c r="AK42" s="290"/>
      <c r="AL42" s="290"/>
      <c r="AM42" s="290"/>
      <c r="AN42" s="290"/>
      <c r="AO42" s="290"/>
      <c r="AP42" s="290"/>
      <c r="AQ42" s="290"/>
      <c r="AR42" s="290"/>
      <c r="AS42" s="290"/>
      <c r="AT42" s="290"/>
      <c r="AU42" s="290"/>
      <c r="AV42" s="290"/>
      <c r="AW42" s="290"/>
      <c r="AX42" s="290"/>
      <c r="AY42" s="290"/>
      <c r="AZ42" s="290"/>
      <c r="BA42" s="290"/>
      <c r="BB42" s="290"/>
      <c r="BC42" s="290"/>
      <c r="BD42" s="290"/>
      <c r="BE42" s="290"/>
      <c r="BF42" s="290"/>
      <c r="BG42" s="290"/>
      <c r="BH42" s="290"/>
      <c r="BI42" s="290"/>
      <c r="BJ42" s="290"/>
      <c r="BK42" s="290"/>
      <c r="BL42" s="290"/>
      <c r="BM42" s="290"/>
      <c r="BN42" s="290"/>
      <c r="BO42" s="290"/>
      <c r="BP42" s="290"/>
      <c r="BQ42" s="290"/>
      <c r="BR42" s="290"/>
      <c r="BS42" s="290"/>
      <c r="BT42" s="290"/>
      <c r="BU42" s="290"/>
      <c r="BV42" s="290"/>
      <c r="BW42" s="290"/>
      <c r="BX42" s="290"/>
      <c r="BY42" s="290"/>
      <c r="BZ42" s="290"/>
      <c r="CA42" s="290"/>
      <c r="CB42" s="290"/>
      <c r="CC42" s="290"/>
      <c r="CD42" s="290"/>
      <c r="CE42" s="290"/>
      <c r="CF42" s="290"/>
      <c r="CG42" s="290"/>
      <c r="CH42" s="290"/>
      <c r="CI42" s="290"/>
      <c r="CJ42" s="290"/>
      <c r="CK42" s="290"/>
      <c r="CL42" s="290"/>
      <c r="CM42" s="290"/>
      <c r="CN42" s="290"/>
      <c r="CO42" s="290"/>
      <c r="CP42" s="290"/>
      <c r="CQ42" s="290"/>
      <c r="CR42" s="290"/>
      <c r="CS42" s="290"/>
      <c r="CT42" s="290"/>
      <c r="CU42" s="290"/>
      <c r="CV42" s="290"/>
      <c r="CW42" s="290"/>
      <c r="CX42" s="290"/>
      <c r="CY42" s="290"/>
      <c r="CZ42" s="290"/>
      <c r="DA42" s="290"/>
      <c r="DB42" s="290"/>
      <c r="DC42" s="290"/>
      <c r="DD42" s="290"/>
      <c r="DE42" s="290"/>
      <c r="DF42" s="290"/>
      <c r="DG42" s="290"/>
      <c r="DH42" s="290"/>
      <c r="DI42" s="290"/>
      <c r="DJ42" s="290"/>
      <c r="DK42" s="290"/>
      <c r="DL42" s="290"/>
      <c r="DM42" s="290"/>
      <c r="DN42" s="290"/>
      <c r="DO42" s="290"/>
      <c r="DP42" s="290"/>
      <c r="DQ42" s="290"/>
      <c r="DR42" s="290"/>
      <c r="DS42" s="290"/>
      <c r="DT42" s="290"/>
      <c r="DU42" s="290"/>
    </row>
    <row r="43" spans="2:125">
      <c r="Q43" s="290"/>
      <c r="S43" s="290"/>
      <c r="V43" s="290"/>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91" t="s">
        <v>569</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1GrKS8+FCjL6SYj+9wEq+8DvjoX7w1TpaOCW4inuVs+Wz09e9qLI5gVQnhrsrj+d7b4To+QhtFkTf7jmxHN9bQ==" saltValue="icI/1UmoSvuQ+6vuX/X/+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Normal="10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570</v>
      </c>
      <c r="G46" s="8" t="s">
        <v>571</v>
      </c>
      <c r="H46" s="8" t="s">
        <v>572</v>
      </c>
      <c r="I46" s="8" t="s">
        <v>573</v>
      </c>
      <c r="J46" s="9" t="s">
        <v>574</v>
      </c>
    </row>
    <row r="47" spans="2:10" ht="57.75" customHeight="1">
      <c r="B47" s="10"/>
      <c r="C47" s="1232" t="s">
        <v>3</v>
      </c>
      <c r="D47" s="1232"/>
      <c r="E47" s="1233"/>
      <c r="F47" s="11">
        <v>18.82</v>
      </c>
      <c r="G47" s="12">
        <v>20.66</v>
      </c>
      <c r="H47" s="12">
        <v>21.86</v>
      </c>
      <c r="I47" s="12">
        <v>21</v>
      </c>
      <c r="J47" s="13">
        <v>19.079999999999998</v>
      </c>
    </row>
    <row r="48" spans="2:10" ht="57.75" customHeight="1">
      <c r="B48" s="14"/>
      <c r="C48" s="1234" t="s">
        <v>4</v>
      </c>
      <c r="D48" s="1234"/>
      <c r="E48" s="1235"/>
      <c r="F48" s="15">
        <v>12.89</v>
      </c>
      <c r="G48" s="16">
        <v>15.99</v>
      </c>
      <c r="H48" s="16">
        <v>10.8</v>
      </c>
      <c r="I48" s="16">
        <v>13.25</v>
      </c>
      <c r="J48" s="17">
        <v>14.72</v>
      </c>
    </row>
    <row r="49" spans="2:10" ht="57.75" customHeight="1" thickBot="1">
      <c r="B49" s="18"/>
      <c r="C49" s="1236" t="s">
        <v>5</v>
      </c>
      <c r="D49" s="1236"/>
      <c r="E49" s="1237"/>
      <c r="F49" s="19" t="s">
        <v>575</v>
      </c>
      <c r="G49" s="20">
        <v>5.38</v>
      </c>
      <c r="H49" s="20" t="s">
        <v>576</v>
      </c>
      <c r="I49" s="20">
        <v>1.58</v>
      </c>
      <c r="J49" s="21" t="s">
        <v>577</v>
      </c>
    </row>
    <row r="50" spans="2:10" ht="13.5" customHeight="1"/>
    <row r="51" spans="2:10" ht="13.5" hidden="1" customHeight="1"/>
    <row r="52" spans="2:10" ht="13.5" hidden="1" customHeight="1"/>
    <row r="53" spans="2:10" ht="13.5" hidden="1" customHeight="1"/>
  </sheetData>
  <sheetProtection algorithmName="SHA-512" hashValue="AOvi4ovsvUow2oKKwSgV14EUTW6094ii5Mp+yQKez4AkP6A5gcN4LGZqSUmB/6FpgErurbtXaxvteOx1vfRRRw==" saltValue="q9/G56KbWpceT2B/XS8v4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Normal="10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570</v>
      </c>
      <c r="G33" s="29" t="s">
        <v>571</v>
      </c>
      <c r="H33" s="29" t="s">
        <v>572</v>
      </c>
      <c r="I33" s="29" t="s">
        <v>573</v>
      </c>
      <c r="J33" s="30" t="s">
        <v>574</v>
      </c>
      <c r="K33" s="22"/>
      <c r="L33" s="22"/>
      <c r="M33" s="22"/>
      <c r="N33" s="22"/>
      <c r="O33" s="22"/>
      <c r="P33" s="22"/>
    </row>
    <row r="34" spans="1:16" ht="39" customHeight="1">
      <c r="A34" s="22"/>
      <c r="B34" s="31"/>
      <c r="C34" s="1244" t="s">
        <v>578</v>
      </c>
      <c r="D34" s="1244"/>
      <c r="E34" s="1245"/>
      <c r="F34" s="32">
        <v>12.89</v>
      </c>
      <c r="G34" s="33">
        <v>15.99</v>
      </c>
      <c r="H34" s="33">
        <v>10.79</v>
      </c>
      <c r="I34" s="33">
        <v>13.25</v>
      </c>
      <c r="J34" s="34">
        <v>14.72</v>
      </c>
      <c r="K34" s="22"/>
      <c r="L34" s="22"/>
      <c r="M34" s="22"/>
      <c r="N34" s="22"/>
      <c r="O34" s="22"/>
      <c r="P34" s="22"/>
    </row>
    <row r="35" spans="1:16" ht="39" customHeight="1">
      <c r="A35" s="22"/>
      <c r="B35" s="35"/>
      <c r="C35" s="1238" t="s">
        <v>579</v>
      </c>
      <c r="D35" s="1239"/>
      <c r="E35" s="1240"/>
      <c r="F35" s="36">
        <v>9.2799999999999994</v>
      </c>
      <c r="G35" s="37">
        <v>10.210000000000001</v>
      </c>
      <c r="H35" s="37">
        <v>11.03</v>
      </c>
      <c r="I35" s="37">
        <v>11.82</v>
      </c>
      <c r="J35" s="38">
        <v>12.24</v>
      </c>
      <c r="K35" s="22"/>
      <c r="L35" s="22"/>
      <c r="M35" s="22"/>
      <c r="N35" s="22"/>
      <c r="O35" s="22"/>
      <c r="P35" s="22"/>
    </row>
    <row r="36" spans="1:16" ht="39" customHeight="1">
      <c r="A36" s="22"/>
      <c r="B36" s="35"/>
      <c r="C36" s="1238" t="s">
        <v>580</v>
      </c>
      <c r="D36" s="1239"/>
      <c r="E36" s="1240"/>
      <c r="F36" s="36">
        <v>8.42</v>
      </c>
      <c r="G36" s="37">
        <v>7.25</v>
      </c>
      <c r="H36" s="37">
        <v>7.06</v>
      </c>
      <c r="I36" s="37">
        <v>4.4000000000000004</v>
      </c>
      <c r="J36" s="38">
        <v>3.64</v>
      </c>
      <c r="K36" s="22"/>
      <c r="L36" s="22"/>
      <c r="M36" s="22"/>
      <c r="N36" s="22"/>
      <c r="O36" s="22"/>
      <c r="P36" s="22"/>
    </row>
    <row r="37" spans="1:16" ht="39" customHeight="1">
      <c r="A37" s="22"/>
      <c r="B37" s="35"/>
      <c r="C37" s="1238" t="s">
        <v>581</v>
      </c>
      <c r="D37" s="1239"/>
      <c r="E37" s="1240"/>
      <c r="F37" s="36">
        <v>0.57999999999999996</v>
      </c>
      <c r="G37" s="37">
        <v>0.73</v>
      </c>
      <c r="H37" s="37">
        <v>0.98</v>
      </c>
      <c r="I37" s="37">
        <v>0.67</v>
      </c>
      <c r="J37" s="38">
        <v>1.41</v>
      </c>
      <c r="K37" s="22"/>
      <c r="L37" s="22"/>
      <c r="M37" s="22"/>
      <c r="N37" s="22"/>
      <c r="O37" s="22"/>
      <c r="P37" s="22"/>
    </row>
    <row r="38" spans="1:16" ht="39" customHeight="1">
      <c r="A38" s="22"/>
      <c r="B38" s="35"/>
      <c r="C38" s="1238" t="s">
        <v>582</v>
      </c>
      <c r="D38" s="1239"/>
      <c r="E38" s="1240"/>
      <c r="F38" s="36">
        <v>0.32</v>
      </c>
      <c r="G38" s="37">
        <v>0.31</v>
      </c>
      <c r="H38" s="37">
        <v>0.33</v>
      </c>
      <c r="I38" s="37">
        <v>0.31</v>
      </c>
      <c r="J38" s="38">
        <v>0.31</v>
      </c>
      <c r="K38" s="22"/>
      <c r="L38" s="22"/>
      <c r="M38" s="22"/>
      <c r="N38" s="22"/>
      <c r="O38" s="22"/>
      <c r="P38" s="22"/>
    </row>
    <row r="39" spans="1:16" ht="39" customHeight="1">
      <c r="A39" s="22"/>
      <c r="B39" s="35"/>
      <c r="C39" s="1238" t="s">
        <v>583</v>
      </c>
      <c r="D39" s="1239"/>
      <c r="E39" s="1240"/>
      <c r="F39" s="36">
        <v>1.72</v>
      </c>
      <c r="G39" s="37">
        <v>1.55</v>
      </c>
      <c r="H39" s="37">
        <v>1.97</v>
      </c>
      <c r="I39" s="37">
        <v>2.12</v>
      </c>
      <c r="J39" s="38">
        <v>0.28999999999999998</v>
      </c>
      <c r="K39" s="22"/>
      <c r="L39" s="22"/>
      <c r="M39" s="22"/>
      <c r="N39" s="22"/>
      <c r="O39" s="22"/>
      <c r="P39" s="22"/>
    </row>
    <row r="40" spans="1:16" ht="39" customHeight="1">
      <c r="A40" s="22"/>
      <c r="B40" s="35"/>
      <c r="C40" s="1238" t="s">
        <v>584</v>
      </c>
      <c r="D40" s="1239"/>
      <c r="E40" s="1240"/>
      <c r="F40" s="36">
        <v>0.09</v>
      </c>
      <c r="G40" s="37">
        <v>0.09</v>
      </c>
      <c r="H40" s="37">
        <v>0.14000000000000001</v>
      </c>
      <c r="I40" s="37">
        <v>0.14000000000000001</v>
      </c>
      <c r="J40" s="38">
        <v>0.12</v>
      </c>
      <c r="K40" s="22"/>
      <c r="L40" s="22"/>
      <c r="M40" s="22"/>
      <c r="N40" s="22"/>
      <c r="O40" s="22"/>
      <c r="P40" s="22"/>
    </row>
    <row r="41" spans="1:16" ht="39" customHeight="1">
      <c r="A41" s="22"/>
      <c r="B41" s="35"/>
      <c r="C41" s="1238" t="s">
        <v>585</v>
      </c>
      <c r="D41" s="1239"/>
      <c r="E41" s="1240"/>
      <c r="F41" s="36">
        <v>0.33</v>
      </c>
      <c r="G41" s="37">
        <v>0.28999999999999998</v>
      </c>
      <c r="H41" s="37">
        <v>0.26</v>
      </c>
      <c r="I41" s="37">
        <v>0.19</v>
      </c>
      <c r="J41" s="38">
        <v>7.0000000000000007E-2</v>
      </c>
      <c r="K41" s="22"/>
      <c r="L41" s="22"/>
      <c r="M41" s="22"/>
      <c r="N41" s="22"/>
      <c r="O41" s="22"/>
      <c r="P41" s="22"/>
    </row>
    <row r="42" spans="1:16" ht="39" customHeight="1">
      <c r="A42" s="22"/>
      <c r="B42" s="39"/>
      <c r="C42" s="1238" t="s">
        <v>586</v>
      </c>
      <c r="D42" s="1239"/>
      <c r="E42" s="1240"/>
      <c r="F42" s="36" t="s">
        <v>530</v>
      </c>
      <c r="G42" s="37" t="s">
        <v>530</v>
      </c>
      <c r="H42" s="37" t="s">
        <v>530</v>
      </c>
      <c r="I42" s="37" t="s">
        <v>530</v>
      </c>
      <c r="J42" s="38" t="s">
        <v>530</v>
      </c>
      <c r="K42" s="22"/>
      <c r="L42" s="22"/>
      <c r="M42" s="22"/>
      <c r="N42" s="22"/>
      <c r="O42" s="22"/>
      <c r="P42" s="22"/>
    </row>
    <row r="43" spans="1:16" ht="39" customHeight="1" thickBot="1">
      <c r="A43" s="22"/>
      <c r="B43" s="40"/>
      <c r="C43" s="1241" t="s">
        <v>587</v>
      </c>
      <c r="D43" s="1242"/>
      <c r="E43" s="1243"/>
      <c r="F43" s="41">
        <v>0.02</v>
      </c>
      <c r="G43" s="42">
        <v>0.02</v>
      </c>
      <c r="H43" s="42">
        <v>0.02</v>
      </c>
      <c r="I43" s="42">
        <v>0.02</v>
      </c>
      <c r="J43" s="43">
        <v>0.03</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X4tjwaivu33+j0iwx960eLUaExjc6BgUL5nBrQhgp7gls+3zeaU6bOlRyERxUz8C+6KyihznHl5/zg7In/MfvQ==" saltValue="wox2FG9cdRnxIMo2YNfSw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Normal="10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570</v>
      </c>
      <c r="L44" s="56" t="s">
        <v>571</v>
      </c>
      <c r="M44" s="56" t="s">
        <v>572</v>
      </c>
      <c r="N44" s="56" t="s">
        <v>573</v>
      </c>
      <c r="O44" s="57" t="s">
        <v>574</v>
      </c>
      <c r="P44" s="48"/>
      <c r="Q44" s="48"/>
      <c r="R44" s="48"/>
      <c r="S44" s="48"/>
      <c r="T44" s="48"/>
      <c r="U44" s="48"/>
    </row>
    <row r="45" spans="1:21" ht="30.75" customHeight="1">
      <c r="A45" s="48"/>
      <c r="B45" s="1264" t="s">
        <v>11</v>
      </c>
      <c r="C45" s="1265"/>
      <c r="D45" s="58"/>
      <c r="E45" s="1270" t="s">
        <v>12</v>
      </c>
      <c r="F45" s="1270"/>
      <c r="G45" s="1270"/>
      <c r="H45" s="1270"/>
      <c r="I45" s="1270"/>
      <c r="J45" s="1271"/>
      <c r="K45" s="59">
        <v>874</v>
      </c>
      <c r="L45" s="60">
        <v>765</v>
      </c>
      <c r="M45" s="60">
        <v>807</v>
      </c>
      <c r="N45" s="60">
        <v>899</v>
      </c>
      <c r="O45" s="61">
        <v>902</v>
      </c>
      <c r="P45" s="48"/>
      <c r="Q45" s="48"/>
      <c r="R45" s="48"/>
      <c r="S45" s="48"/>
      <c r="T45" s="48"/>
      <c r="U45" s="48"/>
    </row>
    <row r="46" spans="1:21" ht="30.75" customHeight="1">
      <c r="A46" s="48"/>
      <c r="B46" s="1266"/>
      <c r="C46" s="1267"/>
      <c r="D46" s="62"/>
      <c r="E46" s="1248" t="s">
        <v>13</v>
      </c>
      <c r="F46" s="1248"/>
      <c r="G46" s="1248"/>
      <c r="H46" s="1248"/>
      <c r="I46" s="1248"/>
      <c r="J46" s="1249"/>
      <c r="K46" s="63" t="s">
        <v>530</v>
      </c>
      <c r="L46" s="64" t="s">
        <v>530</v>
      </c>
      <c r="M46" s="64" t="s">
        <v>530</v>
      </c>
      <c r="N46" s="64" t="s">
        <v>530</v>
      </c>
      <c r="O46" s="65" t="s">
        <v>530</v>
      </c>
      <c r="P46" s="48"/>
      <c r="Q46" s="48"/>
      <c r="R46" s="48"/>
      <c r="S46" s="48"/>
      <c r="T46" s="48"/>
      <c r="U46" s="48"/>
    </row>
    <row r="47" spans="1:21" ht="30.75" customHeight="1">
      <c r="A47" s="48"/>
      <c r="B47" s="1266"/>
      <c r="C47" s="1267"/>
      <c r="D47" s="62"/>
      <c r="E47" s="1248" t="s">
        <v>14</v>
      </c>
      <c r="F47" s="1248"/>
      <c r="G47" s="1248"/>
      <c r="H47" s="1248"/>
      <c r="I47" s="1248"/>
      <c r="J47" s="1249"/>
      <c r="K47" s="63" t="s">
        <v>530</v>
      </c>
      <c r="L47" s="64" t="s">
        <v>530</v>
      </c>
      <c r="M47" s="64" t="s">
        <v>530</v>
      </c>
      <c r="N47" s="64" t="s">
        <v>530</v>
      </c>
      <c r="O47" s="65" t="s">
        <v>530</v>
      </c>
      <c r="P47" s="48"/>
      <c r="Q47" s="48"/>
      <c r="R47" s="48"/>
      <c r="S47" s="48"/>
      <c r="T47" s="48"/>
      <c r="U47" s="48"/>
    </row>
    <row r="48" spans="1:21" ht="30.75" customHeight="1">
      <c r="A48" s="48"/>
      <c r="B48" s="1266"/>
      <c r="C48" s="1267"/>
      <c r="D48" s="62"/>
      <c r="E48" s="1248" t="s">
        <v>15</v>
      </c>
      <c r="F48" s="1248"/>
      <c r="G48" s="1248"/>
      <c r="H48" s="1248"/>
      <c r="I48" s="1248"/>
      <c r="J48" s="1249"/>
      <c r="K48" s="63">
        <v>417</v>
      </c>
      <c r="L48" s="64">
        <v>381</v>
      </c>
      <c r="M48" s="64">
        <v>373</v>
      </c>
      <c r="N48" s="64">
        <v>383</v>
      </c>
      <c r="O48" s="65">
        <v>375</v>
      </c>
      <c r="P48" s="48"/>
      <c r="Q48" s="48"/>
      <c r="R48" s="48"/>
      <c r="S48" s="48"/>
      <c r="T48" s="48"/>
      <c r="U48" s="48"/>
    </row>
    <row r="49" spans="1:21" ht="30.75" customHeight="1">
      <c r="A49" s="48"/>
      <c r="B49" s="1266"/>
      <c r="C49" s="1267"/>
      <c r="D49" s="62"/>
      <c r="E49" s="1248" t="s">
        <v>16</v>
      </c>
      <c r="F49" s="1248"/>
      <c r="G49" s="1248"/>
      <c r="H49" s="1248"/>
      <c r="I49" s="1248"/>
      <c r="J49" s="1249"/>
      <c r="K49" s="63">
        <v>10</v>
      </c>
      <c r="L49" s="64">
        <v>11</v>
      </c>
      <c r="M49" s="64">
        <v>22</v>
      </c>
      <c r="N49" s="64">
        <v>24</v>
      </c>
      <c r="O49" s="65">
        <v>33</v>
      </c>
      <c r="P49" s="48"/>
      <c r="Q49" s="48"/>
      <c r="R49" s="48"/>
      <c r="S49" s="48"/>
      <c r="T49" s="48"/>
      <c r="U49" s="48"/>
    </row>
    <row r="50" spans="1:21" ht="30.75" customHeight="1">
      <c r="A50" s="48"/>
      <c r="B50" s="1266"/>
      <c r="C50" s="1267"/>
      <c r="D50" s="62"/>
      <c r="E50" s="1248" t="s">
        <v>17</v>
      </c>
      <c r="F50" s="1248"/>
      <c r="G50" s="1248"/>
      <c r="H50" s="1248"/>
      <c r="I50" s="1248"/>
      <c r="J50" s="1249"/>
      <c r="K50" s="63">
        <v>15</v>
      </c>
      <c r="L50" s="64" t="s">
        <v>530</v>
      </c>
      <c r="M50" s="64" t="s">
        <v>530</v>
      </c>
      <c r="N50" s="64" t="s">
        <v>530</v>
      </c>
      <c r="O50" s="65" t="s">
        <v>530</v>
      </c>
      <c r="P50" s="48"/>
      <c r="Q50" s="48"/>
      <c r="R50" s="48"/>
      <c r="S50" s="48"/>
      <c r="T50" s="48"/>
      <c r="U50" s="48"/>
    </row>
    <row r="51" spans="1:21" ht="30.75" customHeight="1">
      <c r="A51" s="48"/>
      <c r="B51" s="1268"/>
      <c r="C51" s="1269"/>
      <c r="D51" s="66"/>
      <c r="E51" s="1248" t="s">
        <v>18</v>
      </c>
      <c r="F51" s="1248"/>
      <c r="G51" s="1248"/>
      <c r="H51" s="1248"/>
      <c r="I51" s="1248"/>
      <c r="J51" s="1249"/>
      <c r="K51" s="63">
        <v>0</v>
      </c>
      <c r="L51" s="64">
        <v>0</v>
      </c>
      <c r="M51" s="64">
        <v>0</v>
      </c>
      <c r="N51" s="64">
        <v>0</v>
      </c>
      <c r="O51" s="65">
        <v>0</v>
      </c>
      <c r="P51" s="48"/>
      <c r="Q51" s="48"/>
      <c r="R51" s="48"/>
      <c r="S51" s="48"/>
      <c r="T51" s="48"/>
      <c r="U51" s="48"/>
    </row>
    <row r="52" spans="1:21" ht="30.75" customHeight="1">
      <c r="A52" s="48"/>
      <c r="B52" s="1246" t="s">
        <v>19</v>
      </c>
      <c r="C52" s="1247"/>
      <c r="D52" s="66"/>
      <c r="E52" s="1248" t="s">
        <v>20</v>
      </c>
      <c r="F52" s="1248"/>
      <c r="G52" s="1248"/>
      <c r="H52" s="1248"/>
      <c r="I52" s="1248"/>
      <c r="J52" s="1249"/>
      <c r="K52" s="63">
        <v>974</v>
      </c>
      <c r="L52" s="64">
        <v>897</v>
      </c>
      <c r="M52" s="64">
        <v>916</v>
      </c>
      <c r="N52" s="64">
        <v>968</v>
      </c>
      <c r="O52" s="65">
        <v>975</v>
      </c>
      <c r="P52" s="48"/>
      <c r="Q52" s="48"/>
      <c r="R52" s="48"/>
      <c r="S52" s="48"/>
      <c r="T52" s="48"/>
      <c r="U52" s="48"/>
    </row>
    <row r="53" spans="1:21" ht="30.75" customHeight="1" thickBot="1">
      <c r="A53" s="48"/>
      <c r="B53" s="1250" t="s">
        <v>21</v>
      </c>
      <c r="C53" s="1251"/>
      <c r="D53" s="67"/>
      <c r="E53" s="1252" t="s">
        <v>22</v>
      </c>
      <c r="F53" s="1252"/>
      <c r="G53" s="1252"/>
      <c r="H53" s="1252"/>
      <c r="I53" s="1252"/>
      <c r="J53" s="1253"/>
      <c r="K53" s="68">
        <v>342</v>
      </c>
      <c r="L53" s="69">
        <v>260</v>
      </c>
      <c r="M53" s="69">
        <v>286</v>
      </c>
      <c r="N53" s="69">
        <v>338</v>
      </c>
      <c r="O53" s="70">
        <v>335</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c r="A55" s="48"/>
      <c r="B55" s="72" t="s">
        <v>24</v>
      </c>
      <c r="C55" s="73"/>
      <c r="D55" s="73"/>
      <c r="E55" s="73"/>
      <c r="F55" s="73"/>
      <c r="G55" s="73"/>
      <c r="H55" s="73"/>
      <c r="I55" s="73"/>
      <c r="J55" s="73"/>
      <c r="K55" s="74"/>
      <c r="L55" s="74"/>
      <c r="M55" s="74"/>
      <c r="N55" s="74"/>
      <c r="O55" s="74"/>
      <c r="P55" s="48"/>
      <c r="Q55" s="48"/>
      <c r="R55" s="48"/>
      <c r="S55" s="48"/>
      <c r="T55" s="48"/>
      <c r="U55" s="48"/>
    </row>
    <row r="56" spans="1:21" ht="31.5" customHeight="1" thickBot="1">
      <c r="A56" s="48"/>
      <c r="B56" s="75"/>
      <c r="C56" s="76"/>
      <c r="D56" s="76"/>
      <c r="E56" s="77"/>
      <c r="F56" s="77"/>
      <c r="G56" s="77"/>
      <c r="H56" s="77"/>
      <c r="I56" s="77"/>
      <c r="J56" s="78" t="s">
        <v>2</v>
      </c>
      <c r="K56" s="79" t="s">
        <v>588</v>
      </c>
      <c r="L56" s="80" t="s">
        <v>589</v>
      </c>
      <c r="M56" s="80" t="s">
        <v>590</v>
      </c>
      <c r="N56" s="80" t="s">
        <v>591</v>
      </c>
      <c r="O56" s="81" t="s">
        <v>592</v>
      </c>
      <c r="P56" s="48"/>
      <c r="Q56" s="48"/>
      <c r="R56" s="48"/>
      <c r="S56" s="48"/>
      <c r="T56" s="48"/>
      <c r="U56" s="48"/>
    </row>
    <row r="57" spans="1:21" ht="31.5" customHeight="1">
      <c r="B57" s="1254" t="s">
        <v>25</v>
      </c>
      <c r="C57" s="1255"/>
      <c r="D57" s="1258" t="s">
        <v>26</v>
      </c>
      <c r="E57" s="1259"/>
      <c r="F57" s="1259"/>
      <c r="G57" s="1259"/>
      <c r="H57" s="1259"/>
      <c r="I57" s="1259"/>
      <c r="J57" s="1260"/>
      <c r="K57" s="82"/>
      <c r="L57" s="83"/>
      <c r="M57" s="83"/>
      <c r="N57" s="83"/>
      <c r="O57" s="84"/>
    </row>
    <row r="58" spans="1:21" ht="31.5" customHeight="1" thickBot="1">
      <c r="B58" s="1256"/>
      <c r="C58" s="1257"/>
      <c r="D58" s="1261" t="s">
        <v>27</v>
      </c>
      <c r="E58" s="1262"/>
      <c r="F58" s="1262"/>
      <c r="G58" s="1262"/>
      <c r="H58" s="1262"/>
      <c r="I58" s="1262"/>
      <c r="J58" s="1263"/>
      <c r="K58" s="85"/>
      <c r="L58" s="86"/>
      <c r="M58" s="86"/>
      <c r="N58" s="86"/>
      <c r="O58" s="87"/>
    </row>
    <row r="59" spans="1:21" ht="24" customHeight="1">
      <c r="B59" s="88"/>
      <c r="C59" s="88"/>
      <c r="D59" s="89" t="s">
        <v>28</v>
      </c>
      <c r="E59" s="90"/>
      <c r="F59" s="90"/>
      <c r="G59" s="90"/>
      <c r="H59" s="90"/>
      <c r="I59" s="90"/>
      <c r="J59" s="90"/>
      <c r="K59" s="90"/>
      <c r="L59" s="90"/>
      <c r="M59" s="90"/>
      <c r="N59" s="90"/>
      <c r="O59" s="90"/>
    </row>
    <row r="60" spans="1:21" ht="24" customHeight="1">
      <c r="B60" s="91"/>
      <c r="C60" s="91"/>
      <c r="D60" s="89" t="s">
        <v>29</v>
      </c>
      <c r="E60" s="90"/>
      <c r="F60" s="90"/>
      <c r="G60" s="90"/>
      <c r="H60" s="90"/>
      <c r="I60" s="90"/>
      <c r="J60" s="90"/>
      <c r="K60" s="90"/>
      <c r="L60" s="90"/>
      <c r="M60" s="90"/>
      <c r="N60" s="90"/>
      <c r="O60" s="90"/>
    </row>
    <row r="61" spans="1:21" ht="24" customHeight="1">
      <c r="A61" s="48"/>
      <c r="B61" s="71"/>
      <c r="C61" s="48"/>
      <c r="D61" s="48"/>
      <c r="E61" s="48"/>
      <c r="F61" s="48"/>
      <c r="G61" s="48"/>
      <c r="H61" s="48"/>
      <c r="I61" s="48"/>
      <c r="J61" s="48"/>
      <c r="K61" s="48"/>
      <c r="L61" s="48"/>
      <c r="M61" s="48"/>
      <c r="N61" s="48"/>
      <c r="O61" s="48"/>
      <c r="P61" s="48"/>
      <c r="Q61" s="48"/>
      <c r="R61" s="48"/>
      <c r="S61" s="48"/>
      <c r="T61" s="48"/>
      <c r="U61" s="48"/>
    </row>
    <row r="62" spans="1:21" ht="24" customHeight="1">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XERDAqaNNx8hT2Hxhjiy2eA67ybFITxdDk4mzH2lQF5OqySUIVjVHaVClZKMApqR2yDylPvjiTsLKF6KU2mlA==" saltValue="i4UH598GaWxX8fgb7/rBkQ=="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Normal="100" zoomScaleSheetLayoutView="100" workbookViewId="0"/>
  </sheetViews>
  <sheetFormatPr defaultColWidth="0" defaultRowHeight="13.5" customHeight="1" zeroHeight="1"/>
  <cols>
    <col min="1" max="1" width="6.625" style="92" customWidth="1"/>
    <col min="2" max="3" width="12.625" style="92" customWidth="1"/>
    <col min="4" max="4" width="11.625" style="92" customWidth="1"/>
    <col min="5" max="8" width="10.375" style="92" customWidth="1"/>
    <col min="9" max="13" width="16.375" style="92" customWidth="1"/>
    <col min="14" max="19" width="12.625" style="92" customWidth="1"/>
    <col min="20" max="16384" width="0" style="9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3" t="s">
        <v>9</v>
      </c>
    </row>
    <row r="40" spans="2:13" ht="27.75" customHeight="1" thickBot="1">
      <c r="B40" s="94" t="s">
        <v>10</v>
      </c>
      <c r="C40" s="95"/>
      <c r="D40" s="95"/>
      <c r="E40" s="96"/>
      <c r="F40" s="96"/>
      <c r="G40" s="96"/>
      <c r="H40" s="97" t="s">
        <v>2</v>
      </c>
      <c r="I40" s="98" t="s">
        <v>570</v>
      </c>
      <c r="J40" s="99" t="s">
        <v>571</v>
      </c>
      <c r="K40" s="99" t="s">
        <v>572</v>
      </c>
      <c r="L40" s="99" t="s">
        <v>573</v>
      </c>
      <c r="M40" s="100" t="s">
        <v>574</v>
      </c>
    </row>
    <row r="41" spans="2:13" ht="27.75" customHeight="1">
      <c r="B41" s="1284" t="s">
        <v>30</v>
      </c>
      <c r="C41" s="1285"/>
      <c r="D41" s="101"/>
      <c r="E41" s="1286" t="s">
        <v>31</v>
      </c>
      <c r="F41" s="1286"/>
      <c r="G41" s="1286"/>
      <c r="H41" s="1287"/>
      <c r="I41" s="102">
        <v>8593</v>
      </c>
      <c r="J41" s="103">
        <v>9018</v>
      </c>
      <c r="K41" s="103">
        <v>9364</v>
      </c>
      <c r="L41" s="103">
        <v>10060</v>
      </c>
      <c r="M41" s="104">
        <v>10797</v>
      </c>
    </row>
    <row r="42" spans="2:13" ht="27.75" customHeight="1">
      <c r="B42" s="1274"/>
      <c r="C42" s="1275"/>
      <c r="D42" s="105"/>
      <c r="E42" s="1278" t="s">
        <v>32</v>
      </c>
      <c r="F42" s="1278"/>
      <c r="G42" s="1278"/>
      <c r="H42" s="1279"/>
      <c r="I42" s="106" t="s">
        <v>530</v>
      </c>
      <c r="J42" s="107" t="s">
        <v>530</v>
      </c>
      <c r="K42" s="107" t="s">
        <v>530</v>
      </c>
      <c r="L42" s="107" t="s">
        <v>530</v>
      </c>
      <c r="M42" s="108" t="s">
        <v>530</v>
      </c>
    </row>
    <row r="43" spans="2:13" ht="27.75" customHeight="1">
      <c r="B43" s="1274"/>
      <c r="C43" s="1275"/>
      <c r="D43" s="105"/>
      <c r="E43" s="1278" t="s">
        <v>33</v>
      </c>
      <c r="F43" s="1278"/>
      <c r="G43" s="1278"/>
      <c r="H43" s="1279"/>
      <c r="I43" s="106">
        <v>3698</v>
      </c>
      <c r="J43" s="107">
        <v>3448</v>
      </c>
      <c r="K43" s="107">
        <v>3220</v>
      </c>
      <c r="L43" s="107">
        <v>3030</v>
      </c>
      <c r="M43" s="108">
        <v>2930</v>
      </c>
    </row>
    <row r="44" spans="2:13" ht="27.75" customHeight="1">
      <c r="B44" s="1274"/>
      <c r="C44" s="1275"/>
      <c r="D44" s="105"/>
      <c r="E44" s="1278" t="s">
        <v>34</v>
      </c>
      <c r="F44" s="1278"/>
      <c r="G44" s="1278"/>
      <c r="H44" s="1279"/>
      <c r="I44" s="106">
        <v>148</v>
      </c>
      <c r="J44" s="107">
        <v>128</v>
      </c>
      <c r="K44" s="107">
        <v>160</v>
      </c>
      <c r="L44" s="107">
        <v>178</v>
      </c>
      <c r="M44" s="108">
        <v>267</v>
      </c>
    </row>
    <row r="45" spans="2:13" ht="27.75" customHeight="1">
      <c r="B45" s="1274"/>
      <c r="C45" s="1275"/>
      <c r="D45" s="105"/>
      <c r="E45" s="1278" t="s">
        <v>35</v>
      </c>
      <c r="F45" s="1278"/>
      <c r="G45" s="1278"/>
      <c r="H45" s="1279"/>
      <c r="I45" s="106">
        <v>1273</v>
      </c>
      <c r="J45" s="107">
        <v>1269</v>
      </c>
      <c r="K45" s="107">
        <v>1186</v>
      </c>
      <c r="L45" s="107">
        <v>1102</v>
      </c>
      <c r="M45" s="108">
        <v>1041</v>
      </c>
    </row>
    <row r="46" spans="2:13" ht="27.75" customHeight="1">
      <c r="B46" s="1274"/>
      <c r="C46" s="1275"/>
      <c r="D46" s="109"/>
      <c r="E46" s="1278" t="s">
        <v>36</v>
      </c>
      <c r="F46" s="1278"/>
      <c r="G46" s="1278"/>
      <c r="H46" s="1279"/>
      <c r="I46" s="106" t="s">
        <v>530</v>
      </c>
      <c r="J46" s="107" t="s">
        <v>530</v>
      </c>
      <c r="K46" s="107" t="s">
        <v>530</v>
      </c>
      <c r="L46" s="107" t="s">
        <v>530</v>
      </c>
      <c r="M46" s="108" t="s">
        <v>530</v>
      </c>
    </row>
    <row r="47" spans="2:13" ht="27.75" customHeight="1">
      <c r="B47" s="1274"/>
      <c r="C47" s="1275"/>
      <c r="D47" s="110"/>
      <c r="E47" s="1288" t="s">
        <v>37</v>
      </c>
      <c r="F47" s="1289"/>
      <c r="G47" s="1289"/>
      <c r="H47" s="1290"/>
      <c r="I47" s="106" t="s">
        <v>530</v>
      </c>
      <c r="J47" s="107" t="s">
        <v>530</v>
      </c>
      <c r="K47" s="107" t="s">
        <v>530</v>
      </c>
      <c r="L47" s="107" t="s">
        <v>530</v>
      </c>
      <c r="M47" s="108" t="s">
        <v>530</v>
      </c>
    </row>
    <row r="48" spans="2:13" ht="27.75" customHeight="1">
      <c r="B48" s="1274"/>
      <c r="C48" s="1275"/>
      <c r="D48" s="105"/>
      <c r="E48" s="1278" t="s">
        <v>38</v>
      </c>
      <c r="F48" s="1278"/>
      <c r="G48" s="1278"/>
      <c r="H48" s="1279"/>
      <c r="I48" s="106" t="s">
        <v>530</v>
      </c>
      <c r="J48" s="107" t="s">
        <v>530</v>
      </c>
      <c r="K48" s="107" t="s">
        <v>530</v>
      </c>
      <c r="L48" s="107" t="s">
        <v>530</v>
      </c>
      <c r="M48" s="108" t="s">
        <v>530</v>
      </c>
    </row>
    <row r="49" spans="2:13" ht="27.75" customHeight="1">
      <c r="B49" s="1276"/>
      <c r="C49" s="1277"/>
      <c r="D49" s="105"/>
      <c r="E49" s="1278" t="s">
        <v>39</v>
      </c>
      <c r="F49" s="1278"/>
      <c r="G49" s="1278"/>
      <c r="H49" s="1279"/>
      <c r="I49" s="106" t="s">
        <v>530</v>
      </c>
      <c r="J49" s="107" t="s">
        <v>530</v>
      </c>
      <c r="K49" s="107" t="s">
        <v>530</v>
      </c>
      <c r="L49" s="107" t="s">
        <v>530</v>
      </c>
      <c r="M49" s="108" t="s">
        <v>530</v>
      </c>
    </row>
    <row r="50" spans="2:13" ht="27.75" customHeight="1">
      <c r="B50" s="1272" t="s">
        <v>40</v>
      </c>
      <c r="C50" s="1273"/>
      <c r="D50" s="111"/>
      <c r="E50" s="1278" t="s">
        <v>41</v>
      </c>
      <c r="F50" s="1278"/>
      <c r="G50" s="1278"/>
      <c r="H50" s="1279"/>
      <c r="I50" s="106">
        <v>2174</v>
      </c>
      <c r="J50" s="107">
        <v>2705</v>
      </c>
      <c r="K50" s="107">
        <v>3237</v>
      </c>
      <c r="L50" s="107">
        <v>3040</v>
      </c>
      <c r="M50" s="108">
        <v>2958</v>
      </c>
    </row>
    <row r="51" spans="2:13" ht="27.75" customHeight="1">
      <c r="B51" s="1274"/>
      <c r="C51" s="1275"/>
      <c r="D51" s="105"/>
      <c r="E51" s="1278" t="s">
        <v>42</v>
      </c>
      <c r="F51" s="1278"/>
      <c r="G51" s="1278"/>
      <c r="H51" s="1279"/>
      <c r="I51" s="106">
        <v>348</v>
      </c>
      <c r="J51" s="107">
        <v>331</v>
      </c>
      <c r="K51" s="107">
        <v>444</v>
      </c>
      <c r="L51" s="107">
        <v>422</v>
      </c>
      <c r="M51" s="108">
        <v>405</v>
      </c>
    </row>
    <row r="52" spans="2:13" ht="27.75" customHeight="1">
      <c r="B52" s="1276"/>
      <c r="C52" s="1277"/>
      <c r="D52" s="105"/>
      <c r="E52" s="1278" t="s">
        <v>43</v>
      </c>
      <c r="F52" s="1278"/>
      <c r="G52" s="1278"/>
      <c r="H52" s="1279"/>
      <c r="I52" s="106">
        <v>8895</v>
      </c>
      <c r="J52" s="107">
        <v>9096</v>
      </c>
      <c r="K52" s="107">
        <v>9160</v>
      </c>
      <c r="L52" s="107">
        <v>9394</v>
      </c>
      <c r="M52" s="108">
        <v>9683</v>
      </c>
    </row>
    <row r="53" spans="2:13" ht="27.75" customHeight="1" thickBot="1">
      <c r="B53" s="1280" t="s">
        <v>44</v>
      </c>
      <c r="C53" s="1281"/>
      <c r="D53" s="112"/>
      <c r="E53" s="1282" t="s">
        <v>45</v>
      </c>
      <c r="F53" s="1282"/>
      <c r="G53" s="1282"/>
      <c r="H53" s="1283"/>
      <c r="I53" s="113">
        <v>2296</v>
      </c>
      <c r="J53" s="114">
        <v>1732</v>
      </c>
      <c r="K53" s="114">
        <v>1090</v>
      </c>
      <c r="L53" s="114">
        <v>1515</v>
      </c>
      <c r="M53" s="115">
        <v>1988</v>
      </c>
    </row>
    <row r="54" spans="2:13" ht="27.75" customHeight="1">
      <c r="B54" s="116" t="s">
        <v>46</v>
      </c>
      <c r="C54" s="117"/>
      <c r="D54" s="117"/>
      <c r="E54" s="118"/>
      <c r="F54" s="118"/>
      <c r="G54" s="118"/>
      <c r="H54" s="118"/>
      <c r="I54" s="119"/>
      <c r="J54" s="119"/>
      <c r="K54" s="119"/>
      <c r="L54" s="119"/>
      <c r="M54" s="11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DGQr2I7s/QRXcsDUzGWkqEyHlWxFhdEl85c52LkakFAq1xEg8IN5HlXfukEhbTlcMD1PbMwqgOjk8O0G+TyvqA==" saltValue="xjIYp3fGko4BtwnYuSaWs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Normal="100" zoomScaleSheetLayoutView="100" workbookViewId="0"/>
  </sheetViews>
  <sheetFormatPr defaultColWidth="0" defaultRowHeight="0"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20" t="s">
        <v>47</v>
      </c>
    </row>
    <row r="54" spans="2:8" ht="29.25" customHeight="1" thickBot="1">
      <c r="B54" s="121" t="s">
        <v>1</v>
      </c>
      <c r="C54" s="122"/>
      <c r="D54" s="122"/>
      <c r="E54" s="123" t="s">
        <v>2</v>
      </c>
      <c r="F54" s="124" t="s">
        <v>572</v>
      </c>
      <c r="G54" s="124" t="s">
        <v>573</v>
      </c>
      <c r="H54" s="125" t="s">
        <v>574</v>
      </c>
    </row>
    <row r="55" spans="2:8" ht="52.5" customHeight="1">
      <c r="B55" s="126"/>
      <c r="C55" s="1299" t="s">
        <v>48</v>
      </c>
      <c r="D55" s="1299"/>
      <c r="E55" s="1300"/>
      <c r="F55" s="127">
        <v>1044</v>
      </c>
      <c r="G55" s="127">
        <v>1002</v>
      </c>
      <c r="H55" s="128">
        <v>905</v>
      </c>
    </row>
    <row r="56" spans="2:8" ht="52.5" customHeight="1">
      <c r="B56" s="129"/>
      <c r="C56" s="1301" t="s">
        <v>49</v>
      </c>
      <c r="D56" s="1301"/>
      <c r="E56" s="1302"/>
      <c r="F56" s="130">
        <v>276</v>
      </c>
      <c r="G56" s="130">
        <v>306</v>
      </c>
      <c r="H56" s="131">
        <v>406</v>
      </c>
    </row>
    <row r="57" spans="2:8" ht="53.25" customHeight="1">
      <c r="B57" s="129"/>
      <c r="C57" s="1303" t="s">
        <v>50</v>
      </c>
      <c r="D57" s="1303"/>
      <c r="E57" s="1304"/>
      <c r="F57" s="132">
        <v>1605</v>
      </c>
      <c r="G57" s="132">
        <v>1354</v>
      </c>
      <c r="H57" s="133">
        <v>1187</v>
      </c>
    </row>
    <row r="58" spans="2:8" ht="45.75" customHeight="1">
      <c r="B58" s="134"/>
      <c r="C58" s="1291" t="s">
        <v>593</v>
      </c>
      <c r="D58" s="1292"/>
      <c r="E58" s="1293"/>
      <c r="F58" s="135">
        <v>1201</v>
      </c>
      <c r="G58" s="135">
        <v>943</v>
      </c>
      <c r="H58" s="136">
        <v>800</v>
      </c>
    </row>
    <row r="59" spans="2:8" ht="45.75" customHeight="1">
      <c r="B59" s="134"/>
      <c r="C59" s="1291" t="s">
        <v>594</v>
      </c>
      <c r="D59" s="1292"/>
      <c r="E59" s="1293"/>
      <c r="F59" s="135">
        <v>109</v>
      </c>
      <c r="G59" s="135">
        <v>110</v>
      </c>
      <c r="H59" s="136">
        <v>110</v>
      </c>
    </row>
    <row r="60" spans="2:8" ht="45.75" customHeight="1">
      <c r="B60" s="134"/>
      <c r="C60" s="1291" t="s">
        <v>595</v>
      </c>
      <c r="D60" s="1292"/>
      <c r="E60" s="1293"/>
      <c r="F60" s="135">
        <v>101</v>
      </c>
      <c r="G60" s="135">
        <v>103</v>
      </c>
      <c r="H60" s="136">
        <v>105</v>
      </c>
    </row>
    <row r="61" spans="2:8" ht="45.75" customHeight="1">
      <c r="B61" s="134"/>
      <c r="C61" s="1291" t="s">
        <v>596</v>
      </c>
      <c r="D61" s="1292"/>
      <c r="E61" s="1293"/>
      <c r="F61" s="135">
        <v>60</v>
      </c>
      <c r="G61" s="135">
        <v>60</v>
      </c>
      <c r="H61" s="136">
        <v>60</v>
      </c>
    </row>
    <row r="62" spans="2:8" ht="45.75" customHeight="1" thickBot="1">
      <c r="B62" s="137"/>
      <c r="C62" s="1294" t="s">
        <v>597</v>
      </c>
      <c r="D62" s="1295"/>
      <c r="E62" s="1296"/>
      <c r="F62" s="138">
        <v>65</v>
      </c>
      <c r="G62" s="138">
        <v>76</v>
      </c>
      <c r="H62" s="139">
        <v>54</v>
      </c>
    </row>
    <row r="63" spans="2:8" ht="52.5" customHeight="1" thickBot="1">
      <c r="B63" s="140"/>
      <c r="C63" s="1297" t="s">
        <v>51</v>
      </c>
      <c r="D63" s="1297"/>
      <c r="E63" s="1298"/>
      <c r="F63" s="141">
        <v>2925</v>
      </c>
      <c r="G63" s="141">
        <v>2662</v>
      </c>
      <c r="H63" s="142">
        <v>2499</v>
      </c>
    </row>
    <row r="64" spans="2:8" ht="15" customHeight="1"/>
    <row r="65" ht="0" hidden="1" customHeight="1"/>
    <row r="66" ht="0" hidden="1" customHeight="1"/>
  </sheetData>
  <sheetProtection algorithmName="SHA-512" hashValue="GXTKyz7a5sedoKCVVTdft9S5C7cOENRxwdE+JHM6paV8f/K9vYbjA3WJM01wAxxF7byxpYpcJafWzUbNE8RoMw==" saltValue="RJyjnHI1a4CoCYg7PJOmX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zoomScaleNormal="100" zoomScaleSheetLayoutView="55" workbookViewId="0"/>
  </sheetViews>
  <sheetFormatPr defaultColWidth="0" defaultRowHeight="13.5" customHeight="1" zeroHeight="1"/>
  <cols>
    <col min="1" max="1" width="6.375" style="387" customWidth="1"/>
    <col min="2" max="107" width="2.5" style="387" customWidth="1"/>
    <col min="108" max="108" width="6.125" style="395" customWidth="1"/>
    <col min="109" max="109" width="5.875" style="394" customWidth="1"/>
    <col min="110" max="110" width="19.125" style="387" hidden="1"/>
    <col min="111" max="115" width="12.625" style="387" hidden="1"/>
    <col min="116" max="349" width="8.625" style="387" hidden="1"/>
    <col min="350" max="355" width="14.875" style="387" hidden="1"/>
    <col min="356" max="357" width="15.875" style="387" hidden="1"/>
    <col min="358" max="363" width="16.125" style="387" hidden="1"/>
    <col min="364" max="364" width="6.125" style="387" hidden="1"/>
    <col min="365" max="365" width="3" style="387" hidden="1"/>
    <col min="366" max="605" width="8.625" style="387" hidden="1"/>
    <col min="606" max="611" width="14.875" style="387" hidden="1"/>
    <col min="612" max="613" width="15.875" style="387" hidden="1"/>
    <col min="614" max="619" width="16.125" style="387" hidden="1"/>
    <col min="620" max="620" width="6.125" style="387" hidden="1"/>
    <col min="621" max="621" width="3" style="387" hidden="1"/>
    <col min="622" max="861" width="8.625" style="387" hidden="1"/>
    <col min="862" max="867" width="14.875" style="387" hidden="1"/>
    <col min="868" max="869" width="15.875" style="387" hidden="1"/>
    <col min="870" max="875" width="16.125" style="387" hidden="1"/>
    <col min="876" max="876" width="6.125" style="387" hidden="1"/>
    <col min="877" max="877" width="3" style="387" hidden="1"/>
    <col min="878" max="1117" width="8.625" style="387" hidden="1"/>
    <col min="1118" max="1123" width="14.875" style="387" hidden="1"/>
    <col min="1124" max="1125" width="15.875" style="387" hidden="1"/>
    <col min="1126" max="1131" width="16.125" style="387" hidden="1"/>
    <col min="1132" max="1132" width="6.125" style="387" hidden="1"/>
    <col min="1133" max="1133" width="3" style="387" hidden="1"/>
    <col min="1134" max="1373" width="8.625" style="387" hidden="1"/>
    <col min="1374" max="1379" width="14.875" style="387" hidden="1"/>
    <col min="1380" max="1381" width="15.875" style="387" hidden="1"/>
    <col min="1382" max="1387" width="16.125" style="387" hidden="1"/>
    <col min="1388" max="1388" width="6.125" style="387" hidden="1"/>
    <col min="1389" max="1389" width="3" style="387" hidden="1"/>
    <col min="1390" max="1629" width="8.625" style="387" hidden="1"/>
    <col min="1630" max="1635" width="14.875" style="387" hidden="1"/>
    <col min="1636" max="1637" width="15.875" style="387" hidden="1"/>
    <col min="1638" max="1643" width="16.125" style="387" hidden="1"/>
    <col min="1644" max="1644" width="6.125" style="387" hidden="1"/>
    <col min="1645" max="1645" width="3" style="387" hidden="1"/>
    <col min="1646" max="1885" width="8.625" style="387" hidden="1"/>
    <col min="1886" max="1891" width="14.875" style="387" hidden="1"/>
    <col min="1892" max="1893" width="15.875" style="387" hidden="1"/>
    <col min="1894" max="1899" width="16.125" style="387" hidden="1"/>
    <col min="1900" max="1900" width="6.125" style="387" hidden="1"/>
    <col min="1901" max="1901" width="3" style="387" hidden="1"/>
    <col min="1902" max="2141" width="8.625" style="387" hidden="1"/>
    <col min="2142" max="2147" width="14.875" style="387" hidden="1"/>
    <col min="2148" max="2149" width="15.875" style="387" hidden="1"/>
    <col min="2150" max="2155" width="16.125" style="387" hidden="1"/>
    <col min="2156" max="2156" width="6.125" style="387" hidden="1"/>
    <col min="2157" max="2157" width="3" style="387" hidden="1"/>
    <col min="2158" max="2397" width="8.625" style="387" hidden="1"/>
    <col min="2398" max="2403" width="14.875" style="387" hidden="1"/>
    <col min="2404" max="2405" width="15.875" style="387" hidden="1"/>
    <col min="2406" max="2411" width="16.125" style="387" hidden="1"/>
    <col min="2412" max="2412" width="6.125" style="387" hidden="1"/>
    <col min="2413" max="2413" width="3" style="387" hidden="1"/>
    <col min="2414" max="2653" width="8.625" style="387" hidden="1"/>
    <col min="2654" max="2659" width="14.875" style="387" hidden="1"/>
    <col min="2660" max="2661" width="15.875" style="387" hidden="1"/>
    <col min="2662" max="2667" width="16.125" style="387" hidden="1"/>
    <col min="2668" max="2668" width="6.125" style="387" hidden="1"/>
    <col min="2669" max="2669" width="3" style="387" hidden="1"/>
    <col min="2670" max="2909" width="8.625" style="387" hidden="1"/>
    <col min="2910" max="2915" width="14.875" style="387" hidden="1"/>
    <col min="2916" max="2917" width="15.875" style="387" hidden="1"/>
    <col min="2918" max="2923" width="16.125" style="387" hidden="1"/>
    <col min="2924" max="2924" width="6.125" style="387" hidden="1"/>
    <col min="2925" max="2925" width="3" style="387" hidden="1"/>
    <col min="2926" max="3165" width="8.625" style="387" hidden="1"/>
    <col min="3166" max="3171" width="14.875" style="387" hidden="1"/>
    <col min="3172" max="3173" width="15.875" style="387" hidden="1"/>
    <col min="3174" max="3179" width="16.125" style="387" hidden="1"/>
    <col min="3180" max="3180" width="6.125" style="387" hidden="1"/>
    <col min="3181" max="3181" width="3" style="387" hidden="1"/>
    <col min="3182" max="3421" width="8.625" style="387" hidden="1"/>
    <col min="3422" max="3427" width="14.875" style="387" hidden="1"/>
    <col min="3428" max="3429" width="15.875" style="387" hidden="1"/>
    <col min="3430" max="3435" width="16.125" style="387" hidden="1"/>
    <col min="3436" max="3436" width="6.125" style="387" hidden="1"/>
    <col min="3437" max="3437" width="3" style="387" hidden="1"/>
    <col min="3438" max="3677" width="8.625" style="387" hidden="1"/>
    <col min="3678" max="3683" width="14.875" style="387" hidden="1"/>
    <col min="3684" max="3685" width="15.875" style="387" hidden="1"/>
    <col min="3686" max="3691" width="16.125" style="387" hidden="1"/>
    <col min="3692" max="3692" width="6.125" style="387" hidden="1"/>
    <col min="3693" max="3693" width="3" style="387" hidden="1"/>
    <col min="3694" max="3933" width="8.625" style="387" hidden="1"/>
    <col min="3934" max="3939" width="14.875" style="387" hidden="1"/>
    <col min="3940" max="3941" width="15.875" style="387" hidden="1"/>
    <col min="3942" max="3947" width="16.125" style="387" hidden="1"/>
    <col min="3948" max="3948" width="6.125" style="387" hidden="1"/>
    <col min="3949" max="3949" width="3" style="387" hidden="1"/>
    <col min="3950" max="4189" width="8.625" style="387" hidden="1"/>
    <col min="4190" max="4195" width="14.875" style="387" hidden="1"/>
    <col min="4196" max="4197" width="15.875" style="387" hidden="1"/>
    <col min="4198" max="4203" width="16.125" style="387" hidden="1"/>
    <col min="4204" max="4204" width="6.125" style="387" hidden="1"/>
    <col min="4205" max="4205" width="3" style="387" hidden="1"/>
    <col min="4206" max="4445" width="8.625" style="387" hidden="1"/>
    <col min="4446" max="4451" width="14.875" style="387" hidden="1"/>
    <col min="4452" max="4453" width="15.875" style="387" hidden="1"/>
    <col min="4454" max="4459" width="16.125" style="387" hidden="1"/>
    <col min="4460" max="4460" width="6.125" style="387" hidden="1"/>
    <col min="4461" max="4461" width="3" style="387" hidden="1"/>
    <col min="4462" max="4701" width="8.625" style="387" hidden="1"/>
    <col min="4702" max="4707" width="14.875" style="387" hidden="1"/>
    <col min="4708" max="4709" width="15.875" style="387" hidden="1"/>
    <col min="4710" max="4715" width="16.125" style="387" hidden="1"/>
    <col min="4716" max="4716" width="6.125" style="387" hidden="1"/>
    <col min="4717" max="4717" width="3" style="387" hidden="1"/>
    <col min="4718" max="4957" width="8.625" style="387" hidden="1"/>
    <col min="4958" max="4963" width="14.875" style="387" hidden="1"/>
    <col min="4964" max="4965" width="15.875" style="387" hidden="1"/>
    <col min="4966" max="4971" width="16.125" style="387" hidden="1"/>
    <col min="4972" max="4972" width="6.125" style="387" hidden="1"/>
    <col min="4973" max="4973" width="3" style="387" hidden="1"/>
    <col min="4974" max="5213" width="8.625" style="387" hidden="1"/>
    <col min="5214" max="5219" width="14.875" style="387" hidden="1"/>
    <col min="5220" max="5221" width="15.875" style="387" hidden="1"/>
    <col min="5222" max="5227" width="16.125" style="387" hidden="1"/>
    <col min="5228" max="5228" width="6.125" style="387" hidden="1"/>
    <col min="5229" max="5229" width="3" style="387" hidden="1"/>
    <col min="5230" max="5469" width="8.625" style="387" hidden="1"/>
    <col min="5470" max="5475" width="14.875" style="387" hidden="1"/>
    <col min="5476" max="5477" width="15.875" style="387" hidden="1"/>
    <col min="5478" max="5483" width="16.125" style="387" hidden="1"/>
    <col min="5484" max="5484" width="6.125" style="387" hidden="1"/>
    <col min="5485" max="5485" width="3" style="387" hidden="1"/>
    <col min="5486" max="5725" width="8.625" style="387" hidden="1"/>
    <col min="5726" max="5731" width="14.875" style="387" hidden="1"/>
    <col min="5732" max="5733" width="15.875" style="387" hidden="1"/>
    <col min="5734" max="5739" width="16.125" style="387" hidden="1"/>
    <col min="5740" max="5740" width="6.125" style="387" hidden="1"/>
    <col min="5741" max="5741" width="3" style="387" hidden="1"/>
    <col min="5742" max="5981" width="8.625" style="387" hidden="1"/>
    <col min="5982" max="5987" width="14.875" style="387" hidden="1"/>
    <col min="5988" max="5989" width="15.875" style="387" hidden="1"/>
    <col min="5990" max="5995" width="16.125" style="387" hidden="1"/>
    <col min="5996" max="5996" width="6.125" style="387" hidden="1"/>
    <col min="5997" max="5997" width="3" style="387" hidden="1"/>
    <col min="5998" max="6237" width="8.625" style="387" hidden="1"/>
    <col min="6238" max="6243" width="14.875" style="387" hidden="1"/>
    <col min="6244" max="6245" width="15.875" style="387" hidden="1"/>
    <col min="6246" max="6251" width="16.125" style="387" hidden="1"/>
    <col min="6252" max="6252" width="6.125" style="387" hidden="1"/>
    <col min="6253" max="6253" width="3" style="387" hidden="1"/>
    <col min="6254" max="6493" width="8.625" style="387" hidden="1"/>
    <col min="6494" max="6499" width="14.875" style="387" hidden="1"/>
    <col min="6500" max="6501" width="15.875" style="387" hidden="1"/>
    <col min="6502" max="6507" width="16.125" style="387" hidden="1"/>
    <col min="6508" max="6508" width="6.125" style="387" hidden="1"/>
    <col min="6509" max="6509" width="3" style="387" hidden="1"/>
    <col min="6510" max="6749" width="8.625" style="387" hidden="1"/>
    <col min="6750" max="6755" width="14.875" style="387" hidden="1"/>
    <col min="6756" max="6757" width="15.875" style="387" hidden="1"/>
    <col min="6758" max="6763" width="16.125" style="387" hidden="1"/>
    <col min="6764" max="6764" width="6.125" style="387" hidden="1"/>
    <col min="6765" max="6765" width="3" style="387" hidden="1"/>
    <col min="6766" max="7005" width="8.625" style="387" hidden="1"/>
    <col min="7006" max="7011" width="14.875" style="387" hidden="1"/>
    <col min="7012" max="7013" width="15.875" style="387" hidden="1"/>
    <col min="7014" max="7019" width="16.125" style="387" hidden="1"/>
    <col min="7020" max="7020" width="6.125" style="387" hidden="1"/>
    <col min="7021" max="7021" width="3" style="387" hidden="1"/>
    <col min="7022" max="7261" width="8.625" style="387" hidden="1"/>
    <col min="7262" max="7267" width="14.875" style="387" hidden="1"/>
    <col min="7268" max="7269" width="15.875" style="387" hidden="1"/>
    <col min="7270" max="7275" width="16.125" style="387" hidden="1"/>
    <col min="7276" max="7276" width="6.125" style="387" hidden="1"/>
    <col min="7277" max="7277" width="3" style="387" hidden="1"/>
    <col min="7278" max="7517" width="8.625" style="387" hidden="1"/>
    <col min="7518" max="7523" width="14.875" style="387" hidden="1"/>
    <col min="7524" max="7525" width="15.875" style="387" hidden="1"/>
    <col min="7526" max="7531" width="16.125" style="387" hidden="1"/>
    <col min="7532" max="7532" width="6.125" style="387" hidden="1"/>
    <col min="7533" max="7533" width="3" style="387" hidden="1"/>
    <col min="7534" max="7773" width="8.625" style="387" hidden="1"/>
    <col min="7774" max="7779" width="14.875" style="387" hidden="1"/>
    <col min="7780" max="7781" width="15.875" style="387" hidden="1"/>
    <col min="7782" max="7787" width="16.125" style="387" hidden="1"/>
    <col min="7788" max="7788" width="6.125" style="387" hidden="1"/>
    <col min="7789" max="7789" width="3" style="387" hidden="1"/>
    <col min="7790" max="8029" width="8.625" style="387" hidden="1"/>
    <col min="8030" max="8035" width="14.875" style="387" hidden="1"/>
    <col min="8036" max="8037" width="15.875" style="387" hidden="1"/>
    <col min="8038" max="8043" width="16.125" style="387" hidden="1"/>
    <col min="8044" max="8044" width="6.125" style="387" hidden="1"/>
    <col min="8045" max="8045" width="3" style="387" hidden="1"/>
    <col min="8046" max="8285" width="8.625" style="387" hidden="1"/>
    <col min="8286" max="8291" width="14.875" style="387" hidden="1"/>
    <col min="8292" max="8293" width="15.875" style="387" hidden="1"/>
    <col min="8294" max="8299" width="16.125" style="387" hidden="1"/>
    <col min="8300" max="8300" width="6.125" style="387" hidden="1"/>
    <col min="8301" max="8301" width="3" style="387" hidden="1"/>
    <col min="8302" max="8541" width="8.625" style="387" hidden="1"/>
    <col min="8542" max="8547" width="14.875" style="387" hidden="1"/>
    <col min="8548" max="8549" width="15.875" style="387" hidden="1"/>
    <col min="8550" max="8555" width="16.125" style="387" hidden="1"/>
    <col min="8556" max="8556" width="6.125" style="387" hidden="1"/>
    <col min="8557" max="8557" width="3" style="387" hidden="1"/>
    <col min="8558" max="8797" width="8.625" style="387" hidden="1"/>
    <col min="8798" max="8803" width="14.875" style="387" hidden="1"/>
    <col min="8804" max="8805" width="15.875" style="387" hidden="1"/>
    <col min="8806" max="8811" width="16.125" style="387" hidden="1"/>
    <col min="8812" max="8812" width="6.125" style="387" hidden="1"/>
    <col min="8813" max="8813" width="3" style="387" hidden="1"/>
    <col min="8814" max="9053" width="8.625" style="387" hidden="1"/>
    <col min="9054" max="9059" width="14.875" style="387" hidden="1"/>
    <col min="9060" max="9061" width="15.875" style="387" hidden="1"/>
    <col min="9062" max="9067" width="16.125" style="387" hidden="1"/>
    <col min="9068" max="9068" width="6.125" style="387" hidden="1"/>
    <col min="9069" max="9069" width="3" style="387" hidden="1"/>
    <col min="9070" max="9309" width="8.625" style="387" hidden="1"/>
    <col min="9310" max="9315" width="14.875" style="387" hidden="1"/>
    <col min="9316" max="9317" width="15.875" style="387" hidden="1"/>
    <col min="9318" max="9323" width="16.125" style="387" hidden="1"/>
    <col min="9324" max="9324" width="6.125" style="387" hidden="1"/>
    <col min="9325" max="9325" width="3" style="387" hidden="1"/>
    <col min="9326" max="9565" width="8.625" style="387" hidden="1"/>
    <col min="9566" max="9571" width="14.875" style="387" hidden="1"/>
    <col min="9572" max="9573" width="15.875" style="387" hidden="1"/>
    <col min="9574" max="9579" width="16.125" style="387" hidden="1"/>
    <col min="9580" max="9580" width="6.125" style="387" hidden="1"/>
    <col min="9581" max="9581" width="3" style="387" hidden="1"/>
    <col min="9582" max="9821" width="8.625" style="387" hidden="1"/>
    <col min="9822" max="9827" width="14.875" style="387" hidden="1"/>
    <col min="9828" max="9829" width="15.875" style="387" hidden="1"/>
    <col min="9830" max="9835" width="16.125" style="387" hidden="1"/>
    <col min="9836" max="9836" width="6.125" style="387" hidden="1"/>
    <col min="9837" max="9837" width="3" style="387" hidden="1"/>
    <col min="9838" max="10077" width="8.625" style="387" hidden="1"/>
    <col min="10078" max="10083" width="14.875" style="387" hidden="1"/>
    <col min="10084" max="10085" width="15.875" style="387" hidden="1"/>
    <col min="10086" max="10091" width="16.125" style="387" hidden="1"/>
    <col min="10092" max="10092" width="6.125" style="387" hidden="1"/>
    <col min="10093" max="10093" width="3" style="387" hidden="1"/>
    <col min="10094" max="10333" width="8.625" style="387" hidden="1"/>
    <col min="10334" max="10339" width="14.875" style="387" hidden="1"/>
    <col min="10340" max="10341" width="15.875" style="387" hidden="1"/>
    <col min="10342" max="10347" width="16.125" style="387" hidden="1"/>
    <col min="10348" max="10348" width="6.125" style="387" hidden="1"/>
    <col min="10349" max="10349" width="3" style="387" hidden="1"/>
    <col min="10350" max="10589" width="8.625" style="387" hidden="1"/>
    <col min="10590" max="10595" width="14.875" style="387" hidden="1"/>
    <col min="10596" max="10597" width="15.875" style="387" hidden="1"/>
    <col min="10598" max="10603" width="16.125" style="387" hidden="1"/>
    <col min="10604" max="10604" width="6.125" style="387" hidden="1"/>
    <col min="10605" max="10605" width="3" style="387" hidden="1"/>
    <col min="10606" max="10845" width="8.625" style="387" hidden="1"/>
    <col min="10846" max="10851" width="14.875" style="387" hidden="1"/>
    <col min="10852" max="10853" width="15.875" style="387" hidden="1"/>
    <col min="10854" max="10859" width="16.125" style="387" hidden="1"/>
    <col min="10860" max="10860" width="6.125" style="387" hidden="1"/>
    <col min="10861" max="10861" width="3" style="387" hidden="1"/>
    <col min="10862" max="11101" width="8.625" style="387" hidden="1"/>
    <col min="11102" max="11107" width="14.875" style="387" hidden="1"/>
    <col min="11108" max="11109" width="15.875" style="387" hidden="1"/>
    <col min="11110" max="11115" width="16.125" style="387" hidden="1"/>
    <col min="11116" max="11116" width="6.125" style="387" hidden="1"/>
    <col min="11117" max="11117" width="3" style="387" hidden="1"/>
    <col min="11118" max="11357" width="8.625" style="387" hidden="1"/>
    <col min="11358" max="11363" width="14.875" style="387" hidden="1"/>
    <col min="11364" max="11365" width="15.875" style="387" hidden="1"/>
    <col min="11366" max="11371" width="16.125" style="387" hidden="1"/>
    <col min="11372" max="11372" width="6.125" style="387" hidden="1"/>
    <col min="11373" max="11373" width="3" style="387" hidden="1"/>
    <col min="11374" max="11613" width="8.625" style="387" hidden="1"/>
    <col min="11614" max="11619" width="14.875" style="387" hidden="1"/>
    <col min="11620" max="11621" width="15.875" style="387" hidden="1"/>
    <col min="11622" max="11627" width="16.125" style="387" hidden="1"/>
    <col min="11628" max="11628" width="6.125" style="387" hidden="1"/>
    <col min="11629" max="11629" width="3" style="387" hidden="1"/>
    <col min="11630" max="11869" width="8.625" style="387" hidden="1"/>
    <col min="11870" max="11875" width="14.875" style="387" hidden="1"/>
    <col min="11876" max="11877" width="15.875" style="387" hidden="1"/>
    <col min="11878" max="11883" width="16.125" style="387" hidden="1"/>
    <col min="11884" max="11884" width="6.125" style="387" hidden="1"/>
    <col min="11885" max="11885" width="3" style="387" hidden="1"/>
    <col min="11886" max="12125" width="8.625" style="387" hidden="1"/>
    <col min="12126" max="12131" width="14.875" style="387" hidden="1"/>
    <col min="12132" max="12133" width="15.875" style="387" hidden="1"/>
    <col min="12134" max="12139" width="16.125" style="387" hidden="1"/>
    <col min="12140" max="12140" width="6.125" style="387" hidden="1"/>
    <col min="12141" max="12141" width="3" style="387" hidden="1"/>
    <col min="12142" max="12381" width="8.625" style="387" hidden="1"/>
    <col min="12382" max="12387" width="14.875" style="387" hidden="1"/>
    <col min="12388" max="12389" width="15.875" style="387" hidden="1"/>
    <col min="12390" max="12395" width="16.125" style="387" hidden="1"/>
    <col min="12396" max="12396" width="6.125" style="387" hidden="1"/>
    <col min="12397" max="12397" width="3" style="387" hidden="1"/>
    <col min="12398" max="12637" width="8.625" style="387" hidden="1"/>
    <col min="12638" max="12643" width="14.875" style="387" hidden="1"/>
    <col min="12644" max="12645" width="15.875" style="387" hidden="1"/>
    <col min="12646" max="12651" width="16.125" style="387" hidden="1"/>
    <col min="12652" max="12652" width="6.125" style="387" hidden="1"/>
    <col min="12653" max="12653" width="3" style="387" hidden="1"/>
    <col min="12654" max="12893" width="8.625" style="387" hidden="1"/>
    <col min="12894" max="12899" width="14.875" style="387" hidden="1"/>
    <col min="12900" max="12901" width="15.875" style="387" hidden="1"/>
    <col min="12902" max="12907" width="16.125" style="387" hidden="1"/>
    <col min="12908" max="12908" width="6.125" style="387" hidden="1"/>
    <col min="12909" max="12909" width="3" style="387" hidden="1"/>
    <col min="12910" max="13149" width="8.625" style="387" hidden="1"/>
    <col min="13150" max="13155" width="14.875" style="387" hidden="1"/>
    <col min="13156" max="13157" width="15.875" style="387" hidden="1"/>
    <col min="13158" max="13163" width="16.125" style="387" hidden="1"/>
    <col min="13164" max="13164" width="6.125" style="387" hidden="1"/>
    <col min="13165" max="13165" width="3" style="387" hidden="1"/>
    <col min="13166" max="13405" width="8.625" style="387" hidden="1"/>
    <col min="13406" max="13411" width="14.875" style="387" hidden="1"/>
    <col min="13412" max="13413" width="15.875" style="387" hidden="1"/>
    <col min="13414" max="13419" width="16.125" style="387" hidden="1"/>
    <col min="13420" max="13420" width="6.125" style="387" hidden="1"/>
    <col min="13421" max="13421" width="3" style="387" hidden="1"/>
    <col min="13422" max="13661" width="8.625" style="387" hidden="1"/>
    <col min="13662" max="13667" width="14.875" style="387" hidden="1"/>
    <col min="13668" max="13669" width="15.875" style="387" hidden="1"/>
    <col min="13670" max="13675" width="16.125" style="387" hidden="1"/>
    <col min="13676" max="13676" width="6.125" style="387" hidden="1"/>
    <col min="13677" max="13677" width="3" style="387" hidden="1"/>
    <col min="13678" max="13917" width="8.625" style="387" hidden="1"/>
    <col min="13918" max="13923" width="14.875" style="387" hidden="1"/>
    <col min="13924" max="13925" width="15.875" style="387" hidden="1"/>
    <col min="13926" max="13931" width="16.125" style="387" hidden="1"/>
    <col min="13932" max="13932" width="6.125" style="387" hidden="1"/>
    <col min="13933" max="13933" width="3" style="387" hidden="1"/>
    <col min="13934" max="14173" width="8.625" style="387" hidden="1"/>
    <col min="14174" max="14179" width="14.875" style="387" hidden="1"/>
    <col min="14180" max="14181" width="15.875" style="387" hidden="1"/>
    <col min="14182" max="14187" width="16.125" style="387" hidden="1"/>
    <col min="14188" max="14188" width="6.125" style="387" hidden="1"/>
    <col min="14189" max="14189" width="3" style="387" hidden="1"/>
    <col min="14190" max="14429" width="8.625" style="387" hidden="1"/>
    <col min="14430" max="14435" width="14.875" style="387" hidden="1"/>
    <col min="14436" max="14437" width="15.875" style="387" hidden="1"/>
    <col min="14438" max="14443" width="16.125" style="387" hidden="1"/>
    <col min="14444" max="14444" width="6.125" style="387" hidden="1"/>
    <col min="14445" max="14445" width="3" style="387" hidden="1"/>
    <col min="14446" max="14685" width="8.625" style="387" hidden="1"/>
    <col min="14686" max="14691" width="14.875" style="387" hidden="1"/>
    <col min="14692" max="14693" width="15.875" style="387" hidden="1"/>
    <col min="14694" max="14699" width="16.125" style="387" hidden="1"/>
    <col min="14700" max="14700" width="6.125" style="387" hidden="1"/>
    <col min="14701" max="14701" width="3" style="387" hidden="1"/>
    <col min="14702" max="14941" width="8.625" style="387" hidden="1"/>
    <col min="14942" max="14947" width="14.875" style="387" hidden="1"/>
    <col min="14948" max="14949" width="15.875" style="387" hidden="1"/>
    <col min="14950" max="14955" width="16.125" style="387" hidden="1"/>
    <col min="14956" max="14956" width="6.125" style="387" hidden="1"/>
    <col min="14957" max="14957" width="3" style="387" hidden="1"/>
    <col min="14958" max="15197" width="8.625" style="387" hidden="1"/>
    <col min="15198" max="15203" width="14.875" style="387" hidden="1"/>
    <col min="15204" max="15205" width="15.875" style="387" hidden="1"/>
    <col min="15206" max="15211" width="16.125" style="387" hidden="1"/>
    <col min="15212" max="15212" width="6.125" style="387" hidden="1"/>
    <col min="15213" max="15213" width="3" style="387" hidden="1"/>
    <col min="15214" max="15453" width="8.625" style="387" hidden="1"/>
    <col min="15454" max="15459" width="14.875" style="387" hidden="1"/>
    <col min="15460" max="15461" width="15.875" style="387" hidden="1"/>
    <col min="15462" max="15467" width="16.125" style="387" hidden="1"/>
    <col min="15468" max="15468" width="6.125" style="387" hidden="1"/>
    <col min="15469" max="15469" width="3" style="387" hidden="1"/>
    <col min="15470" max="15709" width="8.625" style="387" hidden="1"/>
    <col min="15710" max="15715" width="14.875" style="387" hidden="1"/>
    <col min="15716" max="15717" width="15.875" style="387" hidden="1"/>
    <col min="15718" max="15723" width="16.125" style="387" hidden="1"/>
    <col min="15724" max="15724" width="6.125" style="387" hidden="1"/>
    <col min="15725" max="15725" width="3" style="387" hidden="1"/>
    <col min="15726" max="15965" width="8.625" style="387" hidden="1"/>
    <col min="15966" max="15971" width="14.875" style="387" hidden="1"/>
    <col min="15972" max="15973" width="15.875" style="387" hidden="1"/>
    <col min="15974" max="15979" width="16.125" style="387" hidden="1"/>
    <col min="15980" max="15980" width="6.125" style="387" hidden="1"/>
    <col min="15981" max="15981" width="3" style="387" hidden="1"/>
    <col min="15982" max="16221" width="8.625" style="387" hidden="1"/>
    <col min="16222" max="16227" width="14.875" style="387" hidden="1"/>
    <col min="16228" max="16229" width="15.875" style="387" hidden="1"/>
    <col min="16230" max="16235" width="16.125" style="387" hidden="1"/>
    <col min="16236" max="16236" width="6.125" style="387" hidden="1"/>
    <col min="16237" max="16237" width="3" style="387" hidden="1"/>
    <col min="16238" max="16384" width="8.625" style="387" hidden="1"/>
  </cols>
  <sheetData>
    <row r="1" spans="1:143" ht="42.75" customHeight="1">
      <c r="A1" s="385"/>
      <c r="B1" s="386"/>
      <c r="DD1" s="387"/>
      <c r="DE1" s="387"/>
    </row>
    <row r="2" spans="1:143" ht="25.5" customHeight="1">
      <c r="A2" s="388"/>
      <c r="C2" s="388"/>
      <c r="O2" s="388"/>
      <c r="P2" s="388"/>
      <c r="Q2" s="388"/>
      <c r="R2" s="388"/>
      <c r="S2" s="388"/>
      <c r="T2" s="388"/>
      <c r="U2" s="388"/>
      <c r="V2" s="388"/>
      <c r="W2" s="388"/>
      <c r="X2" s="388"/>
      <c r="Y2" s="388"/>
      <c r="Z2" s="388"/>
      <c r="AA2" s="388"/>
      <c r="AB2" s="388"/>
      <c r="AC2" s="388"/>
      <c r="AD2" s="388"/>
      <c r="AE2" s="388"/>
      <c r="AF2" s="388"/>
      <c r="AG2" s="388"/>
      <c r="AH2" s="388"/>
      <c r="AI2" s="388"/>
      <c r="AU2" s="388"/>
      <c r="BG2" s="388"/>
      <c r="BS2" s="388"/>
      <c r="CE2" s="388"/>
      <c r="CQ2" s="388"/>
      <c r="DD2" s="387"/>
      <c r="DE2" s="387"/>
    </row>
    <row r="3" spans="1:143" ht="25.5" customHeight="1">
      <c r="A3" s="388"/>
      <c r="C3" s="388"/>
      <c r="O3" s="388"/>
      <c r="P3" s="388"/>
      <c r="Q3" s="388"/>
      <c r="R3" s="388"/>
      <c r="S3" s="388"/>
      <c r="T3" s="388"/>
      <c r="U3" s="388"/>
      <c r="V3" s="388"/>
      <c r="W3" s="388"/>
      <c r="X3" s="388"/>
      <c r="Y3" s="388"/>
      <c r="Z3" s="388"/>
      <c r="AA3" s="388"/>
      <c r="AB3" s="388"/>
      <c r="AC3" s="388"/>
      <c r="AD3" s="388"/>
      <c r="AE3" s="388"/>
      <c r="AF3" s="388"/>
      <c r="AG3" s="388"/>
      <c r="AH3" s="388"/>
      <c r="AI3" s="388"/>
      <c r="AU3" s="388"/>
      <c r="BG3" s="388"/>
      <c r="BS3" s="388"/>
      <c r="CE3" s="388"/>
      <c r="CQ3" s="388"/>
      <c r="DD3" s="387"/>
      <c r="DE3" s="387"/>
    </row>
    <row r="4" spans="1:143" s="290" customFormat="1">
      <c r="A4" s="388"/>
      <c r="B4" s="388"/>
      <c r="C4" s="388"/>
      <c r="D4" s="388"/>
      <c r="E4" s="388"/>
      <c r="F4" s="388"/>
      <c r="G4" s="388"/>
      <c r="H4" s="388"/>
      <c r="I4" s="388"/>
      <c r="J4" s="388"/>
      <c r="K4" s="388"/>
      <c r="L4" s="388"/>
      <c r="M4" s="388"/>
      <c r="N4" s="388"/>
      <c r="O4" s="388"/>
      <c r="P4" s="388"/>
      <c r="Q4" s="388"/>
      <c r="R4" s="388"/>
      <c r="S4" s="388"/>
      <c r="T4" s="388"/>
      <c r="U4" s="388"/>
      <c r="V4" s="388"/>
      <c r="W4" s="388"/>
      <c r="X4" s="388"/>
      <c r="Y4" s="388"/>
      <c r="Z4" s="388"/>
      <c r="AA4" s="388"/>
      <c r="AB4" s="388"/>
      <c r="AC4" s="388"/>
      <c r="AD4" s="388"/>
      <c r="AE4" s="388"/>
      <c r="AF4" s="388"/>
      <c r="AG4" s="388"/>
      <c r="AH4" s="388"/>
      <c r="AI4" s="388"/>
      <c r="AJ4" s="388"/>
      <c r="AK4" s="388"/>
      <c r="AL4" s="388"/>
      <c r="AM4" s="388"/>
      <c r="AN4" s="388"/>
      <c r="AO4" s="388"/>
      <c r="AP4" s="388"/>
      <c r="AQ4" s="388"/>
      <c r="AR4" s="388"/>
      <c r="AS4" s="388"/>
      <c r="AT4" s="388"/>
      <c r="AU4" s="388"/>
      <c r="AV4" s="388"/>
      <c r="AW4" s="388"/>
      <c r="AX4" s="388"/>
      <c r="AY4" s="388"/>
      <c r="AZ4" s="388"/>
      <c r="BA4" s="388"/>
      <c r="BB4" s="388"/>
      <c r="BC4" s="388"/>
      <c r="BD4" s="388"/>
      <c r="BE4" s="388"/>
      <c r="BF4" s="388"/>
      <c r="BG4" s="388"/>
      <c r="BH4" s="388"/>
      <c r="BI4" s="388"/>
      <c r="BJ4" s="388"/>
      <c r="BK4" s="388"/>
      <c r="BL4" s="388"/>
      <c r="BM4" s="388"/>
      <c r="BN4" s="388"/>
      <c r="BO4" s="388"/>
      <c r="BP4" s="388"/>
      <c r="BQ4" s="388"/>
      <c r="BR4" s="388"/>
      <c r="BS4" s="388"/>
      <c r="BT4" s="388"/>
      <c r="BU4" s="388"/>
      <c r="BV4" s="388"/>
      <c r="BW4" s="388"/>
      <c r="BX4" s="388"/>
      <c r="BY4" s="388"/>
      <c r="BZ4" s="388"/>
      <c r="CA4" s="388"/>
      <c r="CB4" s="388"/>
      <c r="CC4" s="388"/>
      <c r="CD4" s="388"/>
      <c r="CE4" s="388"/>
      <c r="CF4" s="388"/>
      <c r="CG4" s="388"/>
      <c r="CH4" s="388"/>
      <c r="CI4" s="388"/>
      <c r="CJ4" s="388"/>
      <c r="CK4" s="388"/>
      <c r="CL4" s="388"/>
      <c r="CM4" s="388"/>
      <c r="CN4" s="388"/>
      <c r="CO4" s="388"/>
      <c r="CP4" s="388"/>
      <c r="CQ4" s="388"/>
      <c r="CR4" s="388"/>
      <c r="CS4" s="388"/>
      <c r="CT4" s="388"/>
      <c r="CU4" s="388"/>
      <c r="CV4" s="388"/>
      <c r="CW4" s="388"/>
      <c r="CX4" s="388"/>
      <c r="CY4" s="388"/>
      <c r="CZ4" s="388"/>
      <c r="DA4" s="388"/>
      <c r="DB4" s="388"/>
      <c r="DC4" s="388"/>
      <c r="DD4" s="388"/>
      <c r="DE4" s="388"/>
      <c r="DF4" s="291"/>
      <c r="DG4" s="291"/>
      <c r="DH4" s="291"/>
      <c r="DI4" s="291"/>
      <c r="DJ4" s="291"/>
      <c r="DK4" s="291"/>
      <c r="DL4" s="291"/>
      <c r="DM4" s="291"/>
      <c r="DN4" s="291"/>
      <c r="DO4" s="291"/>
      <c r="DP4" s="291"/>
      <c r="DQ4" s="291"/>
      <c r="DR4" s="291"/>
      <c r="DS4" s="291"/>
      <c r="DT4" s="291"/>
      <c r="DU4" s="291"/>
      <c r="DV4" s="291"/>
      <c r="DW4" s="291"/>
    </row>
    <row r="5" spans="1:143" s="290" customFormat="1">
      <c r="A5" s="388"/>
      <c r="B5" s="388"/>
      <c r="C5" s="388"/>
      <c r="D5" s="388"/>
      <c r="E5" s="388"/>
      <c r="F5" s="388"/>
      <c r="G5" s="388"/>
      <c r="H5" s="388"/>
      <c r="I5" s="388"/>
      <c r="J5" s="388"/>
      <c r="K5" s="388"/>
      <c r="L5" s="388"/>
      <c r="M5" s="388"/>
      <c r="N5" s="388"/>
      <c r="O5" s="388"/>
      <c r="P5" s="388"/>
      <c r="Q5" s="388"/>
      <c r="R5" s="388"/>
      <c r="S5" s="388"/>
      <c r="T5" s="388"/>
      <c r="U5" s="388"/>
      <c r="V5" s="388"/>
      <c r="W5" s="388"/>
      <c r="X5" s="388"/>
      <c r="Y5" s="388"/>
      <c r="Z5" s="388"/>
      <c r="AA5" s="388"/>
      <c r="AB5" s="388"/>
      <c r="AC5" s="388"/>
      <c r="AD5" s="388"/>
      <c r="AE5" s="388"/>
      <c r="AF5" s="388"/>
      <c r="AG5" s="388"/>
      <c r="AH5" s="388"/>
      <c r="AI5" s="388"/>
      <c r="AJ5" s="388"/>
      <c r="AK5" s="388"/>
      <c r="AL5" s="388"/>
      <c r="AM5" s="388"/>
      <c r="AN5" s="388"/>
      <c r="AO5" s="388"/>
      <c r="AP5" s="388"/>
      <c r="AQ5" s="388"/>
      <c r="AR5" s="388"/>
      <c r="AS5" s="388"/>
      <c r="AT5" s="388"/>
      <c r="AU5" s="388"/>
      <c r="AV5" s="388"/>
      <c r="AW5" s="388"/>
      <c r="AX5" s="388"/>
      <c r="AY5" s="388"/>
      <c r="AZ5" s="388"/>
      <c r="BA5" s="388"/>
      <c r="BB5" s="388"/>
      <c r="BC5" s="388"/>
      <c r="BD5" s="388"/>
      <c r="BE5" s="388"/>
      <c r="BF5" s="388"/>
      <c r="BG5" s="388"/>
      <c r="BH5" s="388"/>
      <c r="BI5" s="388"/>
      <c r="BJ5" s="388"/>
      <c r="BK5" s="388"/>
      <c r="BL5" s="388"/>
      <c r="BM5" s="388"/>
      <c r="BN5" s="388"/>
      <c r="BO5" s="388"/>
      <c r="BP5" s="388"/>
      <c r="BQ5" s="388"/>
      <c r="BR5" s="388"/>
      <c r="BS5" s="388"/>
      <c r="BT5" s="388"/>
      <c r="BU5" s="388"/>
      <c r="BV5" s="388"/>
      <c r="BW5" s="388"/>
      <c r="BX5" s="388"/>
      <c r="BY5" s="388"/>
      <c r="BZ5" s="388"/>
      <c r="CA5" s="388"/>
      <c r="CB5" s="388"/>
      <c r="CC5" s="388"/>
      <c r="CD5" s="388"/>
      <c r="CE5" s="388"/>
      <c r="CF5" s="388"/>
      <c r="CG5" s="388"/>
      <c r="CH5" s="388"/>
      <c r="CI5" s="388"/>
      <c r="CJ5" s="388"/>
      <c r="CK5" s="388"/>
      <c r="CL5" s="388"/>
      <c r="CM5" s="388"/>
      <c r="CN5" s="388"/>
      <c r="CO5" s="388"/>
      <c r="CP5" s="388"/>
      <c r="CQ5" s="388"/>
      <c r="CR5" s="388"/>
      <c r="CS5" s="388"/>
      <c r="CT5" s="388"/>
      <c r="CU5" s="388"/>
      <c r="CV5" s="388"/>
      <c r="CW5" s="388"/>
      <c r="CX5" s="388"/>
      <c r="CY5" s="388"/>
      <c r="CZ5" s="388"/>
      <c r="DA5" s="388"/>
      <c r="DB5" s="388"/>
      <c r="DC5" s="388"/>
      <c r="DD5" s="388"/>
      <c r="DE5" s="388"/>
      <c r="DF5" s="291"/>
      <c r="DG5" s="291"/>
      <c r="DH5" s="291"/>
      <c r="DI5" s="291"/>
      <c r="DJ5" s="291"/>
      <c r="DK5" s="291"/>
      <c r="DL5" s="291"/>
      <c r="DM5" s="291"/>
      <c r="DN5" s="291"/>
      <c r="DO5" s="291"/>
      <c r="DP5" s="291"/>
      <c r="DQ5" s="291"/>
      <c r="DR5" s="291"/>
      <c r="DS5" s="291"/>
      <c r="DT5" s="291"/>
      <c r="DU5" s="291"/>
      <c r="DV5" s="291"/>
      <c r="DW5" s="291"/>
    </row>
    <row r="6" spans="1:143" s="290" customFormat="1">
      <c r="A6" s="388"/>
      <c r="B6" s="388"/>
      <c r="C6" s="388"/>
      <c r="D6" s="388"/>
      <c r="E6" s="388"/>
      <c r="F6" s="388"/>
      <c r="G6" s="388"/>
      <c r="H6" s="388"/>
      <c r="I6" s="388"/>
      <c r="J6" s="388"/>
      <c r="K6" s="388"/>
      <c r="L6" s="388"/>
      <c r="M6" s="388"/>
      <c r="N6" s="388"/>
      <c r="O6" s="388"/>
      <c r="P6" s="388"/>
      <c r="Q6" s="388"/>
      <c r="R6" s="388"/>
      <c r="S6" s="388"/>
      <c r="T6" s="388"/>
      <c r="U6" s="388"/>
      <c r="V6" s="388"/>
      <c r="W6" s="388"/>
      <c r="X6" s="388"/>
      <c r="Y6" s="388"/>
      <c r="Z6" s="388"/>
      <c r="AA6" s="388"/>
      <c r="AB6" s="388"/>
      <c r="AC6" s="388"/>
      <c r="AD6" s="388"/>
      <c r="AE6" s="388"/>
      <c r="AF6" s="388"/>
      <c r="AG6" s="388"/>
      <c r="AH6" s="388"/>
      <c r="AI6" s="388"/>
      <c r="AJ6" s="388"/>
      <c r="AK6" s="388"/>
      <c r="AL6" s="388"/>
      <c r="AM6" s="388"/>
      <c r="AN6" s="388"/>
      <c r="AO6" s="388"/>
      <c r="AP6" s="388"/>
      <c r="AQ6" s="388"/>
      <c r="AR6" s="388"/>
      <c r="AS6" s="388"/>
      <c r="AT6" s="388"/>
      <c r="AU6" s="388"/>
      <c r="AV6" s="388"/>
      <c r="AW6" s="388"/>
      <c r="AX6" s="388"/>
      <c r="AY6" s="388"/>
      <c r="AZ6" s="388"/>
      <c r="BA6" s="388"/>
      <c r="BB6" s="388"/>
      <c r="BC6" s="388"/>
      <c r="BD6" s="388"/>
      <c r="BE6" s="388"/>
      <c r="BF6" s="388"/>
      <c r="BG6" s="388"/>
      <c r="BH6" s="388"/>
      <c r="BI6" s="388"/>
      <c r="BJ6" s="388"/>
      <c r="BK6" s="388"/>
      <c r="BL6" s="388"/>
      <c r="BM6" s="388"/>
      <c r="BN6" s="388"/>
      <c r="BO6" s="388"/>
      <c r="BP6" s="388"/>
      <c r="BQ6" s="388"/>
      <c r="BR6" s="388"/>
      <c r="BS6" s="388"/>
      <c r="BT6" s="388"/>
      <c r="BU6" s="388"/>
      <c r="BV6" s="388"/>
      <c r="BW6" s="388"/>
      <c r="BX6" s="388"/>
      <c r="BY6" s="388"/>
      <c r="BZ6" s="388"/>
      <c r="CA6" s="388"/>
      <c r="CB6" s="388"/>
      <c r="CC6" s="388"/>
      <c r="CD6" s="388"/>
      <c r="CE6" s="388"/>
      <c r="CF6" s="388"/>
      <c r="CG6" s="388"/>
      <c r="CH6" s="388"/>
      <c r="CI6" s="388"/>
      <c r="CJ6" s="388"/>
      <c r="CK6" s="388"/>
      <c r="CL6" s="388"/>
      <c r="CM6" s="388"/>
      <c r="CN6" s="388"/>
      <c r="CO6" s="388"/>
      <c r="CP6" s="388"/>
      <c r="CQ6" s="388"/>
      <c r="CR6" s="388"/>
      <c r="CS6" s="388"/>
      <c r="CT6" s="388"/>
      <c r="CU6" s="388"/>
      <c r="CV6" s="388"/>
      <c r="CW6" s="388"/>
      <c r="CX6" s="388"/>
      <c r="CY6" s="388"/>
      <c r="CZ6" s="388"/>
      <c r="DA6" s="388"/>
      <c r="DB6" s="388"/>
      <c r="DC6" s="388"/>
      <c r="DD6" s="388"/>
      <c r="DE6" s="388"/>
      <c r="DF6" s="291"/>
      <c r="DG6" s="291"/>
      <c r="DH6" s="291"/>
      <c r="DI6" s="291"/>
      <c r="DJ6" s="291"/>
      <c r="DK6" s="291"/>
      <c r="DL6" s="291"/>
      <c r="DM6" s="291"/>
      <c r="DN6" s="291"/>
      <c r="DO6" s="291"/>
      <c r="DP6" s="291"/>
      <c r="DQ6" s="291"/>
      <c r="DR6" s="291"/>
      <c r="DS6" s="291"/>
      <c r="DT6" s="291"/>
      <c r="DU6" s="291"/>
      <c r="DV6" s="291"/>
      <c r="DW6" s="291"/>
    </row>
    <row r="7" spans="1:143" s="290" customFormat="1">
      <c r="A7" s="388"/>
      <c r="B7" s="388"/>
      <c r="C7" s="388"/>
      <c r="D7" s="388"/>
      <c r="E7" s="388"/>
      <c r="F7" s="388"/>
      <c r="G7" s="388"/>
      <c r="H7" s="388"/>
      <c r="I7" s="388"/>
      <c r="J7" s="388"/>
      <c r="K7" s="388"/>
      <c r="L7" s="388"/>
      <c r="M7" s="388"/>
      <c r="N7" s="388"/>
      <c r="O7" s="388"/>
      <c r="P7" s="388"/>
      <c r="Q7" s="388"/>
      <c r="R7" s="388"/>
      <c r="S7" s="388"/>
      <c r="T7" s="388"/>
      <c r="U7" s="388"/>
      <c r="V7" s="388"/>
      <c r="W7" s="388"/>
      <c r="X7" s="388"/>
      <c r="Y7" s="388"/>
      <c r="Z7" s="388"/>
      <c r="AA7" s="388"/>
      <c r="AB7" s="388"/>
      <c r="AC7" s="388"/>
      <c r="AD7" s="388"/>
      <c r="AE7" s="388"/>
      <c r="AF7" s="388"/>
      <c r="AG7" s="388"/>
      <c r="AH7" s="388"/>
      <c r="AI7" s="388"/>
      <c r="AJ7" s="388"/>
      <c r="AK7" s="388"/>
      <c r="AL7" s="388"/>
      <c r="AM7" s="388"/>
      <c r="AN7" s="388"/>
      <c r="AO7" s="388"/>
      <c r="AP7" s="388"/>
      <c r="AQ7" s="388"/>
      <c r="AR7" s="388"/>
      <c r="AS7" s="388"/>
      <c r="AT7" s="388"/>
      <c r="AU7" s="388"/>
      <c r="AV7" s="388"/>
      <c r="AW7" s="388"/>
      <c r="AX7" s="388"/>
      <c r="AY7" s="388"/>
      <c r="AZ7" s="388"/>
      <c r="BA7" s="388"/>
      <c r="BB7" s="388"/>
      <c r="BC7" s="388"/>
      <c r="BD7" s="388"/>
      <c r="BE7" s="388"/>
      <c r="BF7" s="388"/>
      <c r="BG7" s="388"/>
      <c r="BH7" s="388"/>
      <c r="BI7" s="388"/>
      <c r="BJ7" s="388"/>
      <c r="BK7" s="388"/>
      <c r="BL7" s="388"/>
      <c r="BM7" s="388"/>
      <c r="BN7" s="388"/>
      <c r="BO7" s="388"/>
      <c r="BP7" s="388"/>
      <c r="BQ7" s="388"/>
      <c r="BR7" s="388"/>
      <c r="BS7" s="388"/>
      <c r="BT7" s="388"/>
      <c r="BU7" s="388"/>
      <c r="BV7" s="388"/>
      <c r="BW7" s="388"/>
      <c r="BX7" s="388"/>
      <c r="BY7" s="388"/>
      <c r="BZ7" s="388"/>
      <c r="CA7" s="388"/>
      <c r="CB7" s="388"/>
      <c r="CC7" s="388"/>
      <c r="CD7" s="388"/>
      <c r="CE7" s="388"/>
      <c r="CF7" s="388"/>
      <c r="CG7" s="388"/>
      <c r="CH7" s="388"/>
      <c r="CI7" s="388"/>
      <c r="CJ7" s="388"/>
      <c r="CK7" s="388"/>
      <c r="CL7" s="388"/>
      <c r="CM7" s="388"/>
      <c r="CN7" s="388"/>
      <c r="CO7" s="388"/>
      <c r="CP7" s="388"/>
      <c r="CQ7" s="388"/>
      <c r="CR7" s="388"/>
      <c r="CS7" s="388"/>
      <c r="CT7" s="388"/>
      <c r="CU7" s="388"/>
      <c r="CV7" s="388"/>
      <c r="CW7" s="388"/>
      <c r="CX7" s="388"/>
      <c r="CY7" s="388"/>
      <c r="CZ7" s="388"/>
      <c r="DA7" s="388"/>
      <c r="DB7" s="388"/>
      <c r="DC7" s="388"/>
      <c r="DD7" s="388"/>
      <c r="DE7" s="388"/>
      <c r="DF7" s="291"/>
      <c r="DG7" s="291"/>
      <c r="DH7" s="291"/>
      <c r="DI7" s="291"/>
      <c r="DJ7" s="291"/>
      <c r="DK7" s="291"/>
      <c r="DL7" s="291"/>
      <c r="DM7" s="291"/>
      <c r="DN7" s="291"/>
      <c r="DO7" s="291"/>
      <c r="DP7" s="291"/>
      <c r="DQ7" s="291"/>
      <c r="DR7" s="291"/>
      <c r="DS7" s="291"/>
      <c r="DT7" s="291"/>
      <c r="DU7" s="291"/>
      <c r="DV7" s="291"/>
      <c r="DW7" s="291"/>
    </row>
    <row r="8" spans="1:143" s="290" customFormat="1">
      <c r="A8" s="388"/>
      <c r="B8" s="388"/>
      <c r="C8" s="388"/>
      <c r="D8" s="388"/>
      <c r="E8" s="388"/>
      <c r="F8" s="388"/>
      <c r="G8" s="388"/>
      <c r="H8" s="388"/>
      <c r="I8" s="388"/>
      <c r="J8" s="388"/>
      <c r="K8" s="388"/>
      <c r="L8" s="388"/>
      <c r="M8" s="388"/>
      <c r="N8" s="388"/>
      <c r="O8" s="388"/>
      <c r="P8" s="388"/>
      <c r="Q8" s="388"/>
      <c r="R8" s="388"/>
      <c r="S8" s="388"/>
      <c r="T8" s="388"/>
      <c r="U8" s="388"/>
      <c r="V8" s="388"/>
      <c r="W8" s="388"/>
      <c r="X8" s="388"/>
      <c r="Y8" s="388"/>
      <c r="Z8" s="388"/>
      <c r="AA8" s="388"/>
      <c r="AB8" s="388"/>
      <c r="AC8" s="388"/>
      <c r="AD8" s="388"/>
      <c r="AE8" s="388"/>
      <c r="AF8" s="388"/>
      <c r="AG8" s="388"/>
      <c r="AH8" s="388"/>
      <c r="AI8" s="388"/>
      <c r="AJ8" s="388"/>
      <c r="AK8" s="388"/>
      <c r="AL8" s="388"/>
      <c r="AM8" s="388"/>
      <c r="AN8" s="388"/>
      <c r="AO8" s="388"/>
      <c r="AP8" s="388"/>
      <c r="AQ8" s="388"/>
      <c r="AR8" s="388"/>
      <c r="AS8" s="388"/>
      <c r="AT8" s="388"/>
      <c r="AU8" s="388"/>
      <c r="AV8" s="388"/>
      <c r="AW8" s="388"/>
      <c r="AX8" s="388"/>
      <c r="AY8" s="388"/>
      <c r="AZ8" s="388"/>
      <c r="BA8" s="388"/>
      <c r="BB8" s="388"/>
      <c r="BC8" s="388"/>
      <c r="BD8" s="388"/>
      <c r="BE8" s="388"/>
      <c r="BF8" s="388"/>
      <c r="BG8" s="388"/>
      <c r="BH8" s="388"/>
      <c r="BI8" s="388"/>
      <c r="BJ8" s="388"/>
      <c r="BK8" s="388"/>
      <c r="BL8" s="388"/>
      <c r="BM8" s="388"/>
      <c r="BN8" s="388"/>
      <c r="BO8" s="388"/>
      <c r="BP8" s="388"/>
      <c r="BQ8" s="388"/>
      <c r="BR8" s="388"/>
      <c r="BS8" s="388"/>
      <c r="BT8" s="388"/>
      <c r="BU8" s="388"/>
      <c r="BV8" s="388"/>
      <c r="BW8" s="388"/>
      <c r="BX8" s="388"/>
      <c r="BY8" s="388"/>
      <c r="BZ8" s="388"/>
      <c r="CA8" s="388"/>
      <c r="CB8" s="388"/>
      <c r="CC8" s="388"/>
      <c r="CD8" s="388"/>
      <c r="CE8" s="388"/>
      <c r="CF8" s="388"/>
      <c r="CG8" s="388"/>
      <c r="CH8" s="388"/>
      <c r="CI8" s="388"/>
      <c r="CJ8" s="388"/>
      <c r="CK8" s="388"/>
      <c r="CL8" s="388"/>
      <c r="CM8" s="388"/>
      <c r="CN8" s="388"/>
      <c r="CO8" s="388"/>
      <c r="CP8" s="388"/>
      <c r="CQ8" s="388"/>
      <c r="CR8" s="388"/>
      <c r="CS8" s="388"/>
      <c r="CT8" s="388"/>
      <c r="CU8" s="388"/>
      <c r="CV8" s="388"/>
      <c r="CW8" s="388"/>
      <c r="CX8" s="388"/>
      <c r="CY8" s="388"/>
      <c r="CZ8" s="388"/>
      <c r="DA8" s="388"/>
      <c r="DB8" s="388"/>
      <c r="DC8" s="388"/>
      <c r="DD8" s="388"/>
      <c r="DE8" s="388"/>
      <c r="DF8" s="291"/>
      <c r="DG8" s="291"/>
      <c r="DH8" s="291"/>
      <c r="DI8" s="291"/>
      <c r="DJ8" s="291"/>
      <c r="DK8" s="291"/>
      <c r="DL8" s="291"/>
      <c r="DM8" s="291"/>
      <c r="DN8" s="291"/>
      <c r="DO8" s="291"/>
      <c r="DP8" s="291"/>
      <c r="DQ8" s="291"/>
      <c r="DR8" s="291"/>
      <c r="DS8" s="291"/>
      <c r="DT8" s="291"/>
      <c r="DU8" s="291"/>
      <c r="DV8" s="291"/>
      <c r="DW8" s="291"/>
    </row>
    <row r="9" spans="1:143" s="290" customFormat="1">
      <c r="A9" s="388"/>
      <c r="B9" s="388"/>
      <c r="C9" s="388"/>
      <c r="D9" s="388"/>
      <c r="E9" s="388"/>
      <c r="F9" s="388"/>
      <c r="G9" s="388"/>
      <c r="H9" s="388"/>
      <c r="I9" s="388"/>
      <c r="J9" s="388"/>
      <c r="K9" s="388"/>
      <c r="L9" s="388"/>
      <c r="M9" s="388"/>
      <c r="N9" s="388"/>
      <c r="O9" s="388"/>
      <c r="P9" s="388"/>
      <c r="Q9" s="388"/>
      <c r="R9" s="388"/>
      <c r="S9" s="388"/>
      <c r="T9" s="388"/>
      <c r="U9" s="388"/>
      <c r="V9" s="388"/>
      <c r="W9" s="388"/>
      <c r="X9" s="388"/>
      <c r="Y9" s="388"/>
      <c r="Z9" s="388"/>
      <c r="AA9" s="388"/>
      <c r="AB9" s="388"/>
      <c r="AC9" s="388"/>
      <c r="AD9" s="388"/>
      <c r="AE9" s="388"/>
      <c r="AF9" s="388"/>
      <c r="AG9" s="388"/>
      <c r="AH9" s="388"/>
      <c r="AI9" s="388"/>
      <c r="AJ9" s="388"/>
      <c r="AK9" s="388"/>
      <c r="AL9" s="388"/>
      <c r="AM9" s="388"/>
      <c r="AN9" s="388"/>
      <c r="AO9" s="388"/>
      <c r="AP9" s="388"/>
      <c r="AQ9" s="388"/>
      <c r="AR9" s="388"/>
      <c r="AS9" s="388"/>
      <c r="AT9" s="388"/>
      <c r="AU9" s="388"/>
      <c r="AV9" s="388"/>
      <c r="AW9" s="388"/>
      <c r="AX9" s="388"/>
      <c r="AY9" s="388"/>
      <c r="AZ9" s="388"/>
      <c r="BA9" s="388"/>
      <c r="BB9" s="388"/>
      <c r="BC9" s="388"/>
      <c r="BD9" s="388"/>
      <c r="BE9" s="388"/>
      <c r="BF9" s="388"/>
      <c r="BG9" s="388"/>
      <c r="BH9" s="388"/>
      <c r="BI9" s="388"/>
      <c r="BJ9" s="388"/>
      <c r="BK9" s="388"/>
      <c r="BL9" s="388"/>
      <c r="BM9" s="388"/>
      <c r="BN9" s="388"/>
      <c r="BO9" s="388"/>
      <c r="BP9" s="388"/>
      <c r="BQ9" s="388"/>
      <c r="BR9" s="388"/>
      <c r="BS9" s="388"/>
      <c r="BT9" s="388"/>
      <c r="BU9" s="388"/>
      <c r="BV9" s="388"/>
      <c r="BW9" s="388"/>
      <c r="BX9" s="388"/>
      <c r="BY9" s="388"/>
      <c r="BZ9" s="388"/>
      <c r="CA9" s="388"/>
      <c r="CB9" s="388"/>
      <c r="CC9" s="388"/>
      <c r="CD9" s="388"/>
      <c r="CE9" s="388"/>
      <c r="CF9" s="388"/>
      <c r="CG9" s="388"/>
      <c r="CH9" s="388"/>
      <c r="CI9" s="388"/>
      <c r="CJ9" s="388"/>
      <c r="CK9" s="388"/>
      <c r="CL9" s="388"/>
      <c r="CM9" s="388"/>
      <c r="CN9" s="388"/>
      <c r="CO9" s="388"/>
      <c r="CP9" s="388"/>
      <c r="CQ9" s="388"/>
      <c r="CR9" s="388"/>
      <c r="CS9" s="388"/>
      <c r="CT9" s="388"/>
      <c r="CU9" s="388"/>
      <c r="CV9" s="388"/>
      <c r="CW9" s="388"/>
      <c r="CX9" s="388"/>
      <c r="CY9" s="388"/>
      <c r="CZ9" s="388"/>
      <c r="DA9" s="388"/>
      <c r="DB9" s="388"/>
      <c r="DC9" s="388"/>
      <c r="DD9" s="388"/>
      <c r="DE9" s="388"/>
      <c r="DF9" s="291"/>
      <c r="DG9" s="291"/>
      <c r="DH9" s="291"/>
      <c r="DI9" s="291"/>
      <c r="DJ9" s="291"/>
      <c r="DK9" s="291"/>
      <c r="DL9" s="291"/>
      <c r="DM9" s="291"/>
      <c r="DN9" s="291"/>
      <c r="DO9" s="291"/>
      <c r="DP9" s="291"/>
      <c r="DQ9" s="291"/>
      <c r="DR9" s="291"/>
      <c r="DS9" s="291"/>
      <c r="DT9" s="291"/>
      <c r="DU9" s="291"/>
      <c r="DV9" s="291"/>
      <c r="DW9" s="291"/>
    </row>
    <row r="10" spans="1:143" s="290" customFormat="1">
      <c r="A10" s="388"/>
      <c r="B10" s="388"/>
      <c r="C10" s="388"/>
      <c r="D10" s="388"/>
      <c r="E10" s="388"/>
      <c r="F10" s="388"/>
      <c r="G10" s="388"/>
      <c r="H10" s="388"/>
      <c r="I10" s="388"/>
      <c r="J10" s="388"/>
      <c r="K10" s="388"/>
      <c r="L10" s="388"/>
      <c r="M10" s="388"/>
      <c r="N10" s="388"/>
      <c r="O10" s="388"/>
      <c r="P10" s="388"/>
      <c r="Q10" s="388"/>
      <c r="R10" s="388"/>
      <c r="S10" s="388"/>
      <c r="T10" s="388"/>
      <c r="U10" s="388"/>
      <c r="V10" s="388"/>
      <c r="W10" s="388"/>
      <c r="X10" s="388"/>
      <c r="Y10" s="388"/>
      <c r="Z10" s="388"/>
      <c r="AA10" s="388"/>
      <c r="AB10" s="388"/>
      <c r="AC10" s="388"/>
      <c r="AD10" s="388"/>
      <c r="AE10" s="388"/>
      <c r="AF10" s="388"/>
      <c r="AG10" s="388"/>
      <c r="AH10" s="388"/>
      <c r="AI10" s="388"/>
      <c r="AJ10" s="388"/>
      <c r="AK10" s="388"/>
      <c r="AL10" s="388"/>
      <c r="AM10" s="388"/>
      <c r="AN10" s="388"/>
      <c r="AO10" s="388"/>
      <c r="AP10" s="388"/>
      <c r="AQ10" s="388"/>
      <c r="AR10" s="388"/>
      <c r="AS10" s="388"/>
      <c r="AT10" s="388"/>
      <c r="AU10" s="388"/>
      <c r="AV10" s="388"/>
      <c r="AW10" s="388"/>
      <c r="AX10" s="388"/>
      <c r="AY10" s="388"/>
      <c r="AZ10" s="388"/>
      <c r="BA10" s="388"/>
      <c r="BB10" s="388"/>
      <c r="BC10" s="388"/>
      <c r="BD10" s="388"/>
      <c r="BE10" s="388"/>
      <c r="BF10" s="388"/>
      <c r="BG10" s="388"/>
      <c r="BH10" s="388"/>
      <c r="BI10" s="388"/>
      <c r="BJ10" s="388"/>
      <c r="BK10" s="388"/>
      <c r="BL10" s="388"/>
      <c r="BM10" s="388"/>
      <c r="BN10" s="388"/>
      <c r="BO10" s="388"/>
      <c r="BP10" s="388"/>
      <c r="BQ10" s="388"/>
      <c r="BR10" s="388"/>
      <c r="BS10" s="388"/>
      <c r="BT10" s="388"/>
      <c r="BU10" s="388"/>
      <c r="BV10" s="388"/>
      <c r="BW10" s="388"/>
      <c r="BX10" s="388"/>
      <c r="BY10" s="388"/>
      <c r="BZ10" s="388"/>
      <c r="CA10" s="388"/>
      <c r="CB10" s="388"/>
      <c r="CC10" s="388"/>
      <c r="CD10" s="388"/>
      <c r="CE10" s="388"/>
      <c r="CF10" s="388"/>
      <c r="CG10" s="388"/>
      <c r="CH10" s="388"/>
      <c r="CI10" s="388"/>
      <c r="CJ10" s="388"/>
      <c r="CK10" s="388"/>
      <c r="CL10" s="388"/>
      <c r="CM10" s="388"/>
      <c r="CN10" s="388"/>
      <c r="CO10" s="388"/>
      <c r="CP10" s="388"/>
      <c r="CQ10" s="388"/>
      <c r="CR10" s="388"/>
      <c r="CS10" s="388"/>
      <c r="CT10" s="388"/>
      <c r="CU10" s="388"/>
      <c r="CV10" s="388"/>
      <c r="CW10" s="388"/>
      <c r="CX10" s="388"/>
      <c r="CY10" s="388"/>
      <c r="CZ10" s="388"/>
      <c r="DA10" s="388"/>
      <c r="DB10" s="388"/>
      <c r="DC10" s="388"/>
      <c r="DD10" s="388"/>
      <c r="DE10" s="388"/>
      <c r="DF10" s="291"/>
      <c r="DG10" s="291"/>
      <c r="DH10" s="291"/>
      <c r="DI10" s="291"/>
      <c r="DJ10" s="291"/>
      <c r="DK10" s="291"/>
      <c r="DL10" s="291"/>
      <c r="DM10" s="291"/>
      <c r="DN10" s="291"/>
      <c r="DO10" s="291"/>
      <c r="DP10" s="291"/>
      <c r="DQ10" s="291"/>
      <c r="DR10" s="291"/>
      <c r="DS10" s="291"/>
      <c r="DT10" s="291"/>
      <c r="DU10" s="291"/>
      <c r="DV10" s="291"/>
      <c r="DW10" s="291"/>
      <c r="EM10" s="290" t="s">
        <v>609</v>
      </c>
    </row>
    <row r="11" spans="1:143" s="290" customFormat="1">
      <c r="A11" s="388"/>
      <c r="B11" s="388"/>
      <c r="C11" s="388"/>
      <c r="D11" s="388"/>
      <c r="E11" s="388"/>
      <c r="F11" s="388"/>
      <c r="G11" s="388"/>
      <c r="H11" s="388"/>
      <c r="I11" s="388"/>
      <c r="J11" s="388"/>
      <c r="K11" s="388"/>
      <c r="L11" s="388"/>
      <c r="M11" s="388"/>
      <c r="N11" s="388"/>
      <c r="O11" s="388"/>
      <c r="P11" s="388"/>
      <c r="Q11" s="388"/>
      <c r="R11" s="388"/>
      <c r="S11" s="388"/>
      <c r="T11" s="388"/>
      <c r="U11" s="388"/>
      <c r="V11" s="388"/>
      <c r="W11" s="388"/>
      <c r="X11" s="388"/>
      <c r="Y11" s="388"/>
      <c r="Z11" s="388"/>
      <c r="AA11" s="388"/>
      <c r="AB11" s="388"/>
      <c r="AC11" s="388"/>
      <c r="AD11" s="388"/>
      <c r="AE11" s="388"/>
      <c r="AF11" s="388"/>
      <c r="AG11" s="388"/>
      <c r="AH11" s="388"/>
      <c r="AI11" s="388"/>
      <c r="AJ11" s="388"/>
      <c r="AK11" s="388"/>
      <c r="AL11" s="388"/>
      <c r="AM11" s="388"/>
      <c r="AN11" s="388"/>
      <c r="AO11" s="388"/>
      <c r="AP11" s="388"/>
      <c r="AQ11" s="388"/>
      <c r="AR11" s="388"/>
      <c r="AS11" s="388"/>
      <c r="AT11" s="388"/>
      <c r="AU11" s="388"/>
      <c r="AV11" s="388"/>
      <c r="AW11" s="388"/>
      <c r="AX11" s="388"/>
      <c r="AY11" s="388"/>
      <c r="AZ11" s="388"/>
      <c r="BA11" s="388"/>
      <c r="BB11" s="388"/>
      <c r="BC11" s="388"/>
      <c r="BD11" s="388"/>
      <c r="BE11" s="388"/>
      <c r="BF11" s="388"/>
      <c r="BG11" s="388"/>
      <c r="BH11" s="388"/>
      <c r="BI11" s="388"/>
      <c r="BJ11" s="388"/>
      <c r="BK11" s="388"/>
      <c r="BL11" s="388"/>
      <c r="BM11" s="388"/>
      <c r="BN11" s="388"/>
      <c r="BO11" s="388"/>
      <c r="BP11" s="388"/>
      <c r="BQ11" s="388"/>
      <c r="BR11" s="388"/>
      <c r="BS11" s="388"/>
      <c r="BT11" s="388"/>
      <c r="BU11" s="388"/>
      <c r="BV11" s="388"/>
      <c r="BW11" s="388"/>
      <c r="BX11" s="388"/>
      <c r="BY11" s="388"/>
      <c r="BZ11" s="388"/>
      <c r="CA11" s="388"/>
      <c r="CB11" s="388"/>
      <c r="CC11" s="388"/>
      <c r="CD11" s="388"/>
      <c r="CE11" s="388"/>
      <c r="CF11" s="388"/>
      <c r="CG11" s="388"/>
      <c r="CH11" s="388"/>
      <c r="CI11" s="388"/>
      <c r="CJ11" s="388"/>
      <c r="CK11" s="388"/>
      <c r="CL11" s="388"/>
      <c r="CM11" s="388"/>
      <c r="CN11" s="388"/>
      <c r="CO11" s="388"/>
      <c r="CP11" s="388"/>
      <c r="CQ11" s="388"/>
      <c r="CR11" s="388"/>
      <c r="CS11" s="388"/>
      <c r="CT11" s="388"/>
      <c r="CU11" s="388"/>
      <c r="CV11" s="388"/>
      <c r="CW11" s="388"/>
      <c r="CX11" s="388"/>
      <c r="CY11" s="388"/>
      <c r="CZ11" s="388"/>
      <c r="DA11" s="388"/>
      <c r="DB11" s="388"/>
      <c r="DC11" s="388"/>
      <c r="DD11" s="388"/>
      <c r="DE11" s="388"/>
      <c r="DF11" s="291"/>
      <c r="DG11" s="291"/>
      <c r="DH11" s="291"/>
      <c r="DI11" s="291"/>
      <c r="DJ11" s="291"/>
      <c r="DK11" s="291"/>
      <c r="DL11" s="291"/>
      <c r="DM11" s="291"/>
      <c r="DN11" s="291"/>
      <c r="DO11" s="291"/>
      <c r="DP11" s="291"/>
      <c r="DQ11" s="291"/>
      <c r="DR11" s="291"/>
      <c r="DS11" s="291"/>
      <c r="DT11" s="291"/>
      <c r="DU11" s="291"/>
      <c r="DV11" s="291"/>
      <c r="DW11" s="291"/>
    </row>
    <row r="12" spans="1:143" s="290" customFormat="1">
      <c r="A12" s="388"/>
      <c r="B12" s="388"/>
      <c r="C12" s="388"/>
      <c r="D12" s="388"/>
      <c r="E12" s="388"/>
      <c r="F12" s="388"/>
      <c r="G12" s="388"/>
      <c r="H12" s="388"/>
      <c r="I12" s="388"/>
      <c r="J12" s="388"/>
      <c r="K12" s="388"/>
      <c r="L12" s="388"/>
      <c r="M12" s="388"/>
      <c r="N12" s="388"/>
      <c r="O12" s="388"/>
      <c r="P12" s="388"/>
      <c r="Q12" s="388"/>
      <c r="R12" s="388"/>
      <c r="S12" s="388"/>
      <c r="T12" s="388"/>
      <c r="U12" s="388"/>
      <c r="V12" s="388"/>
      <c r="W12" s="388"/>
      <c r="X12" s="388"/>
      <c r="Y12" s="388"/>
      <c r="Z12" s="388"/>
      <c r="AA12" s="388"/>
      <c r="AB12" s="388"/>
      <c r="AC12" s="388"/>
      <c r="AD12" s="388"/>
      <c r="AE12" s="388"/>
      <c r="AF12" s="388"/>
      <c r="AG12" s="388"/>
      <c r="AH12" s="388"/>
      <c r="AI12" s="388"/>
      <c r="AJ12" s="388"/>
      <c r="AK12" s="388"/>
      <c r="AL12" s="388"/>
      <c r="AM12" s="388"/>
      <c r="AN12" s="388"/>
      <c r="AO12" s="388"/>
      <c r="AP12" s="388"/>
      <c r="AQ12" s="388"/>
      <c r="AR12" s="388"/>
      <c r="AS12" s="388"/>
      <c r="AT12" s="388"/>
      <c r="AU12" s="388"/>
      <c r="AV12" s="388"/>
      <c r="AW12" s="388"/>
      <c r="AX12" s="388"/>
      <c r="AY12" s="388"/>
      <c r="AZ12" s="388"/>
      <c r="BA12" s="388"/>
      <c r="BB12" s="388"/>
      <c r="BC12" s="388"/>
      <c r="BD12" s="388"/>
      <c r="BE12" s="388"/>
      <c r="BF12" s="388"/>
      <c r="BG12" s="388"/>
      <c r="BH12" s="388"/>
      <c r="BI12" s="388"/>
      <c r="BJ12" s="388"/>
      <c r="BK12" s="388"/>
      <c r="BL12" s="388"/>
      <c r="BM12" s="388"/>
      <c r="BN12" s="388"/>
      <c r="BO12" s="388"/>
      <c r="BP12" s="388"/>
      <c r="BQ12" s="388"/>
      <c r="BR12" s="388"/>
      <c r="BS12" s="388"/>
      <c r="BT12" s="388"/>
      <c r="BU12" s="388"/>
      <c r="BV12" s="388"/>
      <c r="BW12" s="388"/>
      <c r="BX12" s="388"/>
      <c r="BY12" s="388"/>
      <c r="BZ12" s="388"/>
      <c r="CA12" s="388"/>
      <c r="CB12" s="388"/>
      <c r="CC12" s="388"/>
      <c r="CD12" s="388"/>
      <c r="CE12" s="388"/>
      <c r="CF12" s="388"/>
      <c r="CG12" s="388"/>
      <c r="CH12" s="388"/>
      <c r="CI12" s="388"/>
      <c r="CJ12" s="388"/>
      <c r="CK12" s="388"/>
      <c r="CL12" s="388"/>
      <c r="CM12" s="388"/>
      <c r="CN12" s="388"/>
      <c r="CO12" s="388"/>
      <c r="CP12" s="388"/>
      <c r="CQ12" s="388"/>
      <c r="CR12" s="388"/>
      <c r="CS12" s="388"/>
      <c r="CT12" s="388"/>
      <c r="CU12" s="388"/>
      <c r="CV12" s="388"/>
      <c r="CW12" s="388"/>
      <c r="CX12" s="388"/>
      <c r="CY12" s="388"/>
      <c r="CZ12" s="388"/>
      <c r="DA12" s="388"/>
      <c r="DB12" s="388"/>
      <c r="DC12" s="388"/>
      <c r="DD12" s="388"/>
      <c r="DE12" s="388"/>
      <c r="DF12" s="291"/>
      <c r="DG12" s="291"/>
      <c r="DH12" s="291"/>
      <c r="DI12" s="291"/>
      <c r="DJ12" s="291"/>
      <c r="DK12" s="291"/>
      <c r="DL12" s="291"/>
      <c r="DM12" s="291"/>
      <c r="DN12" s="291"/>
      <c r="DO12" s="291"/>
      <c r="DP12" s="291"/>
      <c r="DQ12" s="291"/>
      <c r="DR12" s="291"/>
      <c r="DS12" s="291"/>
      <c r="DT12" s="291"/>
      <c r="DU12" s="291"/>
      <c r="DV12" s="291"/>
      <c r="DW12" s="291"/>
      <c r="EM12" s="290" t="s">
        <v>609</v>
      </c>
    </row>
    <row r="13" spans="1:143" s="290" customFormat="1">
      <c r="A13" s="388"/>
      <c r="B13" s="388"/>
      <c r="C13" s="388"/>
      <c r="D13" s="388"/>
      <c r="E13" s="388"/>
      <c r="F13" s="388"/>
      <c r="G13" s="388"/>
      <c r="H13" s="388"/>
      <c r="I13" s="388"/>
      <c r="J13" s="388"/>
      <c r="K13" s="388"/>
      <c r="L13" s="388"/>
      <c r="M13" s="388"/>
      <c r="N13" s="388"/>
      <c r="O13" s="388"/>
      <c r="P13" s="388"/>
      <c r="Q13" s="388"/>
      <c r="R13" s="388"/>
      <c r="S13" s="388"/>
      <c r="T13" s="388"/>
      <c r="U13" s="388"/>
      <c r="V13" s="388"/>
      <c r="W13" s="388"/>
      <c r="X13" s="388"/>
      <c r="Y13" s="388"/>
      <c r="Z13" s="388"/>
      <c r="AA13" s="388"/>
      <c r="AB13" s="388"/>
      <c r="AC13" s="388"/>
      <c r="AD13" s="388"/>
      <c r="AE13" s="388"/>
      <c r="AF13" s="388"/>
      <c r="AG13" s="388"/>
      <c r="AH13" s="388"/>
      <c r="AI13" s="388"/>
      <c r="AJ13" s="388"/>
      <c r="AK13" s="388"/>
      <c r="AL13" s="388"/>
      <c r="AM13" s="388"/>
      <c r="AN13" s="388"/>
      <c r="AO13" s="388"/>
      <c r="AP13" s="388"/>
      <c r="AQ13" s="388"/>
      <c r="AR13" s="388"/>
      <c r="AS13" s="388"/>
      <c r="AT13" s="388"/>
      <c r="AU13" s="388"/>
      <c r="AV13" s="388"/>
      <c r="AW13" s="388"/>
      <c r="AX13" s="388"/>
      <c r="AY13" s="388"/>
      <c r="AZ13" s="388"/>
      <c r="BA13" s="388"/>
      <c r="BB13" s="388"/>
      <c r="BC13" s="388"/>
      <c r="BD13" s="388"/>
      <c r="BE13" s="388"/>
      <c r="BF13" s="388"/>
      <c r="BG13" s="388"/>
      <c r="BH13" s="388"/>
      <c r="BI13" s="388"/>
      <c r="BJ13" s="388"/>
      <c r="BK13" s="388"/>
      <c r="BL13" s="388"/>
      <c r="BM13" s="388"/>
      <c r="BN13" s="388"/>
      <c r="BO13" s="388"/>
      <c r="BP13" s="388"/>
      <c r="BQ13" s="388"/>
      <c r="BR13" s="388"/>
      <c r="BS13" s="388"/>
      <c r="BT13" s="388"/>
      <c r="BU13" s="388"/>
      <c r="BV13" s="388"/>
      <c r="BW13" s="388"/>
      <c r="BX13" s="388"/>
      <c r="BY13" s="388"/>
      <c r="BZ13" s="388"/>
      <c r="CA13" s="388"/>
      <c r="CB13" s="388"/>
      <c r="CC13" s="388"/>
      <c r="CD13" s="388"/>
      <c r="CE13" s="388"/>
      <c r="CF13" s="388"/>
      <c r="CG13" s="388"/>
      <c r="CH13" s="388"/>
      <c r="CI13" s="388"/>
      <c r="CJ13" s="388"/>
      <c r="CK13" s="388"/>
      <c r="CL13" s="388"/>
      <c r="CM13" s="388"/>
      <c r="CN13" s="388"/>
      <c r="CO13" s="388"/>
      <c r="CP13" s="388"/>
      <c r="CQ13" s="388"/>
      <c r="CR13" s="388"/>
      <c r="CS13" s="388"/>
      <c r="CT13" s="388"/>
      <c r="CU13" s="388"/>
      <c r="CV13" s="388"/>
      <c r="CW13" s="388"/>
      <c r="CX13" s="388"/>
      <c r="CY13" s="388"/>
      <c r="CZ13" s="388"/>
      <c r="DA13" s="388"/>
      <c r="DB13" s="388"/>
      <c r="DC13" s="388"/>
      <c r="DD13" s="388"/>
      <c r="DE13" s="388"/>
      <c r="DF13" s="291"/>
      <c r="DG13" s="291"/>
      <c r="DH13" s="291"/>
      <c r="DI13" s="291"/>
      <c r="DJ13" s="291"/>
      <c r="DK13" s="291"/>
      <c r="DL13" s="291"/>
      <c r="DM13" s="291"/>
      <c r="DN13" s="291"/>
      <c r="DO13" s="291"/>
      <c r="DP13" s="291"/>
      <c r="DQ13" s="291"/>
      <c r="DR13" s="291"/>
      <c r="DS13" s="291"/>
      <c r="DT13" s="291"/>
      <c r="DU13" s="291"/>
      <c r="DV13" s="291"/>
      <c r="DW13" s="291"/>
    </row>
    <row r="14" spans="1:143" s="290" customFormat="1">
      <c r="A14" s="388"/>
      <c r="B14" s="388"/>
      <c r="C14" s="388"/>
      <c r="D14" s="388"/>
      <c r="E14" s="388"/>
      <c r="F14" s="388"/>
      <c r="G14" s="388"/>
      <c r="H14" s="388"/>
      <c r="I14" s="388"/>
      <c r="J14" s="388"/>
      <c r="K14" s="388"/>
      <c r="L14" s="388"/>
      <c r="M14" s="388"/>
      <c r="N14" s="388"/>
      <c r="O14" s="388"/>
      <c r="P14" s="388"/>
      <c r="Q14" s="388"/>
      <c r="R14" s="388"/>
      <c r="S14" s="388"/>
      <c r="T14" s="388"/>
      <c r="U14" s="388"/>
      <c r="V14" s="388"/>
      <c r="W14" s="388"/>
      <c r="X14" s="388"/>
      <c r="Y14" s="388"/>
      <c r="Z14" s="388"/>
      <c r="AA14" s="388"/>
      <c r="AB14" s="388"/>
      <c r="AC14" s="388"/>
      <c r="AD14" s="388"/>
      <c r="AE14" s="388"/>
      <c r="AF14" s="388"/>
      <c r="AG14" s="388"/>
      <c r="AH14" s="388"/>
      <c r="AI14" s="388"/>
      <c r="AJ14" s="388"/>
      <c r="AK14" s="388"/>
      <c r="AL14" s="388"/>
      <c r="AM14" s="388"/>
      <c r="AN14" s="388"/>
      <c r="AO14" s="388"/>
      <c r="AP14" s="388"/>
      <c r="AQ14" s="388"/>
      <c r="AR14" s="388"/>
      <c r="AS14" s="388"/>
      <c r="AT14" s="388"/>
      <c r="AU14" s="388"/>
      <c r="AV14" s="388"/>
      <c r="AW14" s="388"/>
      <c r="AX14" s="388"/>
      <c r="AY14" s="388"/>
      <c r="AZ14" s="388"/>
      <c r="BA14" s="388"/>
      <c r="BB14" s="388"/>
      <c r="BC14" s="388"/>
      <c r="BD14" s="388"/>
      <c r="BE14" s="388"/>
      <c r="BF14" s="388"/>
      <c r="BG14" s="388"/>
      <c r="BH14" s="388"/>
      <c r="BI14" s="388"/>
      <c r="BJ14" s="388"/>
      <c r="BK14" s="388"/>
      <c r="BL14" s="388"/>
      <c r="BM14" s="388"/>
      <c r="BN14" s="388"/>
      <c r="BO14" s="388"/>
      <c r="BP14" s="388"/>
      <c r="BQ14" s="388"/>
      <c r="BR14" s="388"/>
      <c r="BS14" s="388"/>
      <c r="BT14" s="388"/>
      <c r="BU14" s="388"/>
      <c r="BV14" s="388"/>
      <c r="BW14" s="388"/>
      <c r="BX14" s="388"/>
      <c r="BY14" s="388"/>
      <c r="BZ14" s="388"/>
      <c r="CA14" s="388"/>
      <c r="CB14" s="388"/>
      <c r="CC14" s="388"/>
      <c r="CD14" s="388"/>
      <c r="CE14" s="388"/>
      <c r="CF14" s="388"/>
      <c r="CG14" s="388"/>
      <c r="CH14" s="388"/>
      <c r="CI14" s="388"/>
      <c r="CJ14" s="388"/>
      <c r="CK14" s="388"/>
      <c r="CL14" s="388"/>
      <c r="CM14" s="388"/>
      <c r="CN14" s="388"/>
      <c r="CO14" s="388"/>
      <c r="CP14" s="388"/>
      <c r="CQ14" s="388"/>
      <c r="CR14" s="388"/>
      <c r="CS14" s="388"/>
      <c r="CT14" s="388"/>
      <c r="CU14" s="388"/>
      <c r="CV14" s="388"/>
      <c r="CW14" s="388"/>
      <c r="CX14" s="388"/>
      <c r="CY14" s="388"/>
      <c r="CZ14" s="388"/>
      <c r="DA14" s="388"/>
      <c r="DB14" s="388"/>
      <c r="DC14" s="388"/>
      <c r="DD14" s="388"/>
      <c r="DE14" s="388"/>
      <c r="DF14" s="291"/>
      <c r="DG14" s="291"/>
      <c r="DH14" s="291"/>
      <c r="DI14" s="291"/>
      <c r="DJ14" s="291"/>
      <c r="DK14" s="291"/>
      <c r="DL14" s="291"/>
      <c r="DM14" s="291"/>
      <c r="DN14" s="291"/>
      <c r="DO14" s="291"/>
      <c r="DP14" s="291"/>
      <c r="DQ14" s="291"/>
      <c r="DR14" s="291"/>
      <c r="DS14" s="291"/>
      <c r="DT14" s="291"/>
      <c r="DU14" s="291"/>
      <c r="DV14" s="291"/>
      <c r="DW14" s="291"/>
    </row>
    <row r="15" spans="1:143" s="290" customFormat="1">
      <c r="A15" s="387"/>
      <c r="B15" s="388"/>
      <c r="C15" s="388"/>
      <c r="D15" s="388"/>
      <c r="E15" s="388"/>
      <c r="F15" s="388"/>
      <c r="G15" s="388"/>
      <c r="H15" s="388"/>
      <c r="I15" s="388"/>
      <c r="J15" s="388"/>
      <c r="K15" s="388"/>
      <c r="L15" s="388"/>
      <c r="M15" s="388"/>
      <c r="N15" s="388"/>
      <c r="O15" s="388"/>
      <c r="P15" s="388"/>
      <c r="Q15" s="388"/>
      <c r="R15" s="388"/>
      <c r="S15" s="388"/>
      <c r="T15" s="388"/>
      <c r="U15" s="388"/>
      <c r="V15" s="388"/>
      <c r="W15" s="388"/>
      <c r="X15" s="388"/>
      <c r="Y15" s="388"/>
      <c r="Z15" s="388"/>
      <c r="AA15" s="388"/>
      <c r="AB15" s="388"/>
      <c r="AC15" s="388"/>
      <c r="AD15" s="388"/>
      <c r="AE15" s="388"/>
      <c r="AF15" s="388"/>
      <c r="AG15" s="388"/>
      <c r="AH15" s="388"/>
      <c r="AI15" s="388"/>
      <c r="AJ15" s="388"/>
      <c r="AK15" s="388"/>
      <c r="AL15" s="388"/>
      <c r="AM15" s="388"/>
      <c r="AN15" s="388"/>
      <c r="AO15" s="388"/>
      <c r="AP15" s="388"/>
      <c r="AQ15" s="388"/>
      <c r="AR15" s="388"/>
      <c r="AS15" s="388"/>
      <c r="AT15" s="388"/>
      <c r="AU15" s="388"/>
      <c r="AV15" s="388"/>
      <c r="AW15" s="388"/>
      <c r="AX15" s="388"/>
      <c r="AY15" s="388"/>
      <c r="AZ15" s="388"/>
      <c r="BA15" s="388"/>
      <c r="BB15" s="388"/>
      <c r="BC15" s="388"/>
      <c r="BD15" s="388"/>
      <c r="BE15" s="388"/>
      <c r="BF15" s="388"/>
      <c r="BG15" s="388"/>
      <c r="BH15" s="388"/>
      <c r="BI15" s="388"/>
      <c r="BJ15" s="388"/>
      <c r="BK15" s="388"/>
      <c r="BL15" s="388"/>
      <c r="BM15" s="388"/>
      <c r="BN15" s="388"/>
      <c r="BO15" s="388"/>
      <c r="BP15" s="388"/>
      <c r="BQ15" s="388"/>
      <c r="BR15" s="388"/>
      <c r="BS15" s="388"/>
      <c r="BT15" s="388"/>
      <c r="BU15" s="388"/>
      <c r="BV15" s="388"/>
      <c r="BW15" s="388"/>
      <c r="BX15" s="388"/>
      <c r="BY15" s="388"/>
      <c r="BZ15" s="388"/>
      <c r="CA15" s="388"/>
      <c r="CB15" s="388"/>
      <c r="CC15" s="388"/>
      <c r="CD15" s="388"/>
      <c r="CE15" s="388"/>
      <c r="CF15" s="388"/>
      <c r="CG15" s="388"/>
      <c r="CH15" s="388"/>
      <c r="CI15" s="388"/>
      <c r="CJ15" s="388"/>
      <c r="CK15" s="388"/>
      <c r="CL15" s="388"/>
      <c r="CM15" s="388"/>
      <c r="CN15" s="388"/>
      <c r="CO15" s="388"/>
      <c r="CP15" s="388"/>
      <c r="CQ15" s="388"/>
      <c r="CR15" s="388"/>
      <c r="CS15" s="388"/>
      <c r="CT15" s="388"/>
      <c r="CU15" s="388"/>
      <c r="CV15" s="388"/>
      <c r="CW15" s="388"/>
      <c r="CX15" s="388"/>
      <c r="CY15" s="388"/>
      <c r="CZ15" s="388"/>
      <c r="DA15" s="388"/>
      <c r="DB15" s="388"/>
      <c r="DC15" s="388"/>
      <c r="DD15" s="388"/>
      <c r="DE15" s="388"/>
      <c r="DF15" s="291"/>
      <c r="DG15" s="291"/>
      <c r="DH15" s="291"/>
      <c r="DI15" s="291"/>
      <c r="DJ15" s="291"/>
      <c r="DK15" s="291"/>
      <c r="DL15" s="291"/>
      <c r="DM15" s="291"/>
      <c r="DN15" s="291"/>
      <c r="DO15" s="291"/>
      <c r="DP15" s="291"/>
      <c r="DQ15" s="291"/>
      <c r="DR15" s="291"/>
      <c r="DS15" s="291"/>
      <c r="DT15" s="291"/>
      <c r="DU15" s="291"/>
      <c r="DV15" s="291"/>
      <c r="DW15" s="291"/>
    </row>
    <row r="16" spans="1:143" s="290" customFormat="1">
      <c r="A16" s="387"/>
      <c r="B16" s="388"/>
      <c r="C16" s="388"/>
      <c r="D16" s="388"/>
      <c r="E16" s="388"/>
      <c r="F16" s="388"/>
      <c r="G16" s="388"/>
      <c r="H16" s="388"/>
      <c r="I16" s="388"/>
      <c r="J16" s="388"/>
      <c r="K16" s="388"/>
      <c r="L16" s="388"/>
      <c r="M16" s="388"/>
      <c r="N16" s="388"/>
      <c r="O16" s="388"/>
      <c r="P16" s="388"/>
      <c r="Q16" s="388"/>
      <c r="R16" s="388"/>
      <c r="S16" s="388"/>
      <c r="T16" s="388"/>
      <c r="U16" s="388"/>
      <c r="V16" s="388"/>
      <c r="W16" s="388"/>
      <c r="X16" s="388"/>
      <c r="Y16" s="388"/>
      <c r="Z16" s="388"/>
      <c r="AA16" s="388"/>
      <c r="AB16" s="388"/>
      <c r="AC16" s="388"/>
      <c r="AD16" s="388"/>
      <c r="AE16" s="388"/>
      <c r="AF16" s="388"/>
      <c r="AG16" s="388"/>
      <c r="AH16" s="388"/>
      <c r="AI16" s="388"/>
      <c r="AJ16" s="388"/>
      <c r="AK16" s="388"/>
      <c r="AL16" s="388"/>
      <c r="AM16" s="388"/>
      <c r="AN16" s="388"/>
      <c r="AO16" s="388"/>
      <c r="AP16" s="388"/>
      <c r="AQ16" s="388"/>
      <c r="AR16" s="388"/>
      <c r="AS16" s="388"/>
      <c r="AT16" s="388"/>
      <c r="AU16" s="388"/>
      <c r="AV16" s="388"/>
      <c r="AW16" s="388"/>
      <c r="AX16" s="388"/>
      <c r="AY16" s="388"/>
      <c r="AZ16" s="388"/>
      <c r="BA16" s="388"/>
      <c r="BB16" s="388"/>
      <c r="BC16" s="388"/>
      <c r="BD16" s="388"/>
      <c r="BE16" s="388"/>
      <c r="BF16" s="388"/>
      <c r="BG16" s="388"/>
      <c r="BH16" s="388"/>
      <c r="BI16" s="388"/>
      <c r="BJ16" s="388"/>
      <c r="BK16" s="388"/>
      <c r="BL16" s="388"/>
      <c r="BM16" s="388"/>
      <c r="BN16" s="388"/>
      <c r="BO16" s="388"/>
      <c r="BP16" s="388"/>
      <c r="BQ16" s="388"/>
      <c r="BR16" s="388"/>
      <c r="BS16" s="388"/>
      <c r="BT16" s="388"/>
      <c r="BU16" s="388"/>
      <c r="BV16" s="388"/>
      <c r="BW16" s="388"/>
      <c r="BX16" s="388"/>
      <c r="BY16" s="388"/>
      <c r="BZ16" s="388"/>
      <c r="CA16" s="388"/>
      <c r="CB16" s="388"/>
      <c r="CC16" s="388"/>
      <c r="CD16" s="388"/>
      <c r="CE16" s="388"/>
      <c r="CF16" s="388"/>
      <c r="CG16" s="388"/>
      <c r="CH16" s="388"/>
      <c r="CI16" s="388"/>
      <c r="CJ16" s="388"/>
      <c r="CK16" s="388"/>
      <c r="CL16" s="388"/>
      <c r="CM16" s="388"/>
      <c r="CN16" s="388"/>
      <c r="CO16" s="388"/>
      <c r="CP16" s="388"/>
      <c r="CQ16" s="388"/>
      <c r="CR16" s="388"/>
      <c r="CS16" s="388"/>
      <c r="CT16" s="388"/>
      <c r="CU16" s="388"/>
      <c r="CV16" s="388"/>
      <c r="CW16" s="388"/>
      <c r="CX16" s="388"/>
      <c r="CY16" s="388"/>
      <c r="CZ16" s="388"/>
      <c r="DA16" s="388"/>
      <c r="DB16" s="388"/>
      <c r="DC16" s="388"/>
      <c r="DD16" s="388"/>
      <c r="DE16" s="388"/>
      <c r="DF16" s="291"/>
      <c r="DG16" s="291"/>
      <c r="DH16" s="291"/>
      <c r="DI16" s="291"/>
      <c r="DJ16" s="291"/>
      <c r="DK16" s="291"/>
      <c r="DL16" s="291"/>
      <c r="DM16" s="291"/>
      <c r="DN16" s="291"/>
      <c r="DO16" s="291"/>
      <c r="DP16" s="291"/>
      <c r="DQ16" s="291"/>
      <c r="DR16" s="291"/>
      <c r="DS16" s="291"/>
      <c r="DT16" s="291"/>
      <c r="DU16" s="291"/>
      <c r="DV16" s="291"/>
      <c r="DW16" s="291"/>
    </row>
    <row r="17" spans="1:351" s="290" customFormat="1">
      <c r="A17" s="387"/>
      <c r="B17" s="388"/>
      <c r="C17" s="388"/>
      <c r="D17" s="388"/>
      <c r="E17" s="388"/>
      <c r="F17" s="388"/>
      <c r="G17" s="388"/>
      <c r="H17" s="388"/>
      <c r="I17" s="388"/>
      <c r="J17" s="388"/>
      <c r="K17" s="388"/>
      <c r="L17" s="388"/>
      <c r="M17" s="388"/>
      <c r="N17" s="388"/>
      <c r="O17" s="388"/>
      <c r="P17" s="388"/>
      <c r="Q17" s="388"/>
      <c r="R17" s="388"/>
      <c r="S17" s="388"/>
      <c r="T17" s="388"/>
      <c r="U17" s="388"/>
      <c r="V17" s="388"/>
      <c r="W17" s="388"/>
      <c r="X17" s="388"/>
      <c r="Y17" s="388"/>
      <c r="Z17" s="388"/>
      <c r="AA17" s="388"/>
      <c r="AB17" s="388"/>
      <c r="AC17" s="388"/>
      <c r="AD17" s="388"/>
      <c r="AE17" s="388"/>
      <c r="AF17" s="388"/>
      <c r="AG17" s="388"/>
      <c r="AH17" s="388"/>
      <c r="AI17" s="388"/>
      <c r="AJ17" s="388"/>
      <c r="AK17" s="388"/>
      <c r="AL17" s="388"/>
      <c r="AM17" s="388"/>
      <c r="AN17" s="388"/>
      <c r="AO17" s="388"/>
      <c r="AP17" s="388"/>
      <c r="AQ17" s="388"/>
      <c r="AR17" s="388"/>
      <c r="AS17" s="388"/>
      <c r="AT17" s="388"/>
      <c r="AU17" s="388"/>
      <c r="AV17" s="388"/>
      <c r="AW17" s="388"/>
      <c r="AX17" s="388"/>
      <c r="AY17" s="388"/>
      <c r="AZ17" s="388"/>
      <c r="BA17" s="388"/>
      <c r="BB17" s="388"/>
      <c r="BC17" s="388"/>
      <c r="BD17" s="388"/>
      <c r="BE17" s="388"/>
      <c r="BF17" s="388"/>
      <c r="BG17" s="388"/>
      <c r="BH17" s="388"/>
      <c r="BI17" s="388"/>
      <c r="BJ17" s="388"/>
      <c r="BK17" s="388"/>
      <c r="BL17" s="388"/>
      <c r="BM17" s="388"/>
      <c r="BN17" s="388"/>
      <c r="BO17" s="388"/>
      <c r="BP17" s="388"/>
      <c r="BQ17" s="388"/>
      <c r="BR17" s="388"/>
      <c r="BS17" s="388"/>
      <c r="BT17" s="388"/>
      <c r="BU17" s="388"/>
      <c r="BV17" s="388"/>
      <c r="BW17" s="388"/>
      <c r="BX17" s="388"/>
      <c r="BY17" s="388"/>
      <c r="BZ17" s="388"/>
      <c r="CA17" s="388"/>
      <c r="CB17" s="388"/>
      <c r="CC17" s="388"/>
      <c r="CD17" s="388"/>
      <c r="CE17" s="388"/>
      <c r="CF17" s="388"/>
      <c r="CG17" s="388"/>
      <c r="CH17" s="388"/>
      <c r="CI17" s="388"/>
      <c r="CJ17" s="388"/>
      <c r="CK17" s="388"/>
      <c r="CL17" s="388"/>
      <c r="CM17" s="388"/>
      <c r="CN17" s="388"/>
      <c r="CO17" s="388"/>
      <c r="CP17" s="388"/>
      <c r="CQ17" s="388"/>
      <c r="CR17" s="388"/>
      <c r="CS17" s="388"/>
      <c r="CT17" s="388"/>
      <c r="CU17" s="388"/>
      <c r="CV17" s="388"/>
      <c r="CW17" s="388"/>
      <c r="CX17" s="388"/>
      <c r="CY17" s="388"/>
      <c r="CZ17" s="388"/>
      <c r="DA17" s="388"/>
      <c r="DB17" s="388"/>
      <c r="DC17" s="388"/>
      <c r="DD17" s="388"/>
      <c r="DE17" s="388"/>
      <c r="DF17" s="291"/>
      <c r="DG17" s="291"/>
      <c r="DH17" s="291"/>
      <c r="DI17" s="291"/>
      <c r="DJ17" s="291"/>
      <c r="DK17" s="291"/>
      <c r="DL17" s="291"/>
      <c r="DM17" s="291"/>
      <c r="DN17" s="291"/>
      <c r="DO17" s="291"/>
      <c r="DP17" s="291"/>
      <c r="DQ17" s="291"/>
      <c r="DR17" s="291"/>
      <c r="DS17" s="291"/>
      <c r="DT17" s="291"/>
      <c r="DU17" s="291"/>
      <c r="DV17" s="291"/>
      <c r="DW17" s="291"/>
    </row>
    <row r="18" spans="1:351" s="290" customFormat="1">
      <c r="A18" s="387"/>
      <c r="B18" s="388"/>
      <c r="C18" s="388"/>
      <c r="D18" s="388"/>
      <c r="E18" s="388"/>
      <c r="F18" s="388"/>
      <c r="G18" s="388"/>
      <c r="H18" s="388"/>
      <c r="I18" s="388"/>
      <c r="J18" s="388"/>
      <c r="K18" s="388"/>
      <c r="L18" s="388"/>
      <c r="M18" s="388"/>
      <c r="N18" s="388"/>
      <c r="O18" s="388"/>
      <c r="P18" s="388"/>
      <c r="Q18" s="388"/>
      <c r="R18" s="388"/>
      <c r="S18" s="388"/>
      <c r="T18" s="388"/>
      <c r="U18" s="388"/>
      <c r="V18" s="388"/>
      <c r="W18" s="388"/>
      <c r="X18" s="388"/>
      <c r="Y18" s="388"/>
      <c r="Z18" s="388"/>
      <c r="AA18" s="388"/>
      <c r="AB18" s="388"/>
      <c r="AC18" s="388"/>
      <c r="AD18" s="388"/>
      <c r="AE18" s="388"/>
      <c r="AF18" s="388"/>
      <c r="AG18" s="388"/>
      <c r="AH18" s="388"/>
      <c r="AI18" s="388"/>
      <c r="AJ18" s="388"/>
      <c r="AK18" s="388"/>
      <c r="AL18" s="388"/>
      <c r="AM18" s="388"/>
      <c r="AN18" s="388"/>
      <c r="AO18" s="388"/>
      <c r="AP18" s="388"/>
      <c r="AQ18" s="388"/>
      <c r="AR18" s="388"/>
      <c r="AS18" s="388"/>
      <c r="AT18" s="388"/>
      <c r="AU18" s="388"/>
      <c r="AV18" s="388"/>
      <c r="AW18" s="388"/>
      <c r="AX18" s="388"/>
      <c r="AY18" s="388"/>
      <c r="AZ18" s="388"/>
      <c r="BA18" s="388"/>
      <c r="BB18" s="388"/>
      <c r="BC18" s="388"/>
      <c r="BD18" s="388"/>
      <c r="BE18" s="388"/>
      <c r="BF18" s="388"/>
      <c r="BG18" s="388"/>
      <c r="BH18" s="388"/>
      <c r="BI18" s="388"/>
      <c r="BJ18" s="388"/>
      <c r="BK18" s="388"/>
      <c r="BL18" s="388"/>
      <c r="BM18" s="388"/>
      <c r="BN18" s="388"/>
      <c r="BO18" s="388"/>
      <c r="BP18" s="388"/>
      <c r="BQ18" s="388"/>
      <c r="BR18" s="388"/>
      <c r="BS18" s="388"/>
      <c r="BT18" s="388"/>
      <c r="BU18" s="388"/>
      <c r="BV18" s="388"/>
      <c r="BW18" s="388"/>
      <c r="BX18" s="388"/>
      <c r="BY18" s="388"/>
      <c r="BZ18" s="388"/>
      <c r="CA18" s="388"/>
      <c r="CB18" s="388"/>
      <c r="CC18" s="388"/>
      <c r="CD18" s="388"/>
      <c r="CE18" s="388"/>
      <c r="CF18" s="388"/>
      <c r="CG18" s="388"/>
      <c r="CH18" s="388"/>
      <c r="CI18" s="388"/>
      <c r="CJ18" s="388"/>
      <c r="CK18" s="388"/>
      <c r="CL18" s="388"/>
      <c r="CM18" s="388"/>
      <c r="CN18" s="388"/>
      <c r="CO18" s="388"/>
      <c r="CP18" s="388"/>
      <c r="CQ18" s="388"/>
      <c r="CR18" s="388"/>
      <c r="CS18" s="388"/>
      <c r="CT18" s="388"/>
      <c r="CU18" s="388"/>
      <c r="CV18" s="388"/>
      <c r="CW18" s="388"/>
      <c r="CX18" s="388"/>
      <c r="CY18" s="388"/>
      <c r="CZ18" s="388"/>
      <c r="DA18" s="388"/>
      <c r="DB18" s="388"/>
      <c r="DC18" s="388"/>
      <c r="DD18" s="388"/>
      <c r="DE18" s="388"/>
      <c r="DF18" s="291"/>
      <c r="DG18" s="291"/>
      <c r="DH18" s="291"/>
      <c r="DI18" s="291"/>
      <c r="DJ18" s="291"/>
      <c r="DK18" s="291"/>
      <c r="DL18" s="291"/>
      <c r="DM18" s="291"/>
      <c r="DN18" s="291"/>
      <c r="DO18" s="291"/>
      <c r="DP18" s="291"/>
      <c r="DQ18" s="291"/>
      <c r="DR18" s="291"/>
      <c r="DS18" s="291"/>
      <c r="DT18" s="291"/>
      <c r="DU18" s="291"/>
      <c r="DV18" s="291"/>
      <c r="DW18" s="291"/>
    </row>
    <row r="19" spans="1:351">
      <c r="DD19" s="387"/>
      <c r="DE19" s="387"/>
    </row>
    <row r="20" spans="1:351">
      <c r="DD20" s="387"/>
      <c r="DE20" s="387"/>
    </row>
    <row r="21" spans="1:351" ht="17.25">
      <c r="B21" s="389"/>
      <c r="C21" s="390"/>
      <c r="D21" s="390"/>
      <c r="E21" s="390"/>
      <c r="F21" s="390"/>
      <c r="G21" s="390"/>
      <c r="H21" s="390"/>
      <c r="I21" s="390"/>
      <c r="J21" s="390"/>
      <c r="K21" s="390"/>
      <c r="L21" s="390"/>
      <c r="M21" s="390"/>
      <c r="N21" s="391"/>
      <c r="O21" s="390"/>
      <c r="P21" s="390"/>
      <c r="Q21" s="390"/>
      <c r="R21" s="390"/>
      <c r="S21" s="390"/>
      <c r="T21" s="390"/>
      <c r="U21" s="390"/>
      <c r="V21" s="390"/>
      <c r="W21" s="390"/>
      <c r="X21" s="390"/>
      <c r="Y21" s="390"/>
      <c r="Z21" s="390"/>
      <c r="AA21" s="390"/>
      <c r="AB21" s="390"/>
      <c r="AC21" s="390"/>
      <c r="AD21" s="390"/>
      <c r="AE21" s="390"/>
      <c r="AF21" s="390"/>
      <c r="AG21" s="390"/>
      <c r="AH21" s="390"/>
      <c r="AI21" s="390"/>
      <c r="AJ21" s="390"/>
      <c r="AK21" s="390"/>
      <c r="AL21" s="390"/>
      <c r="AM21" s="390"/>
      <c r="AN21" s="390"/>
      <c r="AO21" s="390"/>
      <c r="AP21" s="390"/>
      <c r="AQ21" s="390"/>
      <c r="AR21" s="390"/>
      <c r="AS21" s="390"/>
      <c r="AT21" s="391"/>
      <c r="AU21" s="390"/>
      <c r="AV21" s="390"/>
      <c r="AW21" s="390"/>
      <c r="AX21" s="390"/>
      <c r="AY21" s="390"/>
      <c r="AZ21" s="390"/>
      <c r="BA21" s="390"/>
      <c r="BB21" s="390"/>
      <c r="BC21" s="390"/>
      <c r="BD21" s="390"/>
      <c r="BE21" s="390"/>
      <c r="BF21" s="391"/>
      <c r="BG21" s="390"/>
      <c r="BH21" s="390"/>
      <c r="BI21" s="390"/>
      <c r="BJ21" s="390"/>
      <c r="BK21" s="390"/>
      <c r="BL21" s="390"/>
      <c r="BM21" s="390"/>
      <c r="BN21" s="390"/>
      <c r="BO21" s="390"/>
      <c r="BP21" s="390"/>
      <c r="BQ21" s="390"/>
      <c r="BR21" s="391"/>
      <c r="BS21" s="390"/>
      <c r="BT21" s="390"/>
      <c r="BU21" s="390"/>
      <c r="BV21" s="390"/>
      <c r="BW21" s="390"/>
      <c r="BX21" s="390"/>
      <c r="BY21" s="390"/>
      <c r="BZ21" s="390"/>
      <c r="CA21" s="390"/>
      <c r="CB21" s="390"/>
      <c r="CC21" s="390"/>
      <c r="CD21" s="391"/>
      <c r="CE21" s="390"/>
      <c r="CF21" s="390"/>
      <c r="CG21" s="390"/>
      <c r="CH21" s="390"/>
      <c r="CI21" s="390"/>
      <c r="CJ21" s="390"/>
      <c r="CK21" s="390"/>
      <c r="CL21" s="390"/>
      <c r="CM21" s="390"/>
      <c r="CN21" s="390"/>
      <c r="CO21" s="390"/>
      <c r="CP21" s="391"/>
      <c r="CQ21" s="390"/>
      <c r="CR21" s="390"/>
      <c r="CS21" s="390"/>
      <c r="CT21" s="390"/>
      <c r="CU21" s="390"/>
      <c r="CV21" s="390"/>
      <c r="CW21" s="390"/>
      <c r="CX21" s="390"/>
      <c r="CY21" s="390"/>
      <c r="CZ21" s="390"/>
      <c r="DA21" s="390"/>
      <c r="DB21" s="391"/>
      <c r="DC21" s="390"/>
      <c r="DD21" s="392"/>
      <c r="DE21" s="387"/>
      <c r="MM21" s="393"/>
    </row>
    <row r="22" spans="1:351" ht="17.25">
      <c r="B22" s="394"/>
      <c r="MM22" s="393"/>
    </row>
    <row r="23" spans="1:351">
      <c r="B23" s="394"/>
    </row>
    <row r="24" spans="1:351">
      <c r="B24" s="394"/>
    </row>
    <row r="25" spans="1:351">
      <c r="B25" s="394"/>
    </row>
    <row r="26" spans="1:351">
      <c r="B26" s="394"/>
    </row>
    <row r="27" spans="1:351">
      <c r="B27" s="394"/>
    </row>
    <row r="28" spans="1:351">
      <c r="B28" s="394"/>
    </row>
    <row r="29" spans="1:351">
      <c r="B29" s="394"/>
    </row>
    <row r="30" spans="1:351">
      <c r="B30" s="394"/>
    </row>
    <row r="31" spans="1:351">
      <c r="B31" s="394"/>
    </row>
    <row r="32" spans="1:351">
      <c r="B32" s="394"/>
    </row>
    <row r="33" spans="2:109">
      <c r="B33" s="394"/>
    </row>
    <row r="34" spans="2:109">
      <c r="B34" s="394"/>
    </row>
    <row r="35" spans="2:109">
      <c r="B35" s="394"/>
    </row>
    <row r="36" spans="2:109">
      <c r="B36" s="394"/>
    </row>
    <row r="37" spans="2:109">
      <c r="B37" s="394"/>
    </row>
    <row r="38" spans="2:109">
      <c r="B38" s="394"/>
    </row>
    <row r="39" spans="2:109">
      <c r="B39" s="396"/>
      <c r="C39" s="397"/>
      <c r="D39" s="397"/>
      <c r="E39" s="397"/>
      <c r="F39" s="397"/>
      <c r="G39" s="397"/>
      <c r="H39" s="397"/>
      <c r="I39" s="397"/>
      <c r="J39" s="397"/>
      <c r="K39" s="397"/>
      <c r="L39" s="397"/>
      <c r="M39" s="397"/>
      <c r="N39" s="397"/>
      <c r="O39" s="397"/>
      <c r="P39" s="397"/>
      <c r="Q39" s="397"/>
      <c r="R39" s="397"/>
      <c r="S39" s="397"/>
      <c r="T39" s="397"/>
      <c r="U39" s="397"/>
      <c r="V39" s="397"/>
      <c r="W39" s="397"/>
      <c r="X39" s="397"/>
      <c r="Y39" s="397"/>
      <c r="Z39" s="397"/>
      <c r="AA39" s="397"/>
      <c r="AB39" s="397"/>
      <c r="AC39" s="397"/>
      <c r="AD39" s="397"/>
      <c r="AE39" s="397"/>
      <c r="AF39" s="397"/>
      <c r="AG39" s="397"/>
      <c r="AH39" s="397"/>
      <c r="AI39" s="397"/>
      <c r="AJ39" s="397"/>
      <c r="AK39" s="397"/>
      <c r="AL39" s="397"/>
      <c r="AM39" s="397"/>
      <c r="AN39" s="397"/>
      <c r="AO39" s="397"/>
      <c r="AP39" s="397"/>
      <c r="AQ39" s="397"/>
      <c r="AR39" s="397"/>
      <c r="AS39" s="397"/>
      <c r="AT39" s="397"/>
      <c r="AU39" s="397"/>
      <c r="AV39" s="397"/>
      <c r="AW39" s="397"/>
      <c r="AX39" s="397"/>
      <c r="AY39" s="397"/>
      <c r="AZ39" s="397"/>
      <c r="BA39" s="397"/>
      <c r="BB39" s="397"/>
      <c r="BC39" s="397"/>
      <c r="BD39" s="397"/>
      <c r="BE39" s="397"/>
      <c r="BF39" s="397"/>
      <c r="BG39" s="397"/>
      <c r="BH39" s="397"/>
      <c r="BI39" s="397"/>
      <c r="BJ39" s="397"/>
      <c r="BK39" s="397"/>
      <c r="BL39" s="397"/>
      <c r="BM39" s="397"/>
      <c r="BN39" s="397"/>
      <c r="BO39" s="397"/>
      <c r="BP39" s="397"/>
      <c r="BQ39" s="397"/>
      <c r="BR39" s="397"/>
      <c r="BS39" s="397"/>
      <c r="BT39" s="397"/>
      <c r="BU39" s="397"/>
      <c r="BV39" s="397"/>
      <c r="BW39" s="397"/>
      <c r="BX39" s="397"/>
      <c r="BY39" s="397"/>
      <c r="BZ39" s="397"/>
      <c r="CA39" s="397"/>
      <c r="CB39" s="397"/>
      <c r="CC39" s="397"/>
      <c r="CD39" s="397"/>
      <c r="CE39" s="397"/>
      <c r="CF39" s="397"/>
      <c r="CG39" s="397"/>
      <c r="CH39" s="397"/>
      <c r="CI39" s="397"/>
      <c r="CJ39" s="397"/>
      <c r="CK39" s="397"/>
      <c r="CL39" s="397"/>
      <c r="CM39" s="397"/>
      <c r="CN39" s="397"/>
      <c r="CO39" s="397"/>
      <c r="CP39" s="397"/>
      <c r="CQ39" s="397"/>
      <c r="CR39" s="397"/>
      <c r="CS39" s="397"/>
      <c r="CT39" s="397"/>
      <c r="CU39" s="397"/>
      <c r="CV39" s="397"/>
      <c r="CW39" s="397"/>
      <c r="CX39" s="397"/>
      <c r="CY39" s="397"/>
      <c r="CZ39" s="397"/>
      <c r="DA39" s="397"/>
      <c r="DB39" s="397"/>
      <c r="DC39" s="397"/>
      <c r="DD39" s="398"/>
    </row>
    <row r="40" spans="2:109">
      <c r="B40" s="399"/>
      <c r="DD40" s="399"/>
      <c r="DE40" s="387"/>
    </row>
    <row r="41" spans="2:109" ht="17.25">
      <c r="B41" s="400" t="s">
        <v>610</v>
      </c>
      <c r="C41" s="390"/>
      <c r="D41" s="390"/>
      <c r="E41" s="390"/>
      <c r="F41" s="390"/>
      <c r="G41" s="390"/>
      <c r="H41" s="390"/>
      <c r="I41" s="390"/>
      <c r="J41" s="390"/>
      <c r="K41" s="390"/>
      <c r="L41" s="390"/>
      <c r="M41" s="390"/>
      <c r="N41" s="390"/>
      <c r="O41" s="390"/>
      <c r="P41" s="390"/>
      <c r="Q41" s="390"/>
      <c r="R41" s="390"/>
      <c r="S41" s="390"/>
      <c r="T41" s="390"/>
      <c r="U41" s="390"/>
      <c r="V41" s="390"/>
      <c r="W41" s="390"/>
      <c r="X41" s="390"/>
      <c r="Y41" s="390"/>
      <c r="Z41" s="390"/>
      <c r="AA41" s="390"/>
      <c r="AB41" s="390"/>
      <c r="AC41" s="390"/>
      <c r="AD41" s="390"/>
      <c r="AE41" s="390"/>
      <c r="AF41" s="390"/>
      <c r="AG41" s="390"/>
      <c r="AH41" s="390"/>
      <c r="AI41" s="390"/>
      <c r="AJ41" s="390"/>
      <c r="AK41" s="390"/>
      <c r="AL41" s="390"/>
      <c r="AM41" s="390"/>
      <c r="AN41" s="390"/>
      <c r="AO41" s="390"/>
      <c r="AP41" s="390"/>
      <c r="AQ41" s="390"/>
      <c r="AR41" s="390"/>
      <c r="AS41" s="390"/>
      <c r="AT41" s="390"/>
      <c r="AU41" s="390"/>
      <c r="AV41" s="390"/>
      <c r="AW41" s="390"/>
      <c r="AX41" s="390"/>
      <c r="AY41" s="390"/>
      <c r="AZ41" s="390"/>
      <c r="BA41" s="390"/>
      <c r="BB41" s="390"/>
      <c r="BC41" s="390"/>
      <c r="BD41" s="390"/>
      <c r="BE41" s="390"/>
      <c r="BF41" s="390"/>
      <c r="BG41" s="390"/>
      <c r="BH41" s="390"/>
      <c r="BI41" s="390"/>
      <c r="BJ41" s="390"/>
      <c r="BK41" s="390"/>
      <c r="BL41" s="390"/>
      <c r="BM41" s="390"/>
      <c r="BN41" s="390"/>
      <c r="BO41" s="390"/>
      <c r="BP41" s="390"/>
      <c r="BQ41" s="390"/>
      <c r="BR41" s="390"/>
      <c r="BS41" s="390"/>
      <c r="BT41" s="390"/>
      <c r="BU41" s="390"/>
      <c r="BV41" s="390"/>
      <c r="BW41" s="390"/>
      <c r="BX41" s="390"/>
      <c r="BY41" s="390"/>
      <c r="BZ41" s="390"/>
      <c r="CA41" s="390"/>
      <c r="CB41" s="390"/>
      <c r="CC41" s="390"/>
      <c r="CD41" s="390"/>
      <c r="CE41" s="390"/>
      <c r="CF41" s="390"/>
      <c r="CG41" s="390"/>
      <c r="CH41" s="390"/>
      <c r="CI41" s="390"/>
      <c r="CJ41" s="390"/>
      <c r="CK41" s="390"/>
      <c r="CL41" s="390"/>
      <c r="CM41" s="390"/>
      <c r="CN41" s="390"/>
      <c r="CO41" s="390"/>
      <c r="CP41" s="390"/>
      <c r="CQ41" s="390"/>
      <c r="CR41" s="390"/>
      <c r="CS41" s="390"/>
      <c r="CT41" s="390"/>
      <c r="CU41" s="390"/>
      <c r="CV41" s="390"/>
      <c r="CW41" s="390"/>
      <c r="CX41" s="390"/>
      <c r="CY41" s="390"/>
      <c r="CZ41" s="390"/>
      <c r="DA41" s="390"/>
      <c r="DB41" s="390"/>
      <c r="DC41" s="390"/>
      <c r="DD41" s="392"/>
    </row>
    <row r="42" spans="2:109">
      <c r="B42" s="394"/>
      <c r="G42" s="401"/>
      <c r="I42" s="402"/>
      <c r="J42" s="402"/>
      <c r="K42" s="402"/>
      <c r="AM42" s="401"/>
      <c r="AN42" s="401" t="s">
        <v>611</v>
      </c>
      <c r="AP42" s="402"/>
      <c r="AQ42" s="402"/>
      <c r="AR42" s="402"/>
      <c r="AY42" s="401"/>
      <c r="BA42" s="402"/>
      <c r="BB42" s="402"/>
      <c r="BC42" s="402"/>
      <c r="BK42" s="401"/>
      <c r="BM42" s="402"/>
      <c r="BN42" s="402"/>
      <c r="BO42" s="402"/>
      <c r="BW42" s="401"/>
      <c r="BY42" s="402"/>
      <c r="BZ42" s="402"/>
      <c r="CA42" s="402"/>
      <c r="CI42" s="401"/>
      <c r="CK42" s="402"/>
      <c r="CL42" s="402"/>
      <c r="CM42" s="402"/>
      <c r="CU42" s="401"/>
      <c r="CW42" s="402"/>
      <c r="CX42" s="402"/>
      <c r="CY42" s="402"/>
    </row>
    <row r="43" spans="2:109" ht="13.5" customHeight="1">
      <c r="B43" s="394"/>
      <c r="AN43" s="1313" t="s">
        <v>612</v>
      </c>
      <c r="AO43" s="1314"/>
      <c r="AP43" s="1314"/>
      <c r="AQ43" s="1314"/>
      <c r="AR43" s="1314"/>
      <c r="AS43" s="1314"/>
      <c r="AT43" s="1314"/>
      <c r="AU43" s="1314"/>
      <c r="AV43" s="1314"/>
      <c r="AW43" s="1314"/>
      <c r="AX43" s="1314"/>
      <c r="AY43" s="1314"/>
      <c r="AZ43" s="1314"/>
      <c r="BA43" s="1314"/>
      <c r="BB43" s="1314"/>
      <c r="BC43" s="1314"/>
      <c r="BD43" s="1314"/>
      <c r="BE43" s="1314"/>
      <c r="BF43" s="1314"/>
      <c r="BG43" s="1314"/>
      <c r="BH43" s="1314"/>
      <c r="BI43" s="1314"/>
      <c r="BJ43" s="1314"/>
      <c r="BK43" s="1314"/>
      <c r="BL43" s="1314"/>
      <c r="BM43" s="1314"/>
      <c r="BN43" s="1314"/>
      <c r="BO43" s="1314"/>
      <c r="BP43" s="1314"/>
      <c r="BQ43" s="1314"/>
      <c r="BR43" s="1314"/>
      <c r="BS43" s="1314"/>
      <c r="BT43" s="1314"/>
      <c r="BU43" s="1314"/>
      <c r="BV43" s="1314"/>
      <c r="BW43" s="1314"/>
      <c r="BX43" s="1314"/>
      <c r="BY43" s="1314"/>
      <c r="BZ43" s="1314"/>
      <c r="CA43" s="1314"/>
      <c r="CB43" s="1314"/>
      <c r="CC43" s="1314"/>
      <c r="CD43" s="1314"/>
      <c r="CE43" s="1314"/>
      <c r="CF43" s="1314"/>
      <c r="CG43" s="1314"/>
      <c r="CH43" s="1314"/>
      <c r="CI43" s="1314"/>
      <c r="CJ43" s="1314"/>
      <c r="CK43" s="1314"/>
      <c r="CL43" s="1314"/>
      <c r="CM43" s="1314"/>
      <c r="CN43" s="1314"/>
      <c r="CO43" s="1314"/>
      <c r="CP43" s="1314"/>
      <c r="CQ43" s="1314"/>
      <c r="CR43" s="1314"/>
      <c r="CS43" s="1314"/>
      <c r="CT43" s="1314"/>
      <c r="CU43" s="1314"/>
      <c r="CV43" s="1314"/>
      <c r="CW43" s="1314"/>
      <c r="CX43" s="1314"/>
      <c r="CY43" s="1314"/>
      <c r="CZ43" s="1314"/>
      <c r="DA43" s="1314"/>
      <c r="DB43" s="1314"/>
      <c r="DC43" s="1315"/>
    </row>
    <row r="44" spans="2:109">
      <c r="B44" s="394"/>
      <c r="AN44" s="1316"/>
      <c r="AO44" s="1317"/>
      <c r="AP44" s="1317"/>
      <c r="AQ44" s="1317"/>
      <c r="AR44" s="1317"/>
      <c r="AS44" s="1317"/>
      <c r="AT44" s="1317"/>
      <c r="AU44" s="1317"/>
      <c r="AV44" s="1317"/>
      <c r="AW44" s="1317"/>
      <c r="AX44" s="1317"/>
      <c r="AY44" s="1317"/>
      <c r="AZ44" s="1317"/>
      <c r="BA44" s="1317"/>
      <c r="BB44" s="1317"/>
      <c r="BC44" s="1317"/>
      <c r="BD44" s="1317"/>
      <c r="BE44" s="1317"/>
      <c r="BF44" s="1317"/>
      <c r="BG44" s="1317"/>
      <c r="BH44" s="1317"/>
      <c r="BI44" s="1317"/>
      <c r="BJ44" s="1317"/>
      <c r="BK44" s="1317"/>
      <c r="BL44" s="1317"/>
      <c r="BM44" s="1317"/>
      <c r="BN44" s="1317"/>
      <c r="BO44" s="1317"/>
      <c r="BP44" s="1317"/>
      <c r="BQ44" s="1317"/>
      <c r="BR44" s="1317"/>
      <c r="BS44" s="1317"/>
      <c r="BT44" s="1317"/>
      <c r="BU44" s="1317"/>
      <c r="BV44" s="1317"/>
      <c r="BW44" s="1317"/>
      <c r="BX44" s="1317"/>
      <c r="BY44" s="1317"/>
      <c r="BZ44" s="1317"/>
      <c r="CA44" s="1317"/>
      <c r="CB44" s="1317"/>
      <c r="CC44" s="1317"/>
      <c r="CD44" s="1317"/>
      <c r="CE44" s="1317"/>
      <c r="CF44" s="1317"/>
      <c r="CG44" s="1317"/>
      <c r="CH44" s="1317"/>
      <c r="CI44" s="1317"/>
      <c r="CJ44" s="1317"/>
      <c r="CK44" s="1317"/>
      <c r="CL44" s="1317"/>
      <c r="CM44" s="1317"/>
      <c r="CN44" s="1317"/>
      <c r="CO44" s="1317"/>
      <c r="CP44" s="1317"/>
      <c r="CQ44" s="1317"/>
      <c r="CR44" s="1317"/>
      <c r="CS44" s="1317"/>
      <c r="CT44" s="1317"/>
      <c r="CU44" s="1317"/>
      <c r="CV44" s="1317"/>
      <c r="CW44" s="1317"/>
      <c r="CX44" s="1317"/>
      <c r="CY44" s="1317"/>
      <c r="CZ44" s="1317"/>
      <c r="DA44" s="1317"/>
      <c r="DB44" s="1317"/>
      <c r="DC44" s="1318"/>
    </row>
    <row r="45" spans="2:109">
      <c r="B45" s="394"/>
      <c r="AN45" s="1316"/>
      <c r="AO45" s="1317"/>
      <c r="AP45" s="1317"/>
      <c r="AQ45" s="1317"/>
      <c r="AR45" s="1317"/>
      <c r="AS45" s="1317"/>
      <c r="AT45" s="1317"/>
      <c r="AU45" s="1317"/>
      <c r="AV45" s="1317"/>
      <c r="AW45" s="1317"/>
      <c r="AX45" s="1317"/>
      <c r="AY45" s="1317"/>
      <c r="AZ45" s="1317"/>
      <c r="BA45" s="1317"/>
      <c r="BB45" s="1317"/>
      <c r="BC45" s="1317"/>
      <c r="BD45" s="1317"/>
      <c r="BE45" s="1317"/>
      <c r="BF45" s="1317"/>
      <c r="BG45" s="1317"/>
      <c r="BH45" s="1317"/>
      <c r="BI45" s="1317"/>
      <c r="BJ45" s="1317"/>
      <c r="BK45" s="1317"/>
      <c r="BL45" s="1317"/>
      <c r="BM45" s="1317"/>
      <c r="BN45" s="1317"/>
      <c r="BO45" s="1317"/>
      <c r="BP45" s="1317"/>
      <c r="BQ45" s="1317"/>
      <c r="BR45" s="1317"/>
      <c r="BS45" s="1317"/>
      <c r="BT45" s="1317"/>
      <c r="BU45" s="1317"/>
      <c r="BV45" s="1317"/>
      <c r="BW45" s="1317"/>
      <c r="BX45" s="1317"/>
      <c r="BY45" s="1317"/>
      <c r="BZ45" s="1317"/>
      <c r="CA45" s="1317"/>
      <c r="CB45" s="1317"/>
      <c r="CC45" s="1317"/>
      <c r="CD45" s="1317"/>
      <c r="CE45" s="1317"/>
      <c r="CF45" s="1317"/>
      <c r="CG45" s="1317"/>
      <c r="CH45" s="1317"/>
      <c r="CI45" s="1317"/>
      <c r="CJ45" s="1317"/>
      <c r="CK45" s="1317"/>
      <c r="CL45" s="1317"/>
      <c r="CM45" s="1317"/>
      <c r="CN45" s="1317"/>
      <c r="CO45" s="1317"/>
      <c r="CP45" s="1317"/>
      <c r="CQ45" s="1317"/>
      <c r="CR45" s="1317"/>
      <c r="CS45" s="1317"/>
      <c r="CT45" s="1317"/>
      <c r="CU45" s="1317"/>
      <c r="CV45" s="1317"/>
      <c r="CW45" s="1317"/>
      <c r="CX45" s="1317"/>
      <c r="CY45" s="1317"/>
      <c r="CZ45" s="1317"/>
      <c r="DA45" s="1317"/>
      <c r="DB45" s="1317"/>
      <c r="DC45" s="1318"/>
    </row>
    <row r="46" spans="2:109">
      <c r="B46" s="394"/>
      <c r="AN46" s="1316"/>
      <c r="AO46" s="1317"/>
      <c r="AP46" s="1317"/>
      <c r="AQ46" s="1317"/>
      <c r="AR46" s="1317"/>
      <c r="AS46" s="1317"/>
      <c r="AT46" s="1317"/>
      <c r="AU46" s="1317"/>
      <c r="AV46" s="1317"/>
      <c r="AW46" s="1317"/>
      <c r="AX46" s="1317"/>
      <c r="AY46" s="1317"/>
      <c r="AZ46" s="1317"/>
      <c r="BA46" s="1317"/>
      <c r="BB46" s="1317"/>
      <c r="BC46" s="1317"/>
      <c r="BD46" s="1317"/>
      <c r="BE46" s="1317"/>
      <c r="BF46" s="1317"/>
      <c r="BG46" s="1317"/>
      <c r="BH46" s="1317"/>
      <c r="BI46" s="1317"/>
      <c r="BJ46" s="1317"/>
      <c r="BK46" s="1317"/>
      <c r="BL46" s="1317"/>
      <c r="BM46" s="1317"/>
      <c r="BN46" s="1317"/>
      <c r="BO46" s="1317"/>
      <c r="BP46" s="1317"/>
      <c r="BQ46" s="1317"/>
      <c r="BR46" s="1317"/>
      <c r="BS46" s="1317"/>
      <c r="BT46" s="1317"/>
      <c r="BU46" s="1317"/>
      <c r="BV46" s="1317"/>
      <c r="BW46" s="1317"/>
      <c r="BX46" s="1317"/>
      <c r="BY46" s="1317"/>
      <c r="BZ46" s="1317"/>
      <c r="CA46" s="1317"/>
      <c r="CB46" s="1317"/>
      <c r="CC46" s="1317"/>
      <c r="CD46" s="1317"/>
      <c r="CE46" s="1317"/>
      <c r="CF46" s="1317"/>
      <c r="CG46" s="1317"/>
      <c r="CH46" s="1317"/>
      <c r="CI46" s="1317"/>
      <c r="CJ46" s="1317"/>
      <c r="CK46" s="1317"/>
      <c r="CL46" s="1317"/>
      <c r="CM46" s="1317"/>
      <c r="CN46" s="1317"/>
      <c r="CO46" s="1317"/>
      <c r="CP46" s="1317"/>
      <c r="CQ46" s="1317"/>
      <c r="CR46" s="1317"/>
      <c r="CS46" s="1317"/>
      <c r="CT46" s="1317"/>
      <c r="CU46" s="1317"/>
      <c r="CV46" s="1317"/>
      <c r="CW46" s="1317"/>
      <c r="CX46" s="1317"/>
      <c r="CY46" s="1317"/>
      <c r="CZ46" s="1317"/>
      <c r="DA46" s="1317"/>
      <c r="DB46" s="1317"/>
      <c r="DC46" s="1318"/>
    </row>
    <row r="47" spans="2:109">
      <c r="B47" s="394"/>
      <c r="AN47" s="1319"/>
      <c r="AO47" s="1320"/>
      <c r="AP47" s="1320"/>
      <c r="AQ47" s="1320"/>
      <c r="AR47" s="1320"/>
      <c r="AS47" s="1320"/>
      <c r="AT47" s="1320"/>
      <c r="AU47" s="1320"/>
      <c r="AV47" s="1320"/>
      <c r="AW47" s="1320"/>
      <c r="AX47" s="1320"/>
      <c r="AY47" s="1320"/>
      <c r="AZ47" s="1320"/>
      <c r="BA47" s="1320"/>
      <c r="BB47" s="1320"/>
      <c r="BC47" s="1320"/>
      <c r="BD47" s="1320"/>
      <c r="BE47" s="1320"/>
      <c r="BF47" s="1320"/>
      <c r="BG47" s="1320"/>
      <c r="BH47" s="1320"/>
      <c r="BI47" s="1320"/>
      <c r="BJ47" s="1320"/>
      <c r="BK47" s="1320"/>
      <c r="BL47" s="1320"/>
      <c r="BM47" s="1320"/>
      <c r="BN47" s="1320"/>
      <c r="BO47" s="1320"/>
      <c r="BP47" s="1320"/>
      <c r="BQ47" s="1320"/>
      <c r="BR47" s="1320"/>
      <c r="BS47" s="1320"/>
      <c r="BT47" s="1320"/>
      <c r="BU47" s="1320"/>
      <c r="BV47" s="1320"/>
      <c r="BW47" s="1320"/>
      <c r="BX47" s="1320"/>
      <c r="BY47" s="1320"/>
      <c r="BZ47" s="1320"/>
      <c r="CA47" s="1320"/>
      <c r="CB47" s="1320"/>
      <c r="CC47" s="1320"/>
      <c r="CD47" s="1320"/>
      <c r="CE47" s="1320"/>
      <c r="CF47" s="1320"/>
      <c r="CG47" s="1320"/>
      <c r="CH47" s="1320"/>
      <c r="CI47" s="1320"/>
      <c r="CJ47" s="1320"/>
      <c r="CK47" s="1320"/>
      <c r="CL47" s="1320"/>
      <c r="CM47" s="1320"/>
      <c r="CN47" s="1320"/>
      <c r="CO47" s="1320"/>
      <c r="CP47" s="1320"/>
      <c r="CQ47" s="1320"/>
      <c r="CR47" s="1320"/>
      <c r="CS47" s="1320"/>
      <c r="CT47" s="1320"/>
      <c r="CU47" s="1320"/>
      <c r="CV47" s="1320"/>
      <c r="CW47" s="1320"/>
      <c r="CX47" s="1320"/>
      <c r="CY47" s="1320"/>
      <c r="CZ47" s="1320"/>
      <c r="DA47" s="1320"/>
      <c r="DB47" s="1320"/>
      <c r="DC47" s="1321"/>
    </row>
    <row r="48" spans="2:109">
      <c r="B48" s="394"/>
      <c r="H48" s="403"/>
      <c r="I48" s="403"/>
      <c r="J48" s="403"/>
      <c r="AN48" s="403"/>
      <c r="AO48" s="403"/>
      <c r="AP48" s="403"/>
      <c r="AZ48" s="403"/>
      <c r="BA48" s="403"/>
      <c r="BB48" s="403"/>
      <c r="BL48" s="403"/>
      <c r="BM48" s="403"/>
      <c r="BN48" s="403"/>
      <c r="BX48" s="403"/>
      <c r="BY48" s="403"/>
      <c r="BZ48" s="403"/>
      <c r="CJ48" s="403"/>
      <c r="CK48" s="403"/>
      <c r="CL48" s="403"/>
      <c r="CV48" s="403"/>
      <c r="CW48" s="403"/>
      <c r="CX48" s="403"/>
    </row>
    <row r="49" spans="1:109">
      <c r="B49" s="394"/>
      <c r="AN49" s="387" t="s">
        <v>613</v>
      </c>
    </row>
    <row r="50" spans="1:109">
      <c r="B50" s="394"/>
      <c r="G50" s="1305"/>
      <c r="H50" s="1305"/>
      <c r="I50" s="1305"/>
      <c r="J50" s="1305"/>
      <c r="K50" s="404"/>
      <c r="L50" s="404"/>
      <c r="M50" s="405"/>
      <c r="N50" s="405"/>
      <c r="AN50" s="1323"/>
      <c r="AO50" s="1324"/>
      <c r="AP50" s="1324"/>
      <c r="AQ50" s="1324"/>
      <c r="AR50" s="1324"/>
      <c r="AS50" s="1324"/>
      <c r="AT50" s="1324"/>
      <c r="AU50" s="1324"/>
      <c r="AV50" s="1324"/>
      <c r="AW50" s="1324"/>
      <c r="AX50" s="1324"/>
      <c r="AY50" s="1324"/>
      <c r="AZ50" s="1324"/>
      <c r="BA50" s="1324"/>
      <c r="BB50" s="1324"/>
      <c r="BC50" s="1324"/>
      <c r="BD50" s="1324"/>
      <c r="BE50" s="1324"/>
      <c r="BF50" s="1324"/>
      <c r="BG50" s="1324"/>
      <c r="BH50" s="1324"/>
      <c r="BI50" s="1324"/>
      <c r="BJ50" s="1324"/>
      <c r="BK50" s="1324"/>
      <c r="BL50" s="1324"/>
      <c r="BM50" s="1324"/>
      <c r="BN50" s="1324"/>
      <c r="BO50" s="1325"/>
      <c r="BP50" s="1311" t="s">
        <v>570</v>
      </c>
      <c r="BQ50" s="1311"/>
      <c r="BR50" s="1311"/>
      <c r="BS50" s="1311"/>
      <c r="BT50" s="1311"/>
      <c r="BU50" s="1311"/>
      <c r="BV50" s="1311"/>
      <c r="BW50" s="1311"/>
      <c r="BX50" s="1311" t="s">
        <v>571</v>
      </c>
      <c r="BY50" s="1311"/>
      <c r="BZ50" s="1311"/>
      <c r="CA50" s="1311"/>
      <c r="CB50" s="1311"/>
      <c r="CC50" s="1311"/>
      <c r="CD50" s="1311"/>
      <c r="CE50" s="1311"/>
      <c r="CF50" s="1311" t="s">
        <v>572</v>
      </c>
      <c r="CG50" s="1311"/>
      <c r="CH50" s="1311"/>
      <c r="CI50" s="1311"/>
      <c r="CJ50" s="1311"/>
      <c r="CK50" s="1311"/>
      <c r="CL50" s="1311"/>
      <c r="CM50" s="1311"/>
      <c r="CN50" s="1311" t="s">
        <v>573</v>
      </c>
      <c r="CO50" s="1311"/>
      <c r="CP50" s="1311"/>
      <c r="CQ50" s="1311"/>
      <c r="CR50" s="1311"/>
      <c r="CS50" s="1311"/>
      <c r="CT50" s="1311"/>
      <c r="CU50" s="1311"/>
      <c r="CV50" s="1311" t="s">
        <v>574</v>
      </c>
      <c r="CW50" s="1311"/>
      <c r="CX50" s="1311"/>
      <c r="CY50" s="1311"/>
      <c r="CZ50" s="1311"/>
      <c r="DA50" s="1311"/>
      <c r="DB50" s="1311"/>
      <c r="DC50" s="1311"/>
    </row>
    <row r="51" spans="1:109" ht="13.5" customHeight="1">
      <c r="B51" s="394"/>
      <c r="G51" s="1322"/>
      <c r="H51" s="1322"/>
      <c r="I51" s="1327"/>
      <c r="J51" s="1327"/>
      <c r="K51" s="1312"/>
      <c r="L51" s="1312"/>
      <c r="M51" s="1312"/>
      <c r="N51" s="1312"/>
      <c r="AM51" s="403"/>
      <c r="AN51" s="1310" t="s">
        <v>614</v>
      </c>
      <c r="AO51" s="1310"/>
      <c r="AP51" s="1310"/>
      <c r="AQ51" s="1310"/>
      <c r="AR51" s="1310"/>
      <c r="AS51" s="1310"/>
      <c r="AT51" s="1310"/>
      <c r="AU51" s="1310"/>
      <c r="AV51" s="1310"/>
      <c r="AW51" s="1310"/>
      <c r="AX51" s="1310"/>
      <c r="AY51" s="1310"/>
      <c r="AZ51" s="1310"/>
      <c r="BA51" s="1310"/>
      <c r="BB51" s="1310" t="s">
        <v>615</v>
      </c>
      <c r="BC51" s="1310"/>
      <c r="BD51" s="1310"/>
      <c r="BE51" s="1310"/>
      <c r="BF51" s="1310"/>
      <c r="BG51" s="1310"/>
      <c r="BH51" s="1310"/>
      <c r="BI51" s="1310"/>
      <c r="BJ51" s="1310"/>
      <c r="BK51" s="1310"/>
      <c r="BL51" s="1310"/>
      <c r="BM51" s="1310"/>
      <c r="BN51" s="1310"/>
      <c r="BO51" s="1310"/>
      <c r="BP51" s="1326"/>
      <c r="BQ51" s="1307"/>
      <c r="BR51" s="1307"/>
      <c r="BS51" s="1307"/>
      <c r="BT51" s="1307"/>
      <c r="BU51" s="1307"/>
      <c r="BV51" s="1307"/>
      <c r="BW51" s="1307"/>
      <c r="BX51" s="1307">
        <v>43.6</v>
      </c>
      <c r="BY51" s="1307"/>
      <c r="BZ51" s="1307"/>
      <c r="CA51" s="1307"/>
      <c r="CB51" s="1307"/>
      <c r="CC51" s="1307"/>
      <c r="CD51" s="1307"/>
      <c r="CE51" s="1307"/>
      <c r="CF51" s="1307">
        <v>27.8</v>
      </c>
      <c r="CG51" s="1307"/>
      <c r="CH51" s="1307"/>
      <c r="CI51" s="1307"/>
      <c r="CJ51" s="1307"/>
      <c r="CK51" s="1307"/>
      <c r="CL51" s="1307"/>
      <c r="CM51" s="1307"/>
      <c r="CN51" s="1307">
        <v>39.299999999999997</v>
      </c>
      <c r="CO51" s="1307"/>
      <c r="CP51" s="1307"/>
      <c r="CQ51" s="1307"/>
      <c r="CR51" s="1307"/>
      <c r="CS51" s="1307"/>
      <c r="CT51" s="1307"/>
      <c r="CU51" s="1307"/>
      <c r="CV51" s="1307">
        <v>51.9</v>
      </c>
      <c r="CW51" s="1307"/>
      <c r="CX51" s="1307"/>
      <c r="CY51" s="1307"/>
      <c r="CZ51" s="1307"/>
      <c r="DA51" s="1307"/>
      <c r="DB51" s="1307"/>
      <c r="DC51" s="1307"/>
    </row>
    <row r="52" spans="1:109">
      <c r="B52" s="394"/>
      <c r="G52" s="1322"/>
      <c r="H52" s="1322"/>
      <c r="I52" s="1327"/>
      <c r="J52" s="1327"/>
      <c r="K52" s="1312"/>
      <c r="L52" s="1312"/>
      <c r="M52" s="1312"/>
      <c r="N52" s="1312"/>
      <c r="AM52" s="403"/>
      <c r="AN52" s="1310"/>
      <c r="AO52" s="1310"/>
      <c r="AP52" s="1310"/>
      <c r="AQ52" s="1310"/>
      <c r="AR52" s="1310"/>
      <c r="AS52" s="1310"/>
      <c r="AT52" s="1310"/>
      <c r="AU52" s="1310"/>
      <c r="AV52" s="1310"/>
      <c r="AW52" s="1310"/>
      <c r="AX52" s="1310"/>
      <c r="AY52" s="1310"/>
      <c r="AZ52" s="1310"/>
      <c r="BA52" s="1310"/>
      <c r="BB52" s="1310"/>
      <c r="BC52" s="1310"/>
      <c r="BD52" s="1310"/>
      <c r="BE52" s="1310"/>
      <c r="BF52" s="1310"/>
      <c r="BG52" s="1310"/>
      <c r="BH52" s="1310"/>
      <c r="BI52" s="1310"/>
      <c r="BJ52" s="1310"/>
      <c r="BK52" s="1310"/>
      <c r="BL52" s="1310"/>
      <c r="BM52" s="1310"/>
      <c r="BN52" s="1310"/>
      <c r="BO52" s="1310"/>
      <c r="BP52" s="1307"/>
      <c r="BQ52" s="1307"/>
      <c r="BR52" s="1307"/>
      <c r="BS52" s="1307"/>
      <c r="BT52" s="1307"/>
      <c r="BU52" s="1307"/>
      <c r="BV52" s="1307"/>
      <c r="BW52" s="1307"/>
      <c r="BX52" s="1307"/>
      <c r="BY52" s="1307"/>
      <c r="BZ52" s="1307"/>
      <c r="CA52" s="1307"/>
      <c r="CB52" s="1307"/>
      <c r="CC52" s="1307"/>
      <c r="CD52" s="1307"/>
      <c r="CE52" s="1307"/>
      <c r="CF52" s="1307"/>
      <c r="CG52" s="1307"/>
      <c r="CH52" s="1307"/>
      <c r="CI52" s="1307"/>
      <c r="CJ52" s="1307"/>
      <c r="CK52" s="1307"/>
      <c r="CL52" s="1307"/>
      <c r="CM52" s="1307"/>
      <c r="CN52" s="1307"/>
      <c r="CO52" s="1307"/>
      <c r="CP52" s="1307"/>
      <c r="CQ52" s="1307"/>
      <c r="CR52" s="1307"/>
      <c r="CS52" s="1307"/>
      <c r="CT52" s="1307"/>
      <c r="CU52" s="1307"/>
      <c r="CV52" s="1307"/>
      <c r="CW52" s="1307"/>
      <c r="CX52" s="1307"/>
      <c r="CY52" s="1307"/>
      <c r="CZ52" s="1307"/>
      <c r="DA52" s="1307"/>
      <c r="DB52" s="1307"/>
      <c r="DC52" s="1307"/>
    </row>
    <row r="53" spans="1:109">
      <c r="A53" s="402"/>
      <c r="B53" s="394"/>
      <c r="G53" s="1322"/>
      <c r="H53" s="1322"/>
      <c r="I53" s="1305"/>
      <c r="J53" s="1305"/>
      <c r="K53" s="1312"/>
      <c r="L53" s="1312"/>
      <c r="M53" s="1312"/>
      <c r="N53" s="1312"/>
      <c r="AM53" s="403"/>
      <c r="AN53" s="1310"/>
      <c r="AO53" s="1310"/>
      <c r="AP53" s="1310"/>
      <c r="AQ53" s="1310"/>
      <c r="AR53" s="1310"/>
      <c r="AS53" s="1310"/>
      <c r="AT53" s="1310"/>
      <c r="AU53" s="1310"/>
      <c r="AV53" s="1310"/>
      <c r="AW53" s="1310"/>
      <c r="AX53" s="1310"/>
      <c r="AY53" s="1310"/>
      <c r="AZ53" s="1310"/>
      <c r="BA53" s="1310"/>
      <c r="BB53" s="1310" t="s">
        <v>616</v>
      </c>
      <c r="BC53" s="1310"/>
      <c r="BD53" s="1310"/>
      <c r="BE53" s="1310"/>
      <c r="BF53" s="1310"/>
      <c r="BG53" s="1310"/>
      <c r="BH53" s="1310"/>
      <c r="BI53" s="1310"/>
      <c r="BJ53" s="1310"/>
      <c r="BK53" s="1310"/>
      <c r="BL53" s="1310"/>
      <c r="BM53" s="1310"/>
      <c r="BN53" s="1310"/>
      <c r="BO53" s="1310"/>
      <c r="BP53" s="1326"/>
      <c r="BQ53" s="1307"/>
      <c r="BR53" s="1307"/>
      <c r="BS53" s="1307"/>
      <c r="BT53" s="1307"/>
      <c r="BU53" s="1307"/>
      <c r="BV53" s="1307"/>
      <c r="BW53" s="1307"/>
      <c r="BX53" s="1307">
        <v>61.9</v>
      </c>
      <c r="BY53" s="1307"/>
      <c r="BZ53" s="1307"/>
      <c r="CA53" s="1307"/>
      <c r="CB53" s="1307"/>
      <c r="CC53" s="1307"/>
      <c r="CD53" s="1307"/>
      <c r="CE53" s="1307"/>
      <c r="CF53" s="1307">
        <v>63.4</v>
      </c>
      <c r="CG53" s="1307"/>
      <c r="CH53" s="1307"/>
      <c r="CI53" s="1307"/>
      <c r="CJ53" s="1307"/>
      <c r="CK53" s="1307"/>
      <c r="CL53" s="1307"/>
      <c r="CM53" s="1307"/>
      <c r="CN53" s="1307">
        <v>71.5</v>
      </c>
      <c r="CO53" s="1307"/>
      <c r="CP53" s="1307"/>
      <c r="CQ53" s="1307"/>
      <c r="CR53" s="1307"/>
      <c r="CS53" s="1307"/>
      <c r="CT53" s="1307"/>
      <c r="CU53" s="1307"/>
      <c r="CV53" s="1307">
        <v>72.8</v>
      </c>
      <c r="CW53" s="1307"/>
      <c r="CX53" s="1307"/>
      <c r="CY53" s="1307"/>
      <c r="CZ53" s="1307"/>
      <c r="DA53" s="1307"/>
      <c r="DB53" s="1307"/>
      <c r="DC53" s="1307"/>
    </row>
    <row r="54" spans="1:109">
      <c r="A54" s="402"/>
      <c r="B54" s="394"/>
      <c r="G54" s="1322"/>
      <c r="H54" s="1322"/>
      <c r="I54" s="1305"/>
      <c r="J54" s="1305"/>
      <c r="K54" s="1312"/>
      <c r="L54" s="1312"/>
      <c r="M54" s="1312"/>
      <c r="N54" s="1312"/>
      <c r="AM54" s="403"/>
      <c r="AN54" s="1310"/>
      <c r="AO54" s="1310"/>
      <c r="AP54" s="1310"/>
      <c r="AQ54" s="1310"/>
      <c r="AR54" s="1310"/>
      <c r="AS54" s="1310"/>
      <c r="AT54" s="1310"/>
      <c r="AU54" s="1310"/>
      <c r="AV54" s="1310"/>
      <c r="AW54" s="1310"/>
      <c r="AX54" s="1310"/>
      <c r="AY54" s="1310"/>
      <c r="AZ54" s="1310"/>
      <c r="BA54" s="1310"/>
      <c r="BB54" s="1310"/>
      <c r="BC54" s="1310"/>
      <c r="BD54" s="1310"/>
      <c r="BE54" s="1310"/>
      <c r="BF54" s="1310"/>
      <c r="BG54" s="1310"/>
      <c r="BH54" s="1310"/>
      <c r="BI54" s="1310"/>
      <c r="BJ54" s="1310"/>
      <c r="BK54" s="1310"/>
      <c r="BL54" s="1310"/>
      <c r="BM54" s="1310"/>
      <c r="BN54" s="1310"/>
      <c r="BO54" s="1310"/>
      <c r="BP54" s="1307"/>
      <c r="BQ54" s="1307"/>
      <c r="BR54" s="1307"/>
      <c r="BS54" s="1307"/>
      <c r="BT54" s="1307"/>
      <c r="BU54" s="1307"/>
      <c r="BV54" s="1307"/>
      <c r="BW54" s="1307"/>
      <c r="BX54" s="1307"/>
      <c r="BY54" s="1307"/>
      <c r="BZ54" s="1307"/>
      <c r="CA54" s="1307"/>
      <c r="CB54" s="1307"/>
      <c r="CC54" s="1307"/>
      <c r="CD54" s="1307"/>
      <c r="CE54" s="1307"/>
      <c r="CF54" s="1307"/>
      <c r="CG54" s="1307"/>
      <c r="CH54" s="1307"/>
      <c r="CI54" s="1307"/>
      <c r="CJ54" s="1307"/>
      <c r="CK54" s="1307"/>
      <c r="CL54" s="1307"/>
      <c r="CM54" s="1307"/>
      <c r="CN54" s="1307"/>
      <c r="CO54" s="1307"/>
      <c r="CP54" s="1307"/>
      <c r="CQ54" s="1307"/>
      <c r="CR54" s="1307"/>
      <c r="CS54" s="1307"/>
      <c r="CT54" s="1307"/>
      <c r="CU54" s="1307"/>
      <c r="CV54" s="1307"/>
      <c r="CW54" s="1307"/>
      <c r="CX54" s="1307"/>
      <c r="CY54" s="1307"/>
      <c r="CZ54" s="1307"/>
      <c r="DA54" s="1307"/>
      <c r="DB54" s="1307"/>
      <c r="DC54" s="1307"/>
    </row>
    <row r="55" spans="1:109">
      <c r="A55" s="402"/>
      <c r="B55" s="394"/>
      <c r="G55" s="1305"/>
      <c r="H55" s="1305"/>
      <c r="I55" s="1305"/>
      <c r="J55" s="1305"/>
      <c r="K55" s="1312"/>
      <c r="L55" s="1312"/>
      <c r="M55" s="1312"/>
      <c r="N55" s="1312"/>
      <c r="AN55" s="1311" t="s">
        <v>617</v>
      </c>
      <c r="AO55" s="1311"/>
      <c r="AP55" s="1311"/>
      <c r="AQ55" s="1311"/>
      <c r="AR55" s="1311"/>
      <c r="AS55" s="1311"/>
      <c r="AT55" s="1311"/>
      <c r="AU55" s="1311"/>
      <c r="AV55" s="1311"/>
      <c r="AW55" s="1311"/>
      <c r="AX55" s="1311"/>
      <c r="AY55" s="1311"/>
      <c r="AZ55" s="1311"/>
      <c r="BA55" s="1311"/>
      <c r="BB55" s="1310" t="s">
        <v>615</v>
      </c>
      <c r="BC55" s="1310"/>
      <c r="BD55" s="1310"/>
      <c r="BE55" s="1310"/>
      <c r="BF55" s="1310"/>
      <c r="BG55" s="1310"/>
      <c r="BH55" s="1310"/>
      <c r="BI55" s="1310"/>
      <c r="BJ55" s="1310"/>
      <c r="BK55" s="1310"/>
      <c r="BL55" s="1310"/>
      <c r="BM55" s="1310"/>
      <c r="BN55" s="1310"/>
      <c r="BO55" s="1310"/>
      <c r="BP55" s="1326"/>
      <c r="BQ55" s="1307"/>
      <c r="BR55" s="1307"/>
      <c r="BS55" s="1307"/>
      <c r="BT55" s="1307"/>
      <c r="BU55" s="1307"/>
      <c r="BV55" s="1307"/>
      <c r="BW55" s="1307"/>
      <c r="BX55" s="1307">
        <v>20.2</v>
      </c>
      <c r="BY55" s="1307"/>
      <c r="BZ55" s="1307"/>
      <c r="CA55" s="1307"/>
      <c r="CB55" s="1307"/>
      <c r="CC55" s="1307"/>
      <c r="CD55" s="1307"/>
      <c r="CE55" s="1307"/>
      <c r="CF55" s="1307">
        <v>38.5</v>
      </c>
      <c r="CG55" s="1307"/>
      <c r="CH55" s="1307"/>
      <c r="CI55" s="1307"/>
      <c r="CJ55" s="1307"/>
      <c r="CK55" s="1307"/>
      <c r="CL55" s="1307"/>
      <c r="CM55" s="1307"/>
      <c r="CN55" s="1307">
        <v>32.799999999999997</v>
      </c>
      <c r="CO55" s="1307"/>
      <c r="CP55" s="1307"/>
      <c r="CQ55" s="1307"/>
      <c r="CR55" s="1307"/>
      <c r="CS55" s="1307"/>
      <c r="CT55" s="1307"/>
      <c r="CU55" s="1307"/>
      <c r="CV55" s="1307">
        <v>20.9</v>
      </c>
      <c r="CW55" s="1307"/>
      <c r="CX55" s="1307"/>
      <c r="CY55" s="1307"/>
      <c r="CZ55" s="1307"/>
      <c r="DA55" s="1307"/>
      <c r="DB55" s="1307"/>
      <c r="DC55" s="1307"/>
    </row>
    <row r="56" spans="1:109">
      <c r="A56" s="402"/>
      <c r="B56" s="394"/>
      <c r="G56" s="1305"/>
      <c r="H56" s="1305"/>
      <c r="I56" s="1305"/>
      <c r="J56" s="1305"/>
      <c r="K56" s="1312"/>
      <c r="L56" s="1312"/>
      <c r="M56" s="1312"/>
      <c r="N56" s="1312"/>
      <c r="AN56" s="1311"/>
      <c r="AO56" s="1311"/>
      <c r="AP56" s="1311"/>
      <c r="AQ56" s="1311"/>
      <c r="AR56" s="1311"/>
      <c r="AS56" s="1311"/>
      <c r="AT56" s="1311"/>
      <c r="AU56" s="1311"/>
      <c r="AV56" s="1311"/>
      <c r="AW56" s="1311"/>
      <c r="AX56" s="1311"/>
      <c r="AY56" s="1311"/>
      <c r="AZ56" s="1311"/>
      <c r="BA56" s="1311"/>
      <c r="BB56" s="1310"/>
      <c r="BC56" s="1310"/>
      <c r="BD56" s="1310"/>
      <c r="BE56" s="1310"/>
      <c r="BF56" s="1310"/>
      <c r="BG56" s="1310"/>
      <c r="BH56" s="1310"/>
      <c r="BI56" s="1310"/>
      <c r="BJ56" s="1310"/>
      <c r="BK56" s="1310"/>
      <c r="BL56" s="1310"/>
      <c r="BM56" s="1310"/>
      <c r="BN56" s="1310"/>
      <c r="BO56" s="1310"/>
      <c r="BP56" s="1307"/>
      <c r="BQ56" s="1307"/>
      <c r="BR56" s="1307"/>
      <c r="BS56" s="1307"/>
      <c r="BT56" s="1307"/>
      <c r="BU56" s="1307"/>
      <c r="BV56" s="1307"/>
      <c r="BW56" s="1307"/>
      <c r="BX56" s="1307"/>
      <c r="BY56" s="1307"/>
      <c r="BZ56" s="1307"/>
      <c r="CA56" s="1307"/>
      <c r="CB56" s="1307"/>
      <c r="CC56" s="1307"/>
      <c r="CD56" s="1307"/>
      <c r="CE56" s="1307"/>
      <c r="CF56" s="1307"/>
      <c r="CG56" s="1307"/>
      <c r="CH56" s="1307"/>
      <c r="CI56" s="1307"/>
      <c r="CJ56" s="1307"/>
      <c r="CK56" s="1307"/>
      <c r="CL56" s="1307"/>
      <c r="CM56" s="1307"/>
      <c r="CN56" s="1307"/>
      <c r="CO56" s="1307"/>
      <c r="CP56" s="1307"/>
      <c r="CQ56" s="1307"/>
      <c r="CR56" s="1307"/>
      <c r="CS56" s="1307"/>
      <c r="CT56" s="1307"/>
      <c r="CU56" s="1307"/>
      <c r="CV56" s="1307"/>
      <c r="CW56" s="1307"/>
      <c r="CX56" s="1307"/>
      <c r="CY56" s="1307"/>
      <c r="CZ56" s="1307"/>
      <c r="DA56" s="1307"/>
      <c r="DB56" s="1307"/>
      <c r="DC56" s="1307"/>
    </row>
    <row r="57" spans="1:109" s="402" customFormat="1">
      <c r="B57" s="406"/>
      <c r="G57" s="1305"/>
      <c r="H57" s="1305"/>
      <c r="I57" s="1308"/>
      <c r="J57" s="1308"/>
      <c r="K57" s="1312"/>
      <c r="L57" s="1312"/>
      <c r="M57" s="1312"/>
      <c r="N57" s="1312"/>
      <c r="AM57" s="387"/>
      <c r="AN57" s="1311"/>
      <c r="AO57" s="1311"/>
      <c r="AP57" s="1311"/>
      <c r="AQ57" s="1311"/>
      <c r="AR57" s="1311"/>
      <c r="AS57" s="1311"/>
      <c r="AT57" s="1311"/>
      <c r="AU57" s="1311"/>
      <c r="AV57" s="1311"/>
      <c r="AW57" s="1311"/>
      <c r="AX57" s="1311"/>
      <c r="AY57" s="1311"/>
      <c r="AZ57" s="1311"/>
      <c r="BA57" s="1311"/>
      <c r="BB57" s="1310" t="s">
        <v>616</v>
      </c>
      <c r="BC57" s="1310"/>
      <c r="BD57" s="1310"/>
      <c r="BE57" s="1310"/>
      <c r="BF57" s="1310"/>
      <c r="BG57" s="1310"/>
      <c r="BH57" s="1310"/>
      <c r="BI57" s="1310"/>
      <c r="BJ57" s="1310"/>
      <c r="BK57" s="1310"/>
      <c r="BL57" s="1310"/>
      <c r="BM57" s="1310"/>
      <c r="BN57" s="1310"/>
      <c r="BO57" s="1310"/>
      <c r="BP57" s="1326"/>
      <c r="BQ57" s="1307"/>
      <c r="BR57" s="1307"/>
      <c r="BS57" s="1307"/>
      <c r="BT57" s="1307"/>
      <c r="BU57" s="1307"/>
      <c r="BV57" s="1307"/>
      <c r="BW57" s="1307"/>
      <c r="BX57" s="1307">
        <v>55.8</v>
      </c>
      <c r="BY57" s="1307"/>
      <c r="BZ57" s="1307"/>
      <c r="CA57" s="1307"/>
      <c r="CB57" s="1307"/>
      <c r="CC57" s="1307"/>
      <c r="CD57" s="1307"/>
      <c r="CE57" s="1307"/>
      <c r="CF57" s="1307">
        <v>57.6</v>
      </c>
      <c r="CG57" s="1307"/>
      <c r="CH57" s="1307"/>
      <c r="CI57" s="1307"/>
      <c r="CJ57" s="1307"/>
      <c r="CK57" s="1307"/>
      <c r="CL57" s="1307"/>
      <c r="CM57" s="1307"/>
      <c r="CN57" s="1307">
        <v>58.9</v>
      </c>
      <c r="CO57" s="1307"/>
      <c r="CP57" s="1307"/>
      <c r="CQ57" s="1307"/>
      <c r="CR57" s="1307"/>
      <c r="CS57" s="1307"/>
      <c r="CT57" s="1307"/>
      <c r="CU57" s="1307"/>
      <c r="CV57" s="1307">
        <v>60.2</v>
      </c>
      <c r="CW57" s="1307"/>
      <c r="CX57" s="1307"/>
      <c r="CY57" s="1307"/>
      <c r="CZ57" s="1307"/>
      <c r="DA57" s="1307"/>
      <c r="DB57" s="1307"/>
      <c r="DC57" s="1307"/>
      <c r="DD57" s="407"/>
      <c r="DE57" s="406"/>
    </row>
    <row r="58" spans="1:109" s="402" customFormat="1">
      <c r="A58" s="387"/>
      <c r="B58" s="406"/>
      <c r="G58" s="1305"/>
      <c r="H58" s="1305"/>
      <c r="I58" s="1308"/>
      <c r="J58" s="1308"/>
      <c r="K58" s="1312"/>
      <c r="L58" s="1312"/>
      <c r="M58" s="1312"/>
      <c r="N58" s="1312"/>
      <c r="AM58" s="387"/>
      <c r="AN58" s="1311"/>
      <c r="AO58" s="1311"/>
      <c r="AP58" s="1311"/>
      <c r="AQ58" s="1311"/>
      <c r="AR58" s="1311"/>
      <c r="AS58" s="1311"/>
      <c r="AT58" s="1311"/>
      <c r="AU58" s="1311"/>
      <c r="AV58" s="1311"/>
      <c r="AW58" s="1311"/>
      <c r="AX58" s="1311"/>
      <c r="AY58" s="1311"/>
      <c r="AZ58" s="1311"/>
      <c r="BA58" s="1311"/>
      <c r="BB58" s="1310"/>
      <c r="BC58" s="1310"/>
      <c r="BD58" s="1310"/>
      <c r="BE58" s="1310"/>
      <c r="BF58" s="1310"/>
      <c r="BG58" s="1310"/>
      <c r="BH58" s="1310"/>
      <c r="BI58" s="1310"/>
      <c r="BJ58" s="1310"/>
      <c r="BK58" s="1310"/>
      <c r="BL58" s="1310"/>
      <c r="BM58" s="1310"/>
      <c r="BN58" s="1310"/>
      <c r="BO58" s="1310"/>
      <c r="BP58" s="1307"/>
      <c r="BQ58" s="1307"/>
      <c r="BR58" s="1307"/>
      <c r="BS58" s="1307"/>
      <c r="BT58" s="1307"/>
      <c r="BU58" s="1307"/>
      <c r="BV58" s="1307"/>
      <c r="BW58" s="1307"/>
      <c r="BX58" s="1307"/>
      <c r="BY58" s="1307"/>
      <c r="BZ58" s="1307"/>
      <c r="CA58" s="1307"/>
      <c r="CB58" s="1307"/>
      <c r="CC58" s="1307"/>
      <c r="CD58" s="1307"/>
      <c r="CE58" s="1307"/>
      <c r="CF58" s="1307"/>
      <c r="CG58" s="1307"/>
      <c r="CH58" s="1307"/>
      <c r="CI58" s="1307"/>
      <c r="CJ58" s="1307"/>
      <c r="CK58" s="1307"/>
      <c r="CL58" s="1307"/>
      <c r="CM58" s="1307"/>
      <c r="CN58" s="1307"/>
      <c r="CO58" s="1307"/>
      <c r="CP58" s="1307"/>
      <c r="CQ58" s="1307"/>
      <c r="CR58" s="1307"/>
      <c r="CS58" s="1307"/>
      <c r="CT58" s="1307"/>
      <c r="CU58" s="1307"/>
      <c r="CV58" s="1307"/>
      <c r="CW58" s="1307"/>
      <c r="CX58" s="1307"/>
      <c r="CY58" s="1307"/>
      <c r="CZ58" s="1307"/>
      <c r="DA58" s="1307"/>
      <c r="DB58" s="1307"/>
      <c r="DC58" s="1307"/>
      <c r="DD58" s="407"/>
      <c r="DE58" s="406"/>
    </row>
    <row r="59" spans="1:109" s="402" customFormat="1">
      <c r="A59" s="387"/>
      <c r="B59" s="406"/>
      <c r="K59" s="408"/>
      <c r="L59" s="408"/>
      <c r="M59" s="408"/>
      <c r="N59" s="408"/>
      <c r="AQ59" s="408"/>
      <c r="AR59" s="408"/>
      <c r="AS59" s="408"/>
      <c r="AT59" s="408"/>
      <c r="BC59" s="408"/>
      <c r="BD59" s="408"/>
      <c r="BE59" s="408"/>
      <c r="BF59" s="408"/>
      <c r="BO59" s="408"/>
      <c r="BP59" s="408"/>
      <c r="BQ59" s="408"/>
      <c r="BR59" s="408"/>
      <c r="CA59" s="408"/>
      <c r="CB59" s="408"/>
      <c r="CC59" s="408"/>
      <c r="CD59" s="408"/>
      <c r="CM59" s="408"/>
      <c r="CN59" s="408"/>
      <c r="CO59" s="408"/>
      <c r="CP59" s="408"/>
      <c r="CY59" s="408"/>
      <c r="CZ59" s="408"/>
      <c r="DA59" s="408"/>
      <c r="DB59" s="408"/>
      <c r="DC59" s="408"/>
      <c r="DD59" s="407"/>
      <c r="DE59" s="406"/>
    </row>
    <row r="60" spans="1:109" s="402" customFormat="1">
      <c r="A60" s="387"/>
      <c r="B60" s="406"/>
      <c r="K60" s="408"/>
      <c r="L60" s="408"/>
      <c r="M60" s="408"/>
      <c r="N60" s="408"/>
      <c r="AQ60" s="408"/>
      <c r="AR60" s="408"/>
      <c r="AS60" s="408"/>
      <c r="AT60" s="408"/>
      <c r="BC60" s="408"/>
      <c r="BD60" s="408"/>
      <c r="BE60" s="408"/>
      <c r="BF60" s="408"/>
      <c r="BO60" s="408"/>
      <c r="BP60" s="408"/>
      <c r="BQ60" s="408"/>
      <c r="BR60" s="408"/>
      <c r="CA60" s="408"/>
      <c r="CB60" s="408"/>
      <c r="CC60" s="408"/>
      <c r="CD60" s="408"/>
      <c r="CM60" s="408"/>
      <c r="CN60" s="408"/>
      <c r="CO60" s="408"/>
      <c r="CP60" s="408"/>
      <c r="CY60" s="408"/>
      <c r="CZ60" s="408"/>
      <c r="DA60" s="408"/>
      <c r="DB60" s="408"/>
      <c r="DC60" s="408"/>
      <c r="DD60" s="407"/>
      <c r="DE60" s="406"/>
    </row>
    <row r="61" spans="1:109" s="402" customFormat="1">
      <c r="A61" s="387"/>
      <c r="B61" s="409"/>
      <c r="C61" s="410"/>
      <c r="D61" s="410"/>
      <c r="E61" s="410"/>
      <c r="F61" s="410"/>
      <c r="G61" s="410"/>
      <c r="H61" s="410"/>
      <c r="I61" s="410"/>
      <c r="J61" s="410"/>
      <c r="K61" s="410"/>
      <c r="L61" s="410"/>
      <c r="M61" s="411"/>
      <c r="N61" s="411"/>
      <c r="O61" s="410"/>
      <c r="P61" s="410"/>
      <c r="Q61" s="410"/>
      <c r="R61" s="410"/>
      <c r="S61" s="410"/>
      <c r="T61" s="410"/>
      <c r="U61" s="410"/>
      <c r="V61" s="410"/>
      <c r="W61" s="410"/>
      <c r="X61" s="410"/>
      <c r="Y61" s="410"/>
      <c r="Z61" s="410"/>
      <c r="AA61" s="410"/>
      <c r="AB61" s="410"/>
      <c r="AC61" s="410"/>
      <c r="AD61" s="410"/>
      <c r="AE61" s="410"/>
      <c r="AF61" s="410"/>
      <c r="AG61" s="410"/>
      <c r="AH61" s="410"/>
      <c r="AI61" s="410"/>
      <c r="AJ61" s="410"/>
      <c r="AK61" s="410"/>
      <c r="AL61" s="410"/>
      <c r="AM61" s="410"/>
      <c r="AN61" s="410"/>
      <c r="AO61" s="410"/>
      <c r="AP61" s="410"/>
      <c r="AQ61" s="410"/>
      <c r="AR61" s="410"/>
      <c r="AS61" s="411"/>
      <c r="AT61" s="411"/>
      <c r="AU61" s="410"/>
      <c r="AV61" s="410"/>
      <c r="AW61" s="410"/>
      <c r="AX61" s="410"/>
      <c r="AY61" s="410"/>
      <c r="AZ61" s="410"/>
      <c r="BA61" s="410"/>
      <c r="BB61" s="410"/>
      <c r="BC61" s="410"/>
      <c r="BD61" s="410"/>
      <c r="BE61" s="411"/>
      <c r="BF61" s="411"/>
      <c r="BG61" s="410"/>
      <c r="BH61" s="410"/>
      <c r="BI61" s="410"/>
      <c r="BJ61" s="410"/>
      <c r="BK61" s="410"/>
      <c r="BL61" s="410"/>
      <c r="BM61" s="410"/>
      <c r="BN61" s="410"/>
      <c r="BO61" s="410"/>
      <c r="BP61" s="410"/>
      <c r="BQ61" s="411"/>
      <c r="BR61" s="411"/>
      <c r="BS61" s="410"/>
      <c r="BT61" s="410"/>
      <c r="BU61" s="410"/>
      <c r="BV61" s="410"/>
      <c r="BW61" s="410"/>
      <c r="BX61" s="410"/>
      <c r="BY61" s="410"/>
      <c r="BZ61" s="410"/>
      <c r="CA61" s="410"/>
      <c r="CB61" s="410"/>
      <c r="CC61" s="411"/>
      <c r="CD61" s="411"/>
      <c r="CE61" s="410"/>
      <c r="CF61" s="410"/>
      <c r="CG61" s="410"/>
      <c r="CH61" s="410"/>
      <c r="CI61" s="410"/>
      <c r="CJ61" s="410"/>
      <c r="CK61" s="410"/>
      <c r="CL61" s="410"/>
      <c r="CM61" s="410"/>
      <c r="CN61" s="410"/>
      <c r="CO61" s="411"/>
      <c r="CP61" s="411"/>
      <c r="CQ61" s="410"/>
      <c r="CR61" s="410"/>
      <c r="CS61" s="410"/>
      <c r="CT61" s="410"/>
      <c r="CU61" s="410"/>
      <c r="CV61" s="410"/>
      <c r="CW61" s="410"/>
      <c r="CX61" s="410"/>
      <c r="CY61" s="410"/>
      <c r="CZ61" s="410"/>
      <c r="DA61" s="411"/>
      <c r="DB61" s="411"/>
      <c r="DC61" s="411"/>
      <c r="DD61" s="412"/>
      <c r="DE61" s="406"/>
    </row>
    <row r="62" spans="1:109">
      <c r="B62" s="399"/>
      <c r="C62" s="399"/>
      <c r="D62" s="399"/>
      <c r="E62" s="399"/>
      <c r="F62" s="399"/>
      <c r="G62" s="399"/>
      <c r="H62" s="399"/>
      <c r="I62" s="399"/>
      <c r="J62" s="399"/>
      <c r="K62" s="399"/>
      <c r="L62" s="399"/>
      <c r="M62" s="399"/>
      <c r="N62" s="399"/>
      <c r="O62" s="399"/>
      <c r="P62" s="399"/>
      <c r="Q62" s="399"/>
      <c r="R62" s="399"/>
      <c r="S62" s="399"/>
      <c r="T62" s="399"/>
      <c r="U62" s="399"/>
      <c r="V62" s="399"/>
      <c r="W62" s="399"/>
      <c r="X62" s="399"/>
      <c r="Y62" s="399"/>
      <c r="Z62" s="399"/>
      <c r="AA62" s="399"/>
      <c r="AB62" s="399"/>
      <c r="AC62" s="399"/>
      <c r="AD62" s="399"/>
      <c r="AE62" s="399"/>
      <c r="AF62" s="399"/>
      <c r="AG62" s="399"/>
      <c r="AH62" s="399"/>
      <c r="AI62" s="399"/>
      <c r="AJ62" s="399"/>
      <c r="AK62" s="399"/>
      <c r="AL62" s="399"/>
      <c r="AM62" s="399"/>
      <c r="AN62" s="399"/>
      <c r="AO62" s="399"/>
      <c r="AP62" s="399"/>
      <c r="AQ62" s="399"/>
      <c r="AR62" s="399"/>
      <c r="AS62" s="399"/>
      <c r="AT62" s="399"/>
      <c r="AU62" s="399"/>
      <c r="AV62" s="399"/>
      <c r="AW62" s="399"/>
      <c r="AX62" s="399"/>
      <c r="AY62" s="399"/>
      <c r="AZ62" s="399"/>
      <c r="BA62" s="399"/>
      <c r="BB62" s="399"/>
      <c r="BC62" s="399"/>
      <c r="BD62" s="399"/>
      <c r="BE62" s="399"/>
      <c r="BF62" s="399"/>
      <c r="BG62" s="399"/>
      <c r="BH62" s="399"/>
      <c r="BI62" s="399"/>
      <c r="BJ62" s="399"/>
      <c r="BK62" s="399"/>
      <c r="BL62" s="399"/>
      <c r="BM62" s="399"/>
      <c r="BN62" s="399"/>
      <c r="BO62" s="399"/>
      <c r="BP62" s="399"/>
      <c r="BQ62" s="399"/>
      <c r="BR62" s="399"/>
      <c r="BS62" s="399"/>
      <c r="BT62" s="399"/>
      <c r="BU62" s="399"/>
      <c r="BV62" s="399"/>
      <c r="BW62" s="399"/>
      <c r="BX62" s="399"/>
      <c r="BY62" s="399"/>
      <c r="BZ62" s="399"/>
      <c r="CA62" s="399"/>
      <c r="CB62" s="399"/>
      <c r="CC62" s="399"/>
      <c r="CD62" s="399"/>
      <c r="CE62" s="399"/>
      <c r="CF62" s="399"/>
      <c r="CG62" s="399"/>
      <c r="CH62" s="399"/>
      <c r="CI62" s="399"/>
      <c r="CJ62" s="399"/>
      <c r="CK62" s="399"/>
      <c r="CL62" s="399"/>
      <c r="CM62" s="399"/>
      <c r="CN62" s="399"/>
      <c r="CO62" s="399"/>
      <c r="CP62" s="399"/>
      <c r="CQ62" s="399"/>
      <c r="CR62" s="399"/>
      <c r="CS62" s="399"/>
      <c r="CT62" s="399"/>
      <c r="CU62" s="399"/>
      <c r="CV62" s="399"/>
      <c r="CW62" s="399"/>
      <c r="CX62" s="399"/>
      <c r="CY62" s="399"/>
      <c r="CZ62" s="399"/>
      <c r="DA62" s="399"/>
      <c r="DB62" s="399"/>
      <c r="DC62" s="399"/>
      <c r="DD62" s="399"/>
      <c r="DE62" s="387"/>
    </row>
    <row r="63" spans="1:109" ht="17.25">
      <c r="B63" s="413" t="s">
        <v>618</v>
      </c>
    </row>
    <row r="64" spans="1:109">
      <c r="B64" s="394"/>
      <c r="G64" s="401"/>
      <c r="I64" s="414"/>
      <c r="J64" s="414"/>
      <c r="K64" s="414"/>
      <c r="L64" s="414"/>
      <c r="M64" s="414"/>
      <c r="N64" s="415"/>
      <c r="AM64" s="401"/>
      <c r="AN64" s="401" t="s">
        <v>611</v>
      </c>
      <c r="AP64" s="402"/>
      <c r="AQ64" s="402"/>
      <c r="AR64" s="402"/>
      <c r="AY64" s="401"/>
      <c r="BA64" s="402"/>
      <c r="BB64" s="402"/>
      <c r="BC64" s="402"/>
      <c r="BK64" s="401"/>
      <c r="BM64" s="402"/>
      <c r="BN64" s="402"/>
      <c r="BO64" s="402"/>
      <c r="BW64" s="401"/>
      <c r="BY64" s="402"/>
      <c r="BZ64" s="402"/>
      <c r="CA64" s="402"/>
      <c r="CI64" s="401"/>
      <c r="CK64" s="402"/>
      <c r="CL64" s="402"/>
      <c r="CM64" s="402"/>
      <c r="CU64" s="401"/>
      <c r="CW64" s="402"/>
      <c r="CX64" s="402"/>
      <c r="CY64" s="402"/>
    </row>
    <row r="65" spans="2:107">
      <c r="B65" s="394"/>
      <c r="AN65" s="1313" t="s">
        <v>619</v>
      </c>
      <c r="AO65" s="1314"/>
      <c r="AP65" s="1314"/>
      <c r="AQ65" s="1314"/>
      <c r="AR65" s="1314"/>
      <c r="AS65" s="1314"/>
      <c r="AT65" s="1314"/>
      <c r="AU65" s="1314"/>
      <c r="AV65" s="1314"/>
      <c r="AW65" s="1314"/>
      <c r="AX65" s="1314"/>
      <c r="AY65" s="1314"/>
      <c r="AZ65" s="1314"/>
      <c r="BA65" s="1314"/>
      <c r="BB65" s="1314"/>
      <c r="BC65" s="1314"/>
      <c r="BD65" s="1314"/>
      <c r="BE65" s="1314"/>
      <c r="BF65" s="1314"/>
      <c r="BG65" s="1314"/>
      <c r="BH65" s="1314"/>
      <c r="BI65" s="1314"/>
      <c r="BJ65" s="1314"/>
      <c r="BK65" s="1314"/>
      <c r="BL65" s="1314"/>
      <c r="BM65" s="1314"/>
      <c r="BN65" s="1314"/>
      <c r="BO65" s="1314"/>
      <c r="BP65" s="1314"/>
      <c r="BQ65" s="1314"/>
      <c r="BR65" s="1314"/>
      <c r="BS65" s="1314"/>
      <c r="BT65" s="1314"/>
      <c r="BU65" s="1314"/>
      <c r="BV65" s="1314"/>
      <c r="BW65" s="1314"/>
      <c r="BX65" s="1314"/>
      <c r="BY65" s="1314"/>
      <c r="BZ65" s="1314"/>
      <c r="CA65" s="1314"/>
      <c r="CB65" s="1314"/>
      <c r="CC65" s="1314"/>
      <c r="CD65" s="1314"/>
      <c r="CE65" s="1314"/>
      <c r="CF65" s="1314"/>
      <c r="CG65" s="1314"/>
      <c r="CH65" s="1314"/>
      <c r="CI65" s="1314"/>
      <c r="CJ65" s="1314"/>
      <c r="CK65" s="1314"/>
      <c r="CL65" s="1314"/>
      <c r="CM65" s="1314"/>
      <c r="CN65" s="1314"/>
      <c r="CO65" s="1314"/>
      <c r="CP65" s="1314"/>
      <c r="CQ65" s="1314"/>
      <c r="CR65" s="1314"/>
      <c r="CS65" s="1314"/>
      <c r="CT65" s="1314"/>
      <c r="CU65" s="1314"/>
      <c r="CV65" s="1314"/>
      <c r="CW65" s="1314"/>
      <c r="CX65" s="1314"/>
      <c r="CY65" s="1314"/>
      <c r="CZ65" s="1314"/>
      <c r="DA65" s="1314"/>
      <c r="DB65" s="1314"/>
      <c r="DC65" s="1315"/>
    </row>
    <row r="66" spans="2:107">
      <c r="B66" s="394"/>
      <c r="AN66" s="1316"/>
      <c r="AO66" s="1317"/>
      <c r="AP66" s="1317"/>
      <c r="AQ66" s="1317"/>
      <c r="AR66" s="1317"/>
      <c r="AS66" s="1317"/>
      <c r="AT66" s="1317"/>
      <c r="AU66" s="1317"/>
      <c r="AV66" s="1317"/>
      <c r="AW66" s="1317"/>
      <c r="AX66" s="1317"/>
      <c r="AY66" s="1317"/>
      <c r="AZ66" s="1317"/>
      <c r="BA66" s="1317"/>
      <c r="BB66" s="1317"/>
      <c r="BC66" s="1317"/>
      <c r="BD66" s="1317"/>
      <c r="BE66" s="1317"/>
      <c r="BF66" s="1317"/>
      <c r="BG66" s="1317"/>
      <c r="BH66" s="1317"/>
      <c r="BI66" s="1317"/>
      <c r="BJ66" s="1317"/>
      <c r="BK66" s="1317"/>
      <c r="BL66" s="1317"/>
      <c r="BM66" s="1317"/>
      <c r="BN66" s="1317"/>
      <c r="BO66" s="1317"/>
      <c r="BP66" s="1317"/>
      <c r="BQ66" s="1317"/>
      <c r="BR66" s="1317"/>
      <c r="BS66" s="1317"/>
      <c r="BT66" s="1317"/>
      <c r="BU66" s="1317"/>
      <c r="BV66" s="1317"/>
      <c r="BW66" s="1317"/>
      <c r="BX66" s="1317"/>
      <c r="BY66" s="1317"/>
      <c r="BZ66" s="1317"/>
      <c r="CA66" s="1317"/>
      <c r="CB66" s="1317"/>
      <c r="CC66" s="1317"/>
      <c r="CD66" s="1317"/>
      <c r="CE66" s="1317"/>
      <c r="CF66" s="1317"/>
      <c r="CG66" s="1317"/>
      <c r="CH66" s="1317"/>
      <c r="CI66" s="1317"/>
      <c r="CJ66" s="1317"/>
      <c r="CK66" s="1317"/>
      <c r="CL66" s="1317"/>
      <c r="CM66" s="1317"/>
      <c r="CN66" s="1317"/>
      <c r="CO66" s="1317"/>
      <c r="CP66" s="1317"/>
      <c r="CQ66" s="1317"/>
      <c r="CR66" s="1317"/>
      <c r="CS66" s="1317"/>
      <c r="CT66" s="1317"/>
      <c r="CU66" s="1317"/>
      <c r="CV66" s="1317"/>
      <c r="CW66" s="1317"/>
      <c r="CX66" s="1317"/>
      <c r="CY66" s="1317"/>
      <c r="CZ66" s="1317"/>
      <c r="DA66" s="1317"/>
      <c r="DB66" s="1317"/>
      <c r="DC66" s="1318"/>
    </row>
    <row r="67" spans="2:107">
      <c r="B67" s="394"/>
      <c r="AN67" s="1316"/>
      <c r="AO67" s="1317"/>
      <c r="AP67" s="1317"/>
      <c r="AQ67" s="1317"/>
      <c r="AR67" s="1317"/>
      <c r="AS67" s="1317"/>
      <c r="AT67" s="1317"/>
      <c r="AU67" s="1317"/>
      <c r="AV67" s="1317"/>
      <c r="AW67" s="1317"/>
      <c r="AX67" s="1317"/>
      <c r="AY67" s="1317"/>
      <c r="AZ67" s="1317"/>
      <c r="BA67" s="1317"/>
      <c r="BB67" s="1317"/>
      <c r="BC67" s="1317"/>
      <c r="BD67" s="1317"/>
      <c r="BE67" s="1317"/>
      <c r="BF67" s="1317"/>
      <c r="BG67" s="1317"/>
      <c r="BH67" s="1317"/>
      <c r="BI67" s="1317"/>
      <c r="BJ67" s="1317"/>
      <c r="BK67" s="1317"/>
      <c r="BL67" s="1317"/>
      <c r="BM67" s="1317"/>
      <c r="BN67" s="1317"/>
      <c r="BO67" s="1317"/>
      <c r="BP67" s="1317"/>
      <c r="BQ67" s="1317"/>
      <c r="BR67" s="1317"/>
      <c r="BS67" s="1317"/>
      <c r="BT67" s="1317"/>
      <c r="BU67" s="1317"/>
      <c r="BV67" s="1317"/>
      <c r="BW67" s="1317"/>
      <c r="BX67" s="1317"/>
      <c r="BY67" s="1317"/>
      <c r="BZ67" s="1317"/>
      <c r="CA67" s="1317"/>
      <c r="CB67" s="1317"/>
      <c r="CC67" s="1317"/>
      <c r="CD67" s="1317"/>
      <c r="CE67" s="1317"/>
      <c r="CF67" s="1317"/>
      <c r="CG67" s="1317"/>
      <c r="CH67" s="1317"/>
      <c r="CI67" s="1317"/>
      <c r="CJ67" s="1317"/>
      <c r="CK67" s="1317"/>
      <c r="CL67" s="1317"/>
      <c r="CM67" s="1317"/>
      <c r="CN67" s="1317"/>
      <c r="CO67" s="1317"/>
      <c r="CP67" s="1317"/>
      <c r="CQ67" s="1317"/>
      <c r="CR67" s="1317"/>
      <c r="CS67" s="1317"/>
      <c r="CT67" s="1317"/>
      <c r="CU67" s="1317"/>
      <c r="CV67" s="1317"/>
      <c r="CW67" s="1317"/>
      <c r="CX67" s="1317"/>
      <c r="CY67" s="1317"/>
      <c r="CZ67" s="1317"/>
      <c r="DA67" s="1317"/>
      <c r="DB67" s="1317"/>
      <c r="DC67" s="1318"/>
    </row>
    <row r="68" spans="2:107">
      <c r="B68" s="394"/>
      <c r="AN68" s="1316"/>
      <c r="AO68" s="1317"/>
      <c r="AP68" s="1317"/>
      <c r="AQ68" s="1317"/>
      <c r="AR68" s="1317"/>
      <c r="AS68" s="1317"/>
      <c r="AT68" s="1317"/>
      <c r="AU68" s="1317"/>
      <c r="AV68" s="1317"/>
      <c r="AW68" s="1317"/>
      <c r="AX68" s="1317"/>
      <c r="AY68" s="1317"/>
      <c r="AZ68" s="1317"/>
      <c r="BA68" s="1317"/>
      <c r="BB68" s="1317"/>
      <c r="BC68" s="1317"/>
      <c r="BD68" s="1317"/>
      <c r="BE68" s="1317"/>
      <c r="BF68" s="1317"/>
      <c r="BG68" s="1317"/>
      <c r="BH68" s="1317"/>
      <c r="BI68" s="1317"/>
      <c r="BJ68" s="1317"/>
      <c r="BK68" s="1317"/>
      <c r="BL68" s="1317"/>
      <c r="BM68" s="1317"/>
      <c r="BN68" s="1317"/>
      <c r="BO68" s="1317"/>
      <c r="BP68" s="1317"/>
      <c r="BQ68" s="1317"/>
      <c r="BR68" s="1317"/>
      <c r="BS68" s="1317"/>
      <c r="BT68" s="1317"/>
      <c r="BU68" s="1317"/>
      <c r="BV68" s="1317"/>
      <c r="BW68" s="1317"/>
      <c r="BX68" s="1317"/>
      <c r="BY68" s="1317"/>
      <c r="BZ68" s="1317"/>
      <c r="CA68" s="1317"/>
      <c r="CB68" s="1317"/>
      <c r="CC68" s="1317"/>
      <c r="CD68" s="1317"/>
      <c r="CE68" s="1317"/>
      <c r="CF68" s="1317"/>
      <c r="CG68" s="1317"/>
      <c r="CH68" s="1317"/>
      <c r="CI68" s="1317"/>
      <c r="CJ68" s="1317"/>
      <c r="CK68" s="1317"/>
      <c r="CL68" s="1317"/>
      <c r="CM68" s="1317"/>
      <c r="CN68" s="1317"/>
      <c r="CO68" s="1317"/>
      <c r="CP68" s="1317"/>
      <c r="CQ68" s="1317"/>
      <c r="CR68" s="1317"/>
      <c r="CS68" s="1317"/>
      <c r="CT68" s="1317"/>
      <c r="CU68" s="1317"/>
      <c r="CV68" s="1317"/>
      <c r="CW68" s="1317"/>
      <c r="CX68" s="1317"/>
      <c r="CY68" s="1317"/>
      <c r="CZ68" s="1317"/>
      <c r="DA68" s="1317"/>
      <c r="DB68" s="1317"/>
      <c r="DC68" s="1318"/>
    </row>
    <row r="69" spans="2:107">
      <c r="B69" s="394"/>
      <c r="AN69" s="1319"/>
      <c r="AO69" s="1320"/>
      <c r="AP69" s="1320"/>
      <c r="AQ69" s="1320"/>
      <c r="AR69" s="1320"/>
      <c r="AS69" s="1320"/>
      <c r="AT69" s="1320"/>
      <c r="AU69" s="1320"/>
      <c r="AV69" s="1320"/>
      <c r="AW69" s="1320"/>
      <c r="AX69" s="1320"/>
      <c r="AY69" s="1320"/>
      <c r="AZ69" s="1320"/>
      <c r="BA69" s="1320"/>
      <c r="BB69" s="1320"/>
      <c r="BC69" s="1320"/>
      <c r="BD69" s="1320"/>
      <c r="BE69" s="1320"/>
      <c r="BF69" s="1320"/>
      <c r="BG69" s="1320"/>
      <c r="BH69" s="1320"/>
      <c r="BI69" s="1320"/>
      <c r="BJ69" s="1320"/>
      <c r="BK69" s="1320"/>
      <c r="BL69" s="1320"/>
      <c r="BM69" s="1320"/>
      <c r="BN69" s="1320"/>
      <c r="BO69" s="1320"/>
      <c r="BP69" s="1320"/>
      <c r="BQ69" s="1320"/>
      <c r="BR69" s="1320"/>
      <c r="BS69" s="1320"/>
      <c r="BT69" s="1320"/>
      <c r="BU69" s="1320"/>
      <c r="BV69" s="1320"/>
      <c r="BW69" s="1320"/>
      <c r="BX69" s="1320"/>
      <c r="BY69" s="1320"/>
      <c r="BZ69" s="1320"/>
      <c r="CA69" s="1320"/>
      <c r="CB69" s="1320"/>
      <c r="CC69" s="1320"/>
      <c r="CD69" s="1320"/>
      <c r="CE69" s="1320"/>
      <c r="CF69" s="1320"/>
      <c r="CG69" s="1320"/>
      <c r="CH69" s="1320"/>
      <c r="CI69" s="1320"/>
      <c r="CJ69" s="1320"/>
      <c r="CK69" s="1320"/>
      <c r="CL69" s="1320"/>
      <c r="CM69" s="1320"/>
      <c r="CN69" s="1320"/>
      <c r="CO69" s="1320"/>
      <c r="CP69" s="1320"/>
      <c r="CQ69" s="1320"/>
      <c r="CR69" s="1320"/>
      <c r="CS69" s="1320"/>
      <c r="CT69" s="1320"/>
      <c r="CU69" s="1320"/>
      <c r="CV69" s="1320"/>
      <c r="CW69" s="1320"/>
      <c r="CX69" s="1320"/>
      <c r="CY69" s="1320"/>
      <c r="CZ69" s="1320"/>
      <c r="DA69" s="1320"/>
      <c r="DB69" s="1320"/>
      <c r="DC69" s="1321"/>
    </row>
    <row r="70" spans="2:107">
      <c r="B70" s="394"/>
      <c r="H70" s="416"/>
      <c r="I70" s="416"/>
      <c r="J70" s="417"/>
      <c r="K70" s="417"/>
      <c r="L70" s="418"/>
      <c r="M70" s="417"/>
      <c r="N70" s="418"/>
      <c r="AN70" s="403"/>
      <c r="AO70" s="403"/>
      <c r="AP70" s="403"/>
      <c r="AZ70" s="403"/>
      <c r="BA70" s="403"/>
      <c r="BB70" s="403"/>
      <c r="BL70" s="403"/>
      <c r="BM70" s="403"/>
      <c r="BN70" s="403"/>
      <c r="BX70" s="403"/>
      <c r="BY70" s="403"/>
      <c r="BZ70" s="403"/>
      <c r="CJ70" s="403"/>
      <c r="CK70" s="403"/>
      <c r="CL70" s="403"/>
      <c r="CV70" s="403"/>
      <c r="CW70" s="403"/>
      <c r="CX70" s="403"/>
    </row>
    <row r="71" spans="2:107">
      <c r="B71" s="394"/>
      <c r="G71" s="419"/>
      <c r="I71" s="420"/>
      <c r="J71" s="417"/>
      <c r="K71" s="417"/>
      <c r="L71" s="418"/>
      <c r="M71" s="417"/>
      <c r="N71" s="418"/>
      <c r="AM71" s="419"/>
      <c r="AN71" s="387" t="s">
        <v>613</v>
      </c>
    </row>
    <row r="72" spans="2:107">
      <c r="B72" s="394"/>
      <c r="G72" s="1305"/>
      <c r="H72" s="1305"/>
      <c r="I72" s="1305"/>
      <c r="J72" s="1305"/>
      <c r="K72" s="404"/>
      <c r="L72" s="404"/>
      <c r="M72" s="405"/>
      <c r="N72" s="405"/>
      <c r="AN72" s="1323"/>
      <c r="AO72" s="1324"/>
      <c r="AP72" s="1324"/>
      <c r="AQ72" s="1324"/>
      <c r="AR72" s="1324"/>
      <c r="AS72" s="1324"/>
      <c r="AT72" s="1324"/>
      <c r="AU72" s="1324"/>
      <c r="AV72" s="1324"/>
      <c r="AW72" s="1324"/>
      <c r="AX72" s="1324"/>
      <c r="AY72" s="1324"/>
      <c r="AZ72" s="1324"/>
      <c r="BA72" s="1324"/>
      <c r="BB72" s="1324"/>
      <c r="BC72" s="1324"/>
      <c r="BD72" s="1324"/>
      <c r="BE72" s="1324"/>
      <c r="BF72" s="1324"/>
      <c r="BG72" s="1324"/>
      <c r="BH72" s="1324"/>
      <c r="BI72" s="1324"/>
      <c r="BJ72" s="1324"/>
      <c r="BK72" s="1324"/>
      <c r="BL72" s="1324"/>
      <c r="BM72" s="1324"/>
      <c r="BN72" s="1324"/>
      <c r="BO72" s="1325"/>
      <c r="BP72" s="1311" t="s">
        <v>570</v>
      </c>
      <c r="BQ72" s="1311"/>
      <c r="BR72" s="1311"/>
      <c r="BS72" s="1311"/>
      <c r="BT72" s="1311"/>
      <c r="BU72" s="1311"/>
      <c r="BV72" s="1311"/>
      <c r="BW72" s="1311"/>
      <c r="BX72" s="1311" t="s">
        <v>571</v>
      </c>
      <c r="BY72" s="1311"/>
      <c r="BZ72" s="1311"/>
      <c r="CA72" s="1311"/>
      <c r="CB72" s="1311"/>
      <c r="CC72" s="1311"/>
      <c r="CD72" s="1311"/>
      <c r="CE72" s="1311"/>
      <c r="CF72" s="1311" t="s">
        <v>572</v>
      </c>
      <c r="CG72" s="1311"/>
      <c r="CH72" s="1311"/>
      <c r="CI72" s="1311"/>
      <c r="CJ72" s="1311"/>
      <c r="CK72" s="1311"/>
      <c r="CL72" s="1311"/>
      <c r="CM72" s="1311"/>
      <c r="CN72" s="1311" t="s">
        <v>573</v>
      </c>
      <c r="CO72" s="1311"/>
      <c r="CP72" s="1311"/>
      <c r="CQ72" s="1311"/>
      <c r="CR72" s="1311"/>
      <c r="CS72" s="1311"/>
      <c r="CT72" s="1311"/>
      <c r="CU72" s="1311"/>
      <c r="CV72" s="1311" t="s">
        <v>574</v>
      </c>
      <c r="CW72" s="1311"/>
      <c r="CX72" s="1311"/>
      <c r="CY72" s="1311"/>
      <c r="CZ72" s="1311"/>
      <c r="DA72" s="1311"/>
      <c r="DB72" s="1311"/>
      <c r="DC72" s="1311"/>
    </row>
    <row r="73" spans="2:107">
      <c r="B73" s="394"/>
      <c r="G73" s="1322"/>
      <c r="H73" s="1322"/>
      <c r="I73" s="1322"/>
      <c r="J73" s="1322"/>
      <c r="K73" s="1306"/>
      <c r="L73" s="1306"/>
      <c r="M73" s="1306"/>
      <c r="N73" s="1306"/>
      <c r="AM73" s="403"/>
      <c r="AN73" s="1310" t="s">
        <v>614</v>
      </c>
      <c r="AO73" s="1310"/>
      <c r="AP73" s="1310"/>
      <c r="AQ73" s="1310"/>
      <c r="AR73" s="1310"/>
      <c r="AS73" s="1310"/>
      <c r="AT73" s="1310"/>
      <c r="AU73" s="1310"/>
      <c r="AV73" s="1310"/>
      <c r="AW73" s="1310"/>
      <c r="AX73" s="1310"/>
      <c r="AY73" s="1310"/>
      <c r="AZ73" s="1310"/>
      <c r="BA73" s="1310"/>
      <c r="BB73" s="1310" t="s">
        <v>615</v>
      </c>
      <c r="BC73" s="1310"/>
      <c r="BD73" s="1310"/>
      <c r="BE73" s="1310"/>
      <c r="BF73" s="1310"/>
      <c r="BG73" s="1310"/>
      <c r="BH73" s="1310"/>
      <c r="BI73" s="1310"/>
      <c r="BJ73" s="1310"/>
      <c r="BK73" s="1310"/>
      <c r="BL73" s="1310"/>
      <c r="BM73" s="1310"/>
      <c r="BN73" s="1310"/>
      <c r="BO73" s="1310"/>
      <c r="BP73" s="1307">
        <v>60</v>
      </c>
      <c r="BQ73" s="1307"/>
      <c r="BR73" s="1307"/>
      <c r="BS73" s="1307"/>
      <c r="BT73" s="1307"/>
      <c r="BU73" s="1307"/>
      <c r="BV73" s="1307"/>
      <c r="BW73" s="1307"/>
      <c r="BX73" s="1307">
        <v>43.6</v>
      </c>
      <c r="BY73" s="1307"/>
      <c r="BZ73" s="1307"/>
      <c r="CA73" s="1307"/>
      <c r="CB73" s="1307"/>
      <c r="CC73" s="1307"/>
      <c r="CD73" s="1307"/>
      <c r="CE73" s="1307"/>
      <c r="CF73" s="1307">
        <v>27.8</v>
      </c>
      <c r="CG73" s="1307"/>
      <c r="CH73" s="1307"/>
      <c r="CI73" s="1307"/>
      <c r="CJ73" s="1307"/>
      <c r="CK73" s="1307"/>
      <c r="CL73" s="1307"/>
      <c r="CM73" s="1307"/>
      <c r="CN73" s="1307">
        <v>39.299999999999997</v>
      </c>
      <c r="CO73" s="1307"/>
      <c r="CP73" s="1307"/>
      <c r="CQ73" s="1307"/>
      <c r="CR73" s="1307"/>
      <c r="CS73" s="1307"/>
      <c r="CT73" s="1307"/>
      <c r="CU73" s="1307"/>
      <c r="CV73" s="1307">
        <v>51.9</v>
      </c>
      <c r="CW73" s="1307"/>
      <c r="CX73" s="1307"/>
      <c r="CY73" s="1307"/>
      <c r="CZ73" s="1307"/>
      <c r="DA73" s="1307"/>
      <c r="DB73" s="1307"/>
      <c r="DC73" s="1307"/>
    </row>
    <row r="74" spans="2:107">
      <c r="B74" s="394"/>
      <c r="G74" s="1322"/>
      <c r="H74" s="1322"/>
      <c r="I74" s="1322"/>
      <c r="J74" s="1322"/>
      <c r="K74" s="1306"/>
      <c r="L74" s="1306"/>
      <c r="M74" s="1306"/>
      <c r="N74" s="1306"/>
      <c r="AM74" s="403"/>
      <c r="AN74" s="1310"/>
      <c r="AO74" s="1310"/>
      <c r="AP74" s="1310"/>
      <c r="AQ74" s="1310"/>
      <c r="AR74" s="1310"/>
      <c r="AS74" s="1310"/>
      <c r="AT74" s="1310"/>
      <c r="AU74" s="1310"/>
      <c r="AV74" s="1310"/>
      <c r="AW74" s="1310"/>
      <c r="AX74" s="1310"/>
      <c r="AY74" s="1310"/>
      <c r="AZ74" s="1310"/>
      <c r="BA74" s="1310"/>
      <c r="BB74" s="1310"/>
      <c r="BC74" s="1310"/>
      <c r="BD74" s="1310"/>
      <c r="BE74" s="1310"/>
      <c r="BF74" s="1310"/>
      <c r="BG74" s="1310"/>
      <c r="BH74" s="1310"/>
      <c r="BI74" s="1310"/>
      <c r="BJ74" s="1310"/>
      <c r="BK74" s="1310"/>
      <c r="BL74" s="1310"/>
      <c r="BM74" s="1310"/>
      <c r="BN74" s="1310"/>
      <c r="BO74" s="1310"/>
      <c r="BP74" s="1307"/>
      <c r="BQ74" s="1307"/>
      <c r="BR74" s="1307"/>
      <c r="BS74" s="1307"/>
      <c r="BT74" s="1307"/>
      <c r="BU74" s="1307"/>
      <c r="BV74" s="1307"/>
      <c r="BW74" s="1307"/>
      <c r="BX74" s="1307"/>
      <c r="BY74" s="1307"/>
      <c r="BZ74" s="1307"/>
      <c r="CA74" s="1307"/>
      <c r="CB74" s="1307"/>
      <c r="CC74" s="1307"/>
      <c r="CD74" s="1307"/>
      <c r="CE74" s="1307"/>
      <c r="CF74" s="1307"/>
      <c r="CG74" s="1307"/>
      <c r="CH74" s="1307"/>
      <c r="CI74" s="1307"/>
      <c r="CJ74" s="1307"/>
      <c r="CK74" s="1307"/>
      <c r="CL74" s="1307"/>
      <c r="CM74" s="1307"/>
      <c r="CN74" s="1307"/>
      <c r="CO74" s="1307"/>
      <c r="CP74" s="1307"/>
      <c r="CQ74" s="1307"/>
      <c r="CR74" s="1307"/>
      <c r="CS74" s="1307"/>
      <c r="CT74" s="1307"/>
      <c r="CU74" s="1307"/>
      <c r="CV74" s="1307"/>
      <c r="CW74" s="1307"/>
      <c r="CX74" s="1307"/>
      <c r="CY74" s="1307"/>
      <c r="CZ74" s="1307"/>
      <c r="DA74" s="1307"/>
      <c r="DB74" s="1307"/>
      <c r="DC74" s="1307"/>
    </row>
    <row r="75" spans="2:107">
      <c r="B75" s="394"/>
      <c r="G75" s="1322"/>
      <c r="H75" s="1322"/>
      <c r="I75" s="1305"/>
      <c r="J75" s="1305"/>
      <c r="K75" s="1312"/>
      <c r="L75" s="1312"/>
      <c r="M75" s="1312"/>
      <c r="N75" s="1312"/>
      <c r="AM75" s="403"/>
      <c r="AN75" s="1310"/>
      <c r="AO75" s="1310"/>
      <c r="AP75" s="1310"/>
      <c r="AQ75" s="1310"/>
      <c r="AR75" s="1310"/>
      <c r="AS75" s="1310"/>
      <c r="AT75" s="1310"/>
      <c r="AU75" s="1310"/>
      <c r="AV75" s="1310"/>
      <c r="AW75" s="1310"/>
      <c r="AX75" s="1310"/>
      <c r="AY75" s="1310"/>
      <c r="AZ75" s="1310"/>
      <c r="BA75" s="1310"/>
      <c r="BB75" s="1310" t="s">
        <v>620</v>
      </c>
      <c r="BC75" s="1310"/>
      <c r="BD75" s="1310"/>
      <c r="BE75" s="1310"/>
      <c r="BF75" s="1310"/>
      <c r="BG75" s="1310"/>
      <c r="BH75" s="1310"/>
      <c r="BI75" s="1310"/>
      <c r="BJ75" s="1310"/>
      <c r="BK75" s="1310"/>
      <c r="BL75" s="1310"/>
      <c r="BM75" s="1310"/>
      <c r="BN75" s="1310"/>
      <c r="BO75" s="1310"/>
      <c r="BP75" s="1307">
        <v>10.3</v>
      </c>
      <c r="BQ75" s="1307"/>
      <c r="BR75" s="1307"/>
      <c r="BS75" s="1307"/>
      <c r="BT75" s="1307"/>
      <c r="BU75" s="1307"/>
      <c r="BV75" s="1307"/>
      <c r="BW75" s="1307"/>
      <c r="BX75" s="1307">
        <v>8.6</v>
      </c>
      <c r="BY75" s="1307"/>
      <c r="BZ75" s="1307"/>
      <c r="CA75" s="1307"/>
      <c r="CB75" s="1307"/>
      <c r="CC75" s="1307"/>
      <c r="CD75" s="1307"/>
      <c r="CE75" s="1307"/>
      <c r="CF75" s="1307">
        <v>7.6</v>
      </c>
      <c r="CG75" s="1307"/>
      <c r="CH75" s="1307"/>
      <c r="CI75" s="1307"/>
      <c r="CJ75" s="1307"/>
      <c r="CK75" s="1307"/>
      <c r="CL75" s="1307"/>
      <c r="CM75" s="1307"/>
      <c r="CN75" s="1307">
        <v>7.5</v>
      </c>
      <c r="CO75" s="1307"/>
      <c r="CP75" s="1307"/>
      <c r="CQ75" s="1307"/>
      <c r="CR75" s="1307"/>
      <c r="CS75" s="1307"/>
      <c r="CT75" s="1307"/>
      <c r="CU75" s="1307"/>
      <c r="CV75" s="1307">
        <v>8.1999999999999993</v>
      </c>
      <c r="CW75" s="1307"/>
      <c r="CX75" s="1307"/>
      <c r="CY75" s="1307"/>
      <c r="CZ75" s="1307"/>
      <c r="DA75" s="1307"/>
      <c r="DB75" s="1307"/>
      <c r="DC75" s="1307"/>
    </row>
    <row r="76" spans="2:107">
      <c r="B76" s="394"/>
      <c r="G76" s="1322"/>
      <c r="H76" s="1322"/>
      <c r="I76" s="1305"/>
      <c r="J76" s="1305"/>
      <c r="K76" s="1312"/>
      <c r="L76" s="1312"/>
      <c r="M76" s="1312"/>
      <c r="N76" s="1312"/>
      <c r="AM76" s="403"/>
      <c r="AN76" s="1310"/>
      <c r="AO76" s="1310"/>
      <c r="AP76" s="1310"/>
      <c r="AQ76" s="1310"/>
      <c r="AR76" s="1310"/>
      <c r="AS76" s="1310"/>
      <c r="AT76" s="1310"/>
      <c r="AU76" s="1310"/>
      <c r="AV76" s="1310"/>
      <c r="AW76" s="1310"/>
      <c r="AX76" s="1310"/>
      <c r="AY76" s="1310"/>
      <c r="AZ76" s="1310"/>
      <c r="BA76" s="1310"/>
      <c r="BB76" s="1310"/>
      <c r="BC76" s="1310"/>
      <c r="BD76" s="1310"/>
      <c r="BE76" s="1310"/>
      <c r="BF76" s="1310"/>
      <c r="BG76" s="1310"/>
      <c r="BH76" s="1310"/>
      <c r="BI76" s="1310"/>
      <c r="BJ76" s="1310"/>
      <c r="BK76" s="1310"/>
      <c r="BL76" s="1310"/>
      <c r="BM76" s="1310"/>
      <c r="BN76" s="1310"/>
      <c r="BO76" s="1310"/>
      <c r="BP76" s="1307"/>
      <c r="BQ76" s="1307"/>
      <c r="BR76" s="1307"/>
      <c r="BS76" s="1307"/>
      <c r="BT76" s="1307"/>
      <c r="BU76" s="1307"/>
      <c r="BV76" s="1307"/>
      <c r="BW76" s="1307"/>
      <c r="BX76" s="1307"/>
      <c r="BY76" s="1307"/>
      <c r="BZ76" s="1307"/>
      <c r="CA76" s="1307"/>
      <c r="CB76" s="1307"/>
      <c r="CC76" s="1307"/>
      <c r="CD76" s="1307"/>
      <c r="CE76" s="1307"/>
      <c r="CF76" s="1307"/>
      <c r="CG76" s="1307"/>
      <c r="CH76" s="1307"/>
      <c r="CI76" s="1307"/>
      <c r="CJ76" s="1307"/>
      <c r="CK76" s="1307"/>
      <c r="CL76" s="1307"/>
      <c r="CM76" s="1307"/>
      <c r="CN76" s="1307"/>
      <c r="CO76" s="1307"/>
      <c r="CP76" s="1307"/>
      <c r="CQ76" s="1307"/>
      <c r="CR76" s="1307"/>
      <c r="CS76" s="1307"/>
      <c r="CT76" s="1307"/>
      <c r="CU76" s="1307"/>
      <c r="CV76" s="1307"/>
      <c r="CW76" s="1307"/>
      <c r="CX76" s="1307"/>
      <c r="CY76" s="1307"/>
      <c r="CZ76" s="1307"/>
      <c r="DA76" s="1307"/>
      <c r="DB76" s="1307"/>
      <c r="DC76" s="1307"/>
    </row>
    <row r="77" spans="2:107">
      <c r="B77" s="394"/>
      <c r="G77" s="1305"/>
      <c r="H77" s="1305"/>
      <c r="I77" s="1305"/>
      <c r="J77" s="1305"/>
      <c r="K77" s="1306"/>
      <c r="L77" s="1306"/>
      <c r="M77" s="1306"/>
      <c r="N77" s="1306"/>
      <c r="AN77" s="1311" t="s">
        <v>617</v>
      </c>
      <c r="AO77" s="1311"/>
      <c r="AP77" s="1311"/>
      <c r="AQ77" s="1311"/>
      <c r="AR77" s="1311"/>
      <c r="AS77" s="1311"/>
      <c r="AT77" s="1311"/>
      <c r="AU77" s="1311"/>
      <c r="AV77" s="1311"/>
      <c r="AW77" s="1311"/>
      <c r="AX77" s="1311"/>
      <c r="AY77" s="1311"/>
      <c r="AZ77" s="1311"/>
      <c r="BA77" s="1311"/>
      <c r="BB77" s="1310" t="s">
        <v>615</v>
      </c>
      <c r="BC77" s="1310"/>
      <c r="BD77" s="1310"/>
      <c r="BE77" s="1310"/>
      <c r="BF77" s="1310"/>
      <c r="BG77" s="1310"/>
      <c r="BH77" s="1310"/>
      <c r="BI77" s="1310"/>
      <c r="BJ77" s="1310"/>
      <c r="BK77" s="1310"/>
      <c r="BL77" s="1310"/>
      <c r="BM77" s="1310"/>
      <c r="BN77" s="1310"/>
      <c r="BO77" s="1310"/>
      <c r="BP77" s="1307">
        <v>40.299999999999997</v>
      </c>
      <c r="BQ77" s="1307"/>
      <c r="BR77" s="1307"/>
      <c r="BS77" s="1307"/>
      <c r="BT77" s="1307"/>
      <c r="BU77" s="1307"/>
      <c r="BV77" s="1307"/>
      <c r="BW77" s="1307"/>
      <c r="BX77" s="1307">
        <v>20.2</v>
      </c>
      <c r="BY77" s="1307"/>
      <c r="BZ77" s="1307"/>
      <c r="CA77" s="1307"/>
      <c r="CB77" s="1307"/>
      <c r="CC77" s="1307"/>
      <c r="CD77" s="1307"/>
      <c r="CE77" s="1307"/>
      <c r="CF77" s="1307">
        <v>38.5</v>
      </c>
      <c r="CG77" s="1307"/>
      <c r="CH77" s="1307"/>
      <c r="CI77" s="1307"/>
      <c r="CJ77" s="1307"/>
      <c r="CK77" s="1307"/>
      <c r="CL77" s="1307"/>
      <c r="CM77" s="1307"/>
      <c r="CN77" s="1307">
        <v>32.799999999999997</v>
      </c>
      <c r="CO77" s="1307"/>
      <c r="CP77" s="1307"/>
      <c r="CQ77" s="1307"/>
      <c r="CR77" s="1307"/>
      <c r="CS77" s="1307"/>
      <c r="CT77" s="1307"/>
      <c r="CU77" s="1307"/>
      <c r="CV77" s="1307">
        <v>20.9</v>
      </c>
      <c r="CW77" s="1307"/>
      <c r="CX77" s="1307"/>
      <c r="CY77" s="1307"/>
      <c r="CZ77" s="1307"/>
      <c r="DA77" s="1307"/>
      <c r="DB77" s="1307"/>
      <c r="DC77" s="1307"/>
    </row>
    <row r="78" spans="2:107">
      <c r="B78" s="394"/>
      <c r="G78" s="1305"/>
      <c r="H78" s="1305"/>
      <c r="I78" s="1305"/>
      <c r="J78" s="1305"/>
      <c r="K78" s="1306"/>
      <c r="L78" s="1306"/>
      <c r="M78" s="1306"/>
      <c r="N78" s="1306"/>
      <c r="AN78" s="1311"/>
      <c r="AO78" s="1311"/>
      <c r="AP78" s="1311"/>
      <c r="AQ78" s="1311"/>
      <c r="AR78" s="1311"/>
      <c r="AS78" s="1311"/>
      <c r="AT78" s="1311"/>
      <c r="AU78" s="1311"/>
      <c r="AV78" s="1311"/>
      <c r="AW78" s="1311"/>
      <c r="AX78" s="1311"/>
      <c r="AY78" s="1311"/>
      <c r="AZ78" s="1311"/>
      <c r="BA78" s="1311"/>
      <c r="BB78" s="1310"/>
      <c r="BC78" s="1310"/>
      <c r="BD78" s="1310"/>
      <c r="BE78" s="1310"/>
      <c r="BF78" s="1310"/>
      <c r="BG78" s="1310"/>
      <c r="BH78" s="1310"/>
      <c r="BI78" s="1310"/>
      <c r="BJ78" s="1310"/>
      <c r="BK78" s="1310"/>
      <c r="BL78" s="1310"/>
      <c r="BM78" s="1310"/>
      <c r="BN78" s="1310"/>
      <c r="BO78" s="1310"/>
      <c r="BP78" s="1307"/>
      <c r="BQ78" s="1307"/>
      <c r="BR78" s="1307"/>
      <c r="BS78" s="1307"/>
      <c r="BT78" s="1307"/>
      <c r="BU78" s="1307"/>
      <c r="BV78" s="1307"/>
      <c r="BW78" s="1307"/>
      <c r="BX78" s="1307"/>
      <c r="BY78" s="1307"/>
      <c r="BZ78" s="1307"/>
      <c r="CA78" s="1307"/>
      <c r="CB78" s="1307"/>
      <c r="CC78" s="1307"/>
      <c r="CD78" s="1307"/>
      <c r="CE78" s="1307"/>
      <c r="CF78" s="1307"/>
      <c r="CG78" s="1307"/>
      <c r="CH78" s="1307"/>
      <c r="CI78" s="1307"/>
      <c r="CJ78" s="1307"/>
      <c r="CK78" s="1307"/>
      <c r="CL78" s="1307"/>
      <c r="CM78" s="1307"/>
      <c r="CN78" s="1307"/>
      <c r="CO78" s="1307"/>
      <c r="CP78" s="1307"/>
      <c r="CQ78" s="1307"/>
      <c r="CR78" s="1307"/>
      <c r="CS78" s="1307"/>
      <c r="CT78" s="1307"/>
      <c r="CU78" s="1307"/>
      <c r="CV78" s="1307"/>
      <c r="CW78" s="1307"/>
      <c r="CX78" s="1307"/>
      <c r="CY78" s="1307"/>
      <c r="CZ78" s="1307"/>
      <c r="DA78" s="1307"/>
      <c r="DB78" s="1307"/>
      <c r="DC78" s="1307"/>
    </row>
    <row r="79" spans="2:107">
      <c r="B79" s="394"/>
      <c r="G79" s="1305"/>
      <c r="H79" s="1305"/>
      <c r="I79" s="1308"/>
      <c r="J79" s="1308"/>
      <c r="K79" s="1309"/>
      <c r="L79" s="1309"/>
      <c r="M79" s="1309"/>
      <c r="N79" s="1309"/>
      <c r="AN79" s="1311"/>
      <c r="AO79" s="1311"/>
      <c r="AP79" s="1311"/>
      <c r="AQ79" s="1311"/>
      <c r="AR79" s="1311"/>
      <c r="AS79" s="1311"/>
      <c r="AT79" s="1311"/>
      <c r="AU79" s="1311"/>
      <c r="AV79" s="1311"/>
      <c r="AW79" s="1311"/>
      <c r="AX79" s="1311"/>
      <c r="AY79" s="1311"/>
      <c r="AZ79" s="1311"/>
      <c r="BA79" s="1311"/>
      <c r="BB79" s="1310" t="s">
        <v>620</v>
      </c>
      <c r="BC79" s="1310"/>
      <c r="BD79" s="1310"/>
      <c r="BE79" s="1310"/>
      <c r="BF79" s="1310"/>
      <c r="BG79" s="1310"/>
      <c r="BH79" s="1310"/>
      <c r="BI79" s="1310"/>
      <c r="BJ79" s="1310"/>
      <c r="BK79" s="1310"/>
      <c r="BL79" s="1310"/>
      <c r="BM79" s="1310"/>
      <c r="BN79" s="1310"/>
      <c r="BO79" s="1310"/>
      <c r="BP79" s="1307">
        <v>9.8000000000000007</v>
      </c>
      <c r="BQ79" s="1307"/>
      <c r="BR79" s="1307"/>
      <c r="BS79" s="1307"/>
      <c r="BT79" s="1307"/>
      <c r="BU79" s="1307"/>
      <c r="BV79" s="1307"/>
      <c r="BW79" s="1307"/>
      <c r="BX79" s="1307">
        <v>9.3000000000000007</v>
      </c>
      <c r="BY79" s="1307"/>
      <c r="BZ79" s="1307"/>
      <c r="CA79" s="1307"/>
      <c r="CB79" s="1307"/>
      <c r="CC79" s="1307"/>
      <c r="CD79" s="1307"/>
      <c r="CE79" s="1307"/>
      <c r="CF79" s="1307">
        <v>9.1999999999999993</v>
      </c>
      <c r="CG79" s="1307"/>
      <c r="CH79" s="1307"/>
      <c r="CI79" s="1307"/>
      <c r="CJ79" s="1307"/>
      <c r="CK79" s="1307"/>
      <c r="CL79" s="1307"/>
      <c r="CM79" s="1307"/>
      <c r="CN79" s="1307">
        <v>9.1</v>
      </c>
      <c r="CO79" s="1307"/>
      <c r="CP79" s="1307"/>
      <c r="CQ79" s="1307"/>
      <c r="CR79" s="1307"/>
      <c r="CS79" s="1307"/>
      <c r="CT79" s="1307"/>
      <c r="CU79" s="1307"/>
      <c r="CV79" s="1307">
        <v>9.1</v>
      </c>
      <c r="CW79" s="1307"/>
      <c r="CX79" s="1307"/>
      <c r="CY79" s="1307"/>
      <c r="CZ79" s="1307"/>
      <c r="DA79" s="1307"/>
      <c r="DB79" s="1307"/>
      <c r="DC79" s="1307"/>
    </row>
    <row r="80" spans="2:107">
      <c r="B80" s="394"/>
      <c r="G80" s="1305"/>
      <c r="H80" s="1305"/>
      <c r="I80" s="1308"/>
      <c r="J80" s="1308"/>
      <c r="K80" s="1309"/>
      <c r="L80" s="1309"/>
      <c r="M80" s="1309"/>
      <c r="N80" s="1309"/>
      <c r="AN80" s="1311"/>
      <c r="AO80" s="1311"/>
      <c r="AP80" s="1311"/>
      <c r="AQ80" s="1311"/>
      <c r="AR80" s="1311"/>
      <c r="AS80" s="1311"/>
      <c r="AT80" s="1311"/>
      <c r="AU80" s="1311"/>
      <c r="AV80" s="1311"/>
      <c r="AW80" s="1311"/>
      <c r="AX80" s="1311"/>
      <c r="AY80" s="1311"/>
      <c r="AZ80" s="1311"/>
      <c r="BA80" s="1311"/>
      <c r="BB80" s="1310"/>
      <c r="BC80" s="1310"/>
      <c r="BD80" s="1310"/>
      <c r="BE80" s="1310"/>
      <c r="BF80" s="1310"/>
      <c r="BG80" s="1310"/>
      <c r="BH80" s="1310"/>
      <c r="BI80" s="1310"/>
      <c r="BJ80" s="1310"/>
      <c r="BK80" s="1310"/>
      <c r="BL80" s="1310"/>
      <c r="BM80" s="1310"/>
      <c r="BN80" s="1310"/>
      <c r="BO80" s="1310"/>
      <c r="BP80" s="1307"/>
      <c r="BQ80" s="1307"/>
      <c r="BR80" s="1307"/>
      <c r="BS80" s="1307"/>
      <c r="BT80" s="1307"/>
      <c r="BU80" s="1307"/>
      <c r="BV80" s="1307"/>
      <c r="BW80" s="1307"/>
      <c r="BX80" s="1307"/>
      <c r="BY80" s="1307"/>
      <c r="BZ80" s="1307"/>
      <c r="CA80" s="1307"/>
      <c r="CB80" s="1307"/>
      <c r="CC80" s="1307"/>
      <c r="CD80" s="1307"/>
      <c r="CE80" s="1307"/>
      <c r="CF80" s="1307"/>
      <c r="CG80" s="1307"/>
      <c r="CH80" s="1307"/>
      <c r="CI80" s="1307"/>
      <c r="CJ80" s="1307"/>
      <c r="CK80" s="1307"/>
      <c r="CL80" s="1307"/>
      <c r="CM80" s="1307"/>
      <c r="CN80" s="1307"/>
      <c r="CO80" s="1307"/>
      <c r="CP80" s="1307"/>
      <c r="CQ80" s="1307"/>
      <c r="CR80" s="1307"/>
      <c r="CS80" s="1307"/>
      <c r="CT80" s="1307"/>
      <c r="CU80" s="1307"/>
      <c r="CV80" s="1307"/>
      <c r="CW80" s="1307"/>
      <c r="CX80" s="1307"/>
      <c r="CY80" s="1307"/>
      <c r="CZ80" s="1307"/>
      <c r="DA80" s="1307"/>
      <c r="DB80" s="1307"/>
      <c r="DC80" s="1307"/>
    </row>
    <row r="81" spans="2:109">
      <c r="B81" s="394"/>
    </row>
    <row r="82" spans="2:109" ht="17.25">
      <c r="B82" s="394"/>
      <c r="K82" s="421"/>
      <c r="L82" s="421"/>
      <c r="M82" s="421"/>
      <c r="N82" s="421"/>
      <c r="AQ82" s="421"/>
      <c r="AR82" s="421"/>
      <c r="AS82" s="421"/>
      <c r="AT82" s="421"/>
      <c r="BC82" s="421"/>
      <c r="BD82" s="421"/>
      <c r="BE82" s="421"/>
      <c r="BF82" s="421"/>
      <c r="BO82" s="421"/>
      <c r="BP82" s="421"/>
      <c r="BQ82" s="421"/>
      <c r="BR82" s="421"/>
      <c r="CA82" s="421"/>
      <c r="CB82" s="421"/>
      <c r="CC82" s="421"/>
      <c r="CD82" s="421"/>
      <c r="CM82" s="421"/>
      <c r="CN82" s="421"/>
      <c r="CO82" s="421"/>
      <c r="CP82" s="421"/>
      <c r="CY82" s="421"/>
      <c r="CZ82" s="421"/>
      <c r="DA82" s="421"/>
      <c r="DB82" s="421"/>
      <c r="DC82" s="421"/>
    </row>
    <row r="83" spans="2:109">
      <c r="B83" s="396"/>
      <c r="C83" s="397"/>
      <c r="D83" s="397"/>
      <c r="E83" s="397"/>
      <c r="F83" s="397"/>
      <c r="G83" s="397"/>
      <c r="H83" s="397"/>
      <c r="I83" s="397"/>
      <c r="J83" s="397"/>
      <c r="K83" s="397"/>
      <c r="L83" s="397"/>
      <c r="M83" s="397"/>
      <c r="N83" s="397"/>
      <c r="O83" s="397"/>
      <c r="P83" s="397"/>
      <c r="Q83" s="397"/>
      <c r="R83" s="397"/>
      <c r="S83" s="397"/>
      <c r="T83" s="397"/>
      <c r="U83" s="397"/>
      <c r="V83" s="397"/>
      <c r="W83" s="397"/>
      <c r="X83" s="397"/>
      <c r="Y83" s="397"/>
      <c r="Z83" s="397"/>
      <c r="AA83" s="397"/>
      <c r="AB83" s="397"/>
      <c r="AC83" s="397"/>
      <c r="AD83" s="397"/>
      <c r="AE83" s="397"/>
      <c r="AF83" s="397"/>
      <c r="AG83" s="397"/>
      <c r="AH83" s="397"/>
      <c r="AI83" s="397"/>
      <c r="AJ83" s="397"/>
      <c r="AK83" s="397"/>
      <c r="AL83" s="397"/>
      <c r="AM83" s="397"/>
      <c r="AN83" s="397"/>
      <c r="AO83" s="397"/>
      <c r="AP83" s="397"/>
      <c r="AQ83" s="397"/>
      <c r="AR83" s="397"/>
      <c r="AS83" s="397"/>
      <c r="AT83" s="397"/>
      <c r="AU83" s="397"/>
      <c r="AV83" s="397"/>
      <c r="AW83" s="397"/>
      <c r="AX83" s="397"/>
      <c r="AY83" s="397"/>
      <c r="AZ83" s="397"/>
      <c r="BA83" s="397"/>
      <c r="BB83" s="397"/>
      <c r="BC83" s="397"/>
      <c r="BD83" s="397"/>
      <c r="BE83" s="397"/>
      <c r="BF83" s="397"/>
      <c r="BG83" s="397"/>
      <c r="BH83" s="397"/>
      <c r="BI83" s="397"/>
      <c r="BJ83" s="397"/>
      <c r="BK83" s="397"/>
      <c r="BL83" s="397"/>
      <c r="BM83" s="397"/>
      <c r="BN83" s="397"/>
      <c r="BO83" s="397"/>
      <c r="BP83" s="397"/>
      <c r="BQ83" s="397"/>
      <c r="BR83" s="397"/>
      <c r="BS83" s="397"/>
      <c r="BT83" s="397"/>
      <c r="BU83" s="397"/>
      <c r="BV83" s="397"/>
      <c r="BW83" s="397"/>
      <c r="BX83" s="397"/>
      <c r="BY83" s="397"/>
      <c r="BZ83" s="397"/>
      <c r="CA83" s="397"/>
      <c r="CB83" s="397"/>
      <c r="CC83" s="397"/>
      <c r="CD83" s="397"/>
      <c r="CE83" s="397"/>
      <c r="CF83" s="397"/>
      <c r="CG83" s="397"/>
      <c r="CH83" s="397"/>
      <c r="CI83" s="397"/>
      <c r="CJ83" s="397"/>
      <c r="CK83" s="397"/>
      <c r="CL83" s="397"/>
      <c r="CM83" s="397"/>
      <c r="CN83" s="397"/>
      <c r="CO83" s="397"/>
      <c r="CP83" s="397"/>
      <c r="CQ83" s="397"/>
      <c r="CR83" s="397"/>
      <c r="CS83" s="397"/>
      <c r="CT83" s="397"/>
      <c r="CU83" s="397"/>
      <c r="CV83" s="397"/>
      <c r="CW83" s="397"/>
      <c r="CX83" s="397"/>
      <c r="CY83" s="397"/>
      <c r="CZ83" s="397"/>
      <c r="DA83" s="397"/>
      <c r="DB83" s="397"/>
      <c r="DC83" s="397"/>
      <c r="DD83" s="398"/>
    </row>
    <row r="84" spans="2:109">
      <c r="DD84" s="387"/>
      <c r="DE84" s="387"/>
    </row>
    <row r="85" spans="2:109">
      <c r="DD85" s="387"/>
      <c r="DE85" s="387"/>
    </row>
    <row r="86" spans="2:109" hidden="1">
      <c r="DD86" s="387"/>
      <c r="DE86" s="387"/>
    </row>
    <row r="87" spans="2:109" hidden="1">
      <c r="K87" s="422"/>
      <c r="AQ87" s="422"/>
      <c r="BC87" s="422"/>
      <c r="BO87" s="422"/>
      <c r="CA87" s="422"/>
      <c r="CM87" s="422"/>
      <c r="CY87" s="422"/>
      <c r="DD87" s="387"/>
      <c r="DE87" s="387"/>
    </row>
    <row r="88" spans="2:109" hidden="1">
      <c r="DD88" s="387"/>
      <c r="DE88" s="387"/>
    </row>
    <row r="89" spans="2:109" hidden="1">
      <c r="DD89" s="387"/>
      <c r="DE89" s="387"/>
    </row>
    <row r="90" spans="2:109" hidden="1">
      <c r="DD90" s="387"/>
      <c r="DE90" s="387"/>
    </row>
    <row r="91" spans="2:109" hidden="1">
      <c r="DD91" s="387"/>
      <c r="DE91" s="387"/>
    </row>
    <row r="92" spans="2:109" ht="13.5" hidden="1" customHeight="1">
      <c r="DD92" s="387"/>
      <c r="DE92" s="387"/>
    </row>
    <row r="93" spans="2:109" ht="13.5" hidden="1" customHeight="1">
      <c r="DD93" s="387"/>
      <c r="DE93" s="387"/>
    </row>
    <row r="94" spans="2:109" ht="13.5" hidden="1" customHeight="1">
      <c r="DD94" s="387"/>
      <c r="DE94" s="387"/>
    </row>
    <row r="95" spans="2:109" ht="13.5" hidden="1" customHeight="1">
      <c r="DD95" s="387"/>
      <c r="DE95" s="387"/>
    </row>
    <row r="96" spans="2:109" ht="13.5" hidden="1" customHeight="1">
      <c r="DD96" s="387"/>
      <c r="DE96" s="387"/>
    </row>
    <row r="97" spans="108:109" ht="13.5" hidden="1" customHeight="1">
      <c r="DD97" s="387"/>
      <c r="DE97" s="387"/>
    </row>
    <row r="98" spans="108:109" ht="13.5" hidden="1" customHeight="1">
      <c r="DD98" s="387"/>
      <c r="DE98" s="387"/>
    </row>
    <row r="99" spans="108:109" ht="13.5" hidden="1" customHeight="1">
      <c r="DD99" s="387"/>
      <c r="DE99" s="387"/>
    </row>
    <row r="100" spans="108:109" ht="13.5" hidden="1" customHeight="1">
      <c r="DD100" s="387"/>
      <c r="DE100" s="387"/>
    </row>
    <row r="101" spans="108:109" ht="13.5" hidden="1" customHeight="1">
      <c r="DD101" s="387"/>
      <c r="DE101" s="387"/>
    </row>
    <row r="102" spans="108:109" ht="13.5" hidden="1" customHeight="1">
      <c r="DD102" s="387"/>
      <c r="DE102" s="387"/>
    </row>
    <row r="103" spans="108:109" ht="13.5" hidden="1" customHeight="1">
      <c r="DD103" s="387"/>
      <c r="DE103" s="387"/>
    </row>
    <row r="104" spans="108:109" ht="13.5" hidden="1" customHeight="1">
      <c r="DD104" s="387"/>
      <c r="DE104" s="387"/>
    </row>
    <row r="105" spans="108:109" ht="13.5" hidden="1" customHeight="1">
      <c r="DD105" s="387"/>
      <c r="DE105" s="387"/>
    </row>
    <row r="106" spans="108:109" ht="13.5" hidden="1" customHeight="1">
      <c r="DD106" s="387"/>
      <c r="DE106" s="387"/>
    </row>
    <row r="107" spans="108:109" ht="13.5" hidden="1" customHeight="1">
      <c r="DD107" s="387"/>
      <c r="DE107" s="387"/>
    </row>
    <row r="108" spans="108:109" ht="13.5" hidden="1" customHeight="1">
      <c r="DD108" s="387"/>
      <c r="DE108" s="387"/>
    </row>
    <row r="109" spans="108:109" ht="13.5" hidden="1" customHeight="1">
      <c r="DD109" s="387"/>
      <c r="DE109" s="387"/>
    </row>
    <row r="110" spans="108:109" ht="13.5" hidden="1" customHeight="1">
      <c r="DD110" s="387"/>
      <c r="DE110" s="387"/>
    </row>
    <row r="111" spans="108:109" ht="13.5" hidden="1" customHeight="1">
      <c r="DD111" s="387"/>
      <c r="DE111" s="387"/>
    </row>
    <row r="112" spans="108:109" ht="13.5" hidden="1" customHeight="1">
      <c r="DD112" s="387"/>
      <c r="DE112" s="387"/>
    </row>
    <row r="113" spans="108:109" ht="13.5" hidden="1" customHeight="1">
      <c r="DD113" s="387"/>
      <c r="DE113" s="387"/>
    </row>
    <row r="114" spans="108:109" ht="13.5" hidden="1" customHeight="1">
      <c r="DD114" s="387"/>
      <c r="DE114" s="387"/>
    </row>
    <row r="115" spans="108:109" ht="13.5" hidden="1" customHeight="1">
      <c r="DD115" s="387"/>
      <c r="DE115" s="387"/>
    </row>
    <row r="116" spans="108:109" ht="13.5" hidden="1" customHeight="1">
      <c r="DD116" s="387"/>
      <c r="DE116" s="387"/>
    </row>
    <row r="117" spans="108:109" ht="13.5" hidden="1" customHeight="1">
      <c r="DD117" s="387"/>
      <c r="DE117" s="387"/>
    </row>
    <row r="118" spans="108:109" ht="13.5" hidden="1" customHeight="1">
      <c r="DD118" s="387"/>
      <c r="DE118" s="387"/>
    </row>
    <row r="119" spans="108:109" ht="13.5" hidden="1" customHeight="1">
      <c r="DD119" s="387"/>
      <c r="DE119" s="387"/>
    </row>
    <row r="120" spans="108:109" ht="13.5" hidden="1" customHeight="1">
      <c r="DD120" s="387"/>
      <c r="DE120" s="387"/>
    </row>
    <row r="121" spans="108:109" ht="13.5" hidden="1" customHeight="1">
      <c r="DD121" s="387"/>
      <c r="DE121" s="387"/>
    </row>
    <row r="122" spans="108:109" ht="13.5" hidden="1" customHeight="1">
      <c r="DD122" s="387"/>
      <c r="DE122" s="387"/>
    </row>
    <row r="123" spans="108:109" ht="13.5" hidden="1" customHeight="1">
      <c r="DD123" s="387"/>
      <c r="DE123" s="387"/>
    </row>
    <row r="124" spans="108:109" ht="13.5" hidden="1" customHeight="1">
      <c r="DD124" s="387"/>
      <c r="DE124" s="387"/>
    </row>
    <row r="125" spans="108:109" ht="13.5" hidden="1" customHeight="1">
      <c r="DD125" s="387"/>
      <c r="DE125" s="387"/>
    </row>
    <row r="126" spans="108:109" ht="13.5" hidden="1" customHeight="1">
      <c r="DD126" s="387"/>
      <c r="DE126" s="387"/>
    </row>
    <row r="127" spans="108:109" ht="13.5" hidden="1" customHeight="1">
      <c r="DD127" s="387"/>
      <c r="DE127" s="387"/>
    </row>
    <row r="128" spans="108:109" ht="13.5" hidden="1" customHeight="1">
      <c r="DD128" s="387"/>
      <c r="DE128" s="387"/>
    </row>
    <row r="129" spans="108:109" ht="13.5" hidden="1" customHeight="1">
      <c r="DD129" s="387"/>
      <c r="DE129" s="387"/>
    </row>
    <row r="130" spans="108:109" ht="13.5" hidden="1" customHeight="1">
      <c r="DD130" s="387"/>
      <c r="DE130" s="387"/>
    </row>
    <row r="131" spans="108:109" ht="13.5" hidden="1" customHeight="1">
      <c r="DD131" s="387"/>
      <c r="DE131" s="387"/>
    </row>
    <row r="132" spans="108:109" ht="13.5" hidden="1" customHeight="1">
      <c r="DD132" s="387"/>
      <c r="DE132" s="387"/>
    </row>
    <row r="133" spans="108:109" ht="13.5" hidden="1" customHeight="1">
      <c r="DD133" s="387"/>
      <c r="DE133" s="387"/>
    </row>
    <row r="134" spans="108:109" ht="13.5" hidden="1" customHeight="1">
      <c r="DD134" s="387"/>
      <c r="DE134" s="387"/>
    </row>
    <row r="135" spans="108:109" ht="13.5" hidden="1" customHeight="1">
      <c r="DD135" s="387"/>
      <c r="DE135" s="387"/>
    </row>
    <row r="136" spans="108:109" ht="13.5" hidden="1" customHeight="1">
      <c r="DD136" s="387"/>
      <c r="DE136" s="387"/>
    </row>
    <row r="137" spans="108:109" ht="13.5" hidden="1" customHeight="1">
      <c r="DD137" s="387"/>
      <c r="DE137" s="387"/>
    </row>
    <row r="138" spans="108:109" ht="13.5" hidden="1" customHeight="1">
      <c r="DD138" s="387"/>
      <c r="DE138" s="387"/>
    </row>
    <row r="139" spans="108:109" ht="13.5" hidden="1" customHeight="1">
      <c r="DD139" s="387"/>
      <c r="DE139" s="387"/>
    </row>
    <row r="140" spans="108:109" ht="13.5" hidden="1" customHeight="1">
      <c r="DD140" s="387"/>
      <c r="DE140" s="387"/>
    </row>
    <row r="141" spans="108:109" ht="13.5" hidden="1" customHeight="1">
      <c r="DD141" s="387"/>
      <c r="DE141" s="387"/>
    </row>
    <row r="142" spans="108:109" ht="13.5" hidden="1" customHeight="1">
      <c r="DD142" s="387"/>
      <c r="DE142" s="387"/>
    </row>
    <row r="143" spans="108:109" ht="13.5" hidden="1" customHeight="1">
      <c r="DD143" s="387"/>
      <c r="DE143" s="387"/>
    </row>
    <row r="144" spans="108:109" ht="13.5" hidden="1" customHeight="1">
      <c r="DD144" s="387"/>
      <c r="DE144" s="387"/>
    </row>
    <row r="145" spans="108:109" ht="13.5" hidden="1" customHeight="1">
      <c r="DD145" s="387"/>
      <c r="DE145" s="387"/>
    </row>
    <row r="146" spans="108:109" ht="13.5" hidden="1" customHeight="1">
      <c r="DD146" s="387"/>
      <c r="DE146" s="387"/>
    </row>
    <row r="147" spans="108:109" ht="13.5" hidden="1" customHeight="1">
      <c r="DD147" s="387"/>
      <c r="DE147" s="387"/>
    </row>
    <row r="148" spans="108:109" ht="13.5" hidden="1" customHeight="1">
      <c r="DD148" s="387"/>
      <c r="DE148" s="387"/>
    </row>
    <row r="149" spans="108:109" ht="13.5" hidden="1" customHeight="1">
      <c r="DD149" s="387"/>
      <c r="DE149" s="387"/>
    </row>
    <row r="150" spans="108:109" ht="13.5" hidden="1" customHeight="1">
      <c r="DD150" s="387"/>
      <c r="DE150" s="387"/>
    </row>
    <row r="151" spans="108:109" ht="13.5" hidden="1" customHeight="1">
      <c r="DD151" s="387"/>
      <c r="DE151" s="387"/>
    </row>
    <row r="152" spans="108:109" ht="13.5" hidden="1" customHeight="1">
      <c r="DD152" s="387"/>
      <c r="DE152" s="387"/>
    </row>
    <row r="153" spans="108:109" ht="13.5" hidden="1" customHeight="1">
      <c r="DD153" s="387"/>
      <c r="DE153" s="387"/>
    </row>
    <row r="154" spans="108:109" ht="13.5" hidden="1" customHeight="1">
      <c r="DD154" s="387"/>
      <c r="DE154" s="387"/>
    </row>
    <row r="155" spans="108:109" ht="13.5" hidden="1" customHeight="1">
      <c r="DD155" s="387"/>
      <c r="DE155" s="387"/>
    </row>
    <row r="156" spans="108:109" ht="13.5" hidden="1" customHeight="1">
      <c r="DD156" s="387"/>
      <c r="DE156" s="387"/>
    </row>
    <row r="157" spans="108:109" ht="13.5" hidden="1" customHeight="1">
      <c r="DD157" s="387"/>
      <c r="DE157" s="387"/>
    </row>
    <row r="158" spans="108:109" ht="13.5" hidden="1" customHeight="1">
      <c r="DD158" s="387"/>
      <c r="DE158" s="387"/>
    </row>
    <row r="159" spans="108:109" ht="13.5" hidden="1" customHeight="1">
      <c r="DD159" s="387"/>
      <c r="DE159" s="387"/>
    </row>
    <row r="160" spans="108:109" ht="13.5" hidden="1" customHeight="1">
      <c r="DD160" s="387"/>
      <c r="DE160" s="387"/>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lJs+ElkBSpCAcDARZ1pCRqzVF58vGQQKXxxwZ3jZJLBmy9RLAWwVH/SlgZyR+b13AEXCGPb24jEWiivolxIpvg==" saltValue="r47zwSwDWMFTeQ+i0mmPdw=="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70" workbookViewId="0"/>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c r="S2" s="290"/>
      <c r="AH2" s="290"/>
    </row>
    <row r="3" spans="2:34">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row r="5" spans="2:34"/>
    <row r="6" spans="2:34"/>
    <row r="7" spans="2:34"/>
    <row r="8" spans="2:34"/>
    <row r="9" spans="2:34">
      <c r="AH9" s="290"/>
    </row>
    <row r="10" spans="2:34"/>
    <row r="11" spans="2:34"/>
    <row r="12" spans="2:34"/>
    <row r="13" spans="2:34"/>
    <row r="14" spans="2:34"/>
    <row r="15" spans="2:34"/>
    <row r="16" spans="2:34"/>
    <row r="17" spans="12:34">
      <c r="AH17" s="290"/>
    </row>
    <row r="18" spans="12:34"/>
    <row r="19" spans="12:34"/>
    <row r="20" spans="12:34">
      <c r="AH20" s="290"/>
    </row>
    <row r="21" spans="12:34">
      <c r="AH21" s="290"/>
    </row>
    <row r="22" spans="12:34"/>
    <row r="23" spans="12:34"/>
    <row r="24" spans="12:34">
      <c r="Q24" s="290"/>
    </row>
    <row r="25" spans="12:34"/>
    <row r="26" spans="12:34"/>
    <row r="27" spans="12:34"/>
    <row r="28" spans="12:34">
      <c r="O28" s="290"/>
      <c r="T28" s="290"/>
      <c r="AH28" s="290"/>
    </row>
    <row r="29" spans="12:34"/>
    <row r="30" spans="12:34"/>
    <row r="31" spans="12:34">
      <c r="Q31" s="290"/>
    </row>
    <row r="32" spans="12:34">
      <c r="L32" s="290"/>
    </row>
    <row r="33" spans="2:34">
      <c r="C33" s="290"/>
      <c r="E33" s="290"/>
      <c r="G33" s="290"/>
      <c r="I33" s="290"/>
      <c r="X33" s="290"/>
    </row>
    <row r="34" spans="2:34">
      <c r="B34" s="290"/>
      <c r="P34" s="290"/>
      <c r="R34" s="290"/>
      <c r="T34" s="290"/>
    </row>
    <row r="35" spans="2:34">
      <c r="D35" s="290"/>
      <c r="W35" s="290"/>
      <c r="AC35" s="290"/>
      <c r="AD35" s="290"/>
      <c r="AE35" s="290"/>
      <c r="AF35" s="290"/>
      <c r="AG35" s="290"/>
      <c r="AH35" s="290"/>
    </row>
    <row r="36" spans="2:34">
      <c r="H36" s="290"/>
      <c r="J36" s="290"/>
      <c r="K36" s="290"/>
      <c r="M36" s="290"/>
      <c r="Y36" s="290"/>
      <c r="Z36" s="290"/>
      <c r="AA36" s="290"/>
      <c r="AB36" s="290"/>
      <c r="AC36" s="290"/>
      <c r="AD36" s="290"/>
      <c r="AE36" s="290"/>
      <c r="AF36" s="290"/>
      <c r="AG36" s="290"/>
      <c r="AH36" s="290"/>
    </row>
    <row r="37" spans="2:34">
      <c r="AH37" s="290"/>
    </row>
    <row r="38" spans="2:34">
      <c r="AG38" s="290"/>
      <c r="AH38" s="290"/>
    </row>
    <row r="39" spans="2:34"/>
    <row r="40" spans="2:34">
      <c r="X40" s="290"/>
    </row>
    <row r="41" spans="2:34">
      <c r="R41" s="290"/>
    </row>
    <row r="42" spans="2:34">
      <c r="W42" s="290"/>
    </row>
    <row r="43" spans="2:34">
      <c r="Y43" s="290"/>
      <c r="Z43" s="290"/>
      <c r="AA43" s="290"/>
      <c r="AB43" s="290"/>
      <c r="AC43" s="290"/>
      <c r="AD43" s="290"/>
      <c r="AE43" s="290"/>
      <c r="AF43" s="290"/>
      <c r="AG43" s="290"/>
      <c r="AH43" s="290"/>
    </row>
    <row r="44" spans="2:34">
      <c r="AH44" s="290"/>
    </row>
    <row r="45" spans="2:34">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517</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BefYErT7c1/cp830Lxu7saF9nWeNPpujLPxT1KMdFUUE6mLeHhZ8Qh2XMFeWtonTnyjjg6ctVbN/NVMsUos5RA==" saltValue="1XBFiygIooNVuH3NDDUXvQ=="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55" workbookViewId="0"/>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c r="S2" s="290"/>
      <c r="AH2" s="290"/>
    </row>
    <row r="3" spans="2:34">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row r="5" spans="2:34"/>
    <row r="6" spans="2:34"/>
    <row r="7" spans="2:34"/>
    <row r="8" spans="2:34"/>
    <row r="9" spans="2:34">
      <c r="AH9" s="290"/>
    </row>
    <row r="10" spans="2:34"/>
    <row r="11" spans="2:34"/>
    <row r="12" spans="2:34"/>
    <row r="13" spans="2:34"/>
    <row r="14" spans="2:34"/>
    <row r="15" spans="2:34"/>
    <row r="16" spans="2:34"/>
    <row r="17" spans="12:34">
      <c r="AH17" s="290"/>
    </row>
    <row r="18" spans="12:34"/>
    <row r="19" spans="12:34"/>
    <row r="20" spans="12:34">
      <c r="AH20" s="290"/>
    </row>
    <row r="21" spans="12:34">
      <c r="AH21" s="290"/>
    </row>
    <row r="22" spans="12:34"/>
    <row r="23" spans="12:34"/>
    <row r="24" spans="12:34">
      <c r="Q24" s="290"/>
    </row>
    <row r="25" spans="12:34"/>
    <row r="26" spans="12:34"/>
    <row r="27" spans="12:34"/>
    <row r="28" spans="12:34">
      <c r="O28" s="290"/>
      <c r="T28" s="290"/>
      <c r="AH28" s="290"/>
    </row>
    <row r="29" spans="12:34"/>
    <row r="30" spans="12:34"/>
    <row r="31" spans="12:34">
      <c r="Q31" s="290"/>
    </row>
    <row r="32" spans="12:34">
      <c r="L32" s="290"/>
    </row>
    <row r="33" spans="2:34">
      <c r="C33" s="290"/>
      <c r="E33" s="290"/>
      <c r="G33" s="290"/>
      <c r="I33" s="290"/>
      <c r="X33" s="290"/>
    </row>
    <row r="34" spans="2:34">
      <c r="B34" s="290"/>
      <c r="P34" s="290"/>
      <c r="R34" s="290"/>
      <c r="T34" s="290"/>
    </row>
    <row r="35" spans="2:34">
      <c r="D35" s="290"/>
      <c r="W35" s="290"/>
      <c r="AC35" s="290"/>
      <c r="AD35" s="290"/>
      <c r="AE35" s="290"/>
      <c r="AF35" s="290"/>
      <c r="AG35" s="290"/>
      <c r="AH35" s="290"/>
    </row>
    <row r="36" spans="2:34">
      <c r="H36" s="290"/>
      <c r="J36" s="290"/>
      <c r="K36" s="290"/>
      <c r="M36" s="290"/>
      <c r="Y36" s="290"/>
      <c r="Z36" s="290"/>
      <c r="AA36" s="290"/>
      <c r="AB36" s="290"/>
      <c r="AC36" s="290"/>
      <c r="AD36" s="290"/>
      <c r="AE36" s="290"/>
      <c r="AF36" s="290"/>
      <c r="AG36" s="290"/>
      <c r="AH36" s="290"/>
    </row>
    <row r="37" spans="2:34">
      <c r="AH37" s="290"/>
    </row>
    <row r="38" spans="2:34">
      <c r="AG38" s="290"/>
      <c r="AH38" s="290"/>
    </row>
    <row r="39" spans="2:34"/>
    <row r="40" spans="2:34">
      <c r="X40" s="290"/>
    </row>
    <row r="41" spans="2:34">
      <c r="R41" s="290"/>
    </row>
    <row r="42" spans="2:34">
      <c r="W42" s="290"/>
    </row>
    <row r="43" spans="2:34">
      <c r="Y43" s="290"/>
      <c r="Z43" s="290"/>
      <c r="AA43" s="290"/>
      <c r="AB43" s="290"/>
      <c r="AC43" s="290"/>
      <c r="AD43" s="290"/>
      <c r="AE43" s="290"/>
      <c r="AF43" s="290"/>
      <c r="AG43" s="290"/>
      <c r="AH43" s="290"/>
    </row>
    <row r="44" spans="2:34">
      <c r="AH44" s="290"/>
    </row>
    <row r="45" spans="2:34">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c r="AG59" s="290"/>
      <c r="AH59" s="290"/>
    </row>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517</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1CNGCDma2OYN2g7KqkYSAPvRJ5GyAYjJalkrHHcRAcHm0ZjLblfeGOR6CdSilZWdAUmXnNUO1sahJ3GVl4XOEg==" saltValue="Oa38AmcKHxxhFnH6k7ktyw=="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49" customWidth="1"/>
    <col min="2" max="8" width="13.375" style="149" customWidth="1"/>
    <col min="9" max="16384" width="11.125" style="149"/>
  </cols>
  <sheetData>
    <row r="1" spans="1:8">
      <c r="A1" s="143"/>
      <c r="B1" s="144"/>
      <c r="C1" s="145"/>
      <c r="D1" s="146"/>
      <c r="E1" s="147"/>
      <c r="F1" s="147"/>
      <c r="G1" s="147"/>
      <c r="H1" s="148"/>
    </row>
    <row r="2" spans="1:8">
      <c r="A2" s="150"/>
      <c r="B2" s="151"/>
      <c r="C2" s="152"/>
      <c r="D2" s="153" t="s">
        <v>52</v>
      </c>
      <c r="E2" s="154"/>
      <c r="F2" s="155" t="s">
        <v>568</v>
      </c>
      <c r="G2" s="156"/>
      <c r="H2" s="157"/>
    </row>
    <row r="3" spans="1:8">
      <c r="A3" s="153" t="s">
        <v>561</v>
      </c>
      <c r="B3" s="158"/>
      <c r="C3" s="159"/>
      <c r="D3" s="160">
        <v>86903</v>
      </c>
      <c r="E3" s="161"/>
      <c r="F3" s="162">
        <v>87551</v>
      </c>
      <c r="G3" s="163"/>
      <c r="H3" s="164"/>
    </row>
    <row r="4" spans="1:8">
      <c r="A4" s="165"/>
      <c r="B4" s="166"/>
      <c r="C4" s="167"/>
      <c r="D4" s="168">
        <v>53955</v>
      </c>
      <c r="E4" s="169"/>
      <c r="F4" s="170">
        <v>43994</v>
      </c>
      <c r="G4" s="171"/>
      <c r="H4" s="172"/>
    </row>
    <row r="5" spans="1:8">
      <c r="A5" s="153" t="s">
        <v>563</v>
      </c>
      <c r="B5" s="158"/>
      <c r="C5" s="159"/>
      <c r="D5" s="160">
        <v>73295</v>
      </c>
      <c r="E5" s="161"/>
      <c r="F5" s="162">
        <v>106092</v>
      </c>
      <c r="G5" s="163"/>
      <c r="H5" s="164"/>
    </row>
    <row r="6" spans="1:8">
      <c r="A6" s="165"/>
      <c r="B6" s="166"/>
      <c r="C6" s="167"/>
      <c r="D6" s="168">
        <v>53913</v>
      </c>
      <c r="E6" s="169"/>
      <c r="F6" s="170">
        <v>44299</v>
      </c>
      <c r="G6" s="171"/>
      <c r="H6" s="172"/>
    </row>
    <row r="7" spans="1:8">
      <c r="A7" s="153" t="s">
        <v>564</v>
      </c>
      <c r="B7" s="158"/>
      <c r="C7" s="159"/>
      <c r="D7" s="160">
        <v>79925</v>
      </c>
      <c r="E7" s="161"/>
      <c r="F7" s="162">
        <v>78903</v>
      </c>
      <c r="G7" s="163"/>
      <c r="H7" s="164"/>
    </row>
    <row r="8" spans="1:8">
      <c r="A8" s="165"/>
      <c r="B8" s="166"/>
      <c r="C8" s="167"/>
      <c r="D8" s="168">
        <v>51629</v>
      </c>
      <c r="E8" s="169"/>
      <c r="F8" s="170">
        <v>49201</v>
      </c>
      <c r="G8" s="171"/>
      <c r="H8" s="172"/>
    </row>
    <row r="9" spans="1:8">
      <c r="A9" s="153" t="s">
        <v>565</v>
      </c>
      <c r="B9" s="158"/>
      <c r="C9" s="159"/>
      <c r="D9" s="160">
        <v>143860</v>
      </c>
      <c r="E9" s="161"/>
      <c r="F9" s="162">
        <v>82993</v>
      </c>
      <c r="G9" s="163"/>
      <c r="H9" s="164"/>
    </row>
    <row r="10" spans="1:8">
      <c r="A10" s="165"/>
      <c r="B10" s="166"/>
      <c r="C10" s="167"/>
      <c r="D10" s="168">
        <v>77548</v>
      </c>
      <c r="E10" s="169"/>
      <c r="F10" s="170">
        <v>46787</v>
      </c>
      <c r="G10" s="171"/>
      <c r="H10" s="172"/>
    </row>
    <row r="11" spans="1:8">
      <c r="A11" s="153" t="s">
        <v>566</v>
      </c>
      <c r="B11" s="158"/>
      <c r="C11" s="159"/>
      <c r="D11" s="160">
        <v>165507</v>
      </c>
      <c r="E11" s="161"/>
      <c r="F11" s="162">
        <v>108252</v>
      </c>
      <c r="G11" s="163"/>
      <c r="H11" s="164"/>
    </row>
    <row r="12" spans="1:8">
      <c r="A12" s="165"/>
      <c r="B12" s="166"/>
      <c r="C12" s="173"/>
      <c r="D12" s="168">
        <v>101856</v>
      </c>
      <c r="E12" s="169"/>
      <c r="F12" s="170">
        <v>50321</v>
      </c>
      <c r="G12" s="171"/>
      <c r="H12" s="172"/>
    </row>
    <row r="13" spans="1:8">
      <c r="A13" s="153"/>
      <c r="B13" s="158"/>
      <c r="C13" s="174"/>
      <c r="D13" s="175">
        <v>109898</v>
      </c>
      <c r="E13" s="176"/>
      <c r="F13" s="177">
        <v>92758</v>
      </c>
      <c r="G13" s="178"/>
      <c r="H13" s="164"/>
    </row>
    <row r="14" spans="1:8">
      <c r="A14" s="165"/>
      <c r="B14" s="166"/>
      <c r="C14" s="167"/>
      <c r="D14" s="168">
        <v>67780</v>
      </c>
      <c r="E14" s="169"/>
      <c r="F14" s="170">
        <v>46920</v>
      </c>
      <c r="G14" s="171"/>
      <c r="H14" s="172"/>
    </row>
    <row r="17" spans="1:11">
      <c r="A17" s="149" t="s">
        <v>53</v>
      </c>
    </row>
    <row r="18" spans="1:11">
      <c r="A18" s="179"/>
      <c r="B18" s="179" t="str">
        <f>実質収支比率等に係る経年分析!F$46</f>
        <v>H26</v>
      </c>
      <c r="C18" s="179" t="str">
        <f>実質収支比率等に係る経年分析!G$46</f>
        <v>H27</v>
      </c>
      <c r="D18" s="179" t="str">
        <f>実質収支比率等に係る経年分析!H$46</f>
        <v>H28</v>
      </c>
      <c r="E18" s="179" t="str">
        <f>実質収支比率等に係る経年分析!I$46</f>
        <v>H29</v>
      </c>
      <c r="F18" s="179" t="str">
        <f>実質収支比率等に係る経年分析!J$46</f>
        <v>H30</v>
      </c>
    </row>
    <row r="19" spans="1:11">
      <c r="A19" s="179" t="s">
        <v>54</v>
      </c>
      <c r="B19" s="179">
        <f>ROUND(VALUE(SUBSTITUTE(実質収支比率等に係る経年分析!F$48,"▲","-")),2)</f>
        <v>12.89</v>
      </c>
      <c r="C19" s="179">
        <f>ROUND(VALUE(SUBSTITUTE(実質収支比率等に係る経年分析!G$48,"▲","-")),2)</f>
        <v>15.99</v>
      </c>
      <c r="D19" s="179">
        <f>ROUND(VALUE(SUBSTITUTE(実質収支比率等に係る経年分析!H$48,"▲","-")),2)</f>
        <v>10.8</v>
      </c>
      <c r="E19" s="179">
        <f>ROUND(VALUE(SUBSTITUTE(実質収支比率等に係る経年分析!I$48,"▲","-")),2)</f>
        <v>13.25</v>
      </c>
      <c r="F19" s="179">
        <f>ROUND(VALUE(SUBSTITUTE(実質収支比率等に係る経年分析!J$48,"▲","-")),2)</f>
        <v>14.72</v>
      </c>
    </row>
    <row r="20" spans="1:11">
      <c r="A20" s="179" t="s">
        <v>55</v>
      </c>
      <c r="B20" s="179">
        <f>ROUND(VALUE(SUBSTITUTE(実質収支比率等に係る経年分析!F$47,"▲","-")),2)</f>
        <v>18.82</v>
      </c>
      <c r="C20" s="179">
        <f>ROUND(VALUE(SUBSTITUTE(実質収支比率等に係る経年分析!G$47,"▲","-")),2)</f>
        <v>20.66</v>
      </c>
      <c r="D20" s="179">
        <f>ROUND(VALUE(SUBSTITUTE(実質収支比率等に係る経年分析!H$47,"▲","-")),2)</f>
        <v>21.86</v>
      </c>
      <c r="E20" s="179">
        <f>ROUND(VALUE(SUBSTITUTE(実質収支比率等に係る経年分析!I$47,"▲","-")),2)</f>
        <v>21</v>
      </c>
      <c r="F20" s="179">
        <f>ROUND(VALUE(SUBSTITUTE(実質収支比率等に係る経年分析!J$47,"▲","-")),2)</f>
        <v>19.079999999999998</v>
      </c>
    </row>
    <row r="21" spans="1:11">
      <c r="A21" s="179" t="s">
        <v>56</v>
      </c>
      <c r="B21" s="179">
        <f>IF(ISNUMBER(VALUE(SUBSTITUTE(実質収支比率等に係る経年分析!F$49,"▲","-"))),ROUND(VALUE(SUBSTITUTE(実質収支比率等に係る経年分析!F$49,"▲","-")),2),NA())</f>
        <v>-1</v>
      </c>
      <c r="C21" s="179">
        <f>IF(ISNUMBER(VALUE(SUBSTITUTE(実質収支比率等に係る経年分析!G$49,"▲","-"))),ROUND(VALUE(SUBSTITUTE(実質収支比率等に係る経年分析!G$49,"▲","-")),2),NA())</f>
        <v>5.38</v>
      </c>
      <c r="D21" s="179">
        <f>IF(ISNUMBER(VALUE(SUBSTITUTE(実質収支比率等に係る経年分析!H$49,"▲","-"))),ROUND(VALUE(SUBSTITUTE(実質収支比率等に係る経年分析!H$49,"▲","-")),2),NA())</f>
        <v>-4.24</v>
      </c>
      <c r="E21" s="179">
        <f>IF(ISNUMBER(VALUE(SUBSTITUTE(実質収支比率等に係る経年分析!I$49,"▲","-"))),ROUND(VALUE(SUBSTITUTE(実質収支比率等に係る経年分析!I$49,"▲","-")),2),NA())</f>
        <v>1.58</v>
      </c>
      <c r="F21" s="179">
        <f>IF(ISNUMBER(VALUE(SUBSTITUTE(実質収支比率等に係る経年分析!J$49,"▲","-"))),ROUND(VALUE(SUBSTITUTE(実質収支比率等に係る経年分析!J$49,"▲","-")),2),NA())</f>
        <v>-0.63</v>
      </c>
    </row>
    <row r="24" spans="1:11">
      <c r="A24" s="149" t="s">
        <v>57</v>
      </c>
    </row>
    <row r="25" spans="1:11">
      <c r="A25" s="180"/>
      <c r="B25" s="180" t="str">
        <f>連結実質赤字比率に係る赤字・黒字の構成分析!F$33</f>
        <v>H26</v>
      </c>
      <c r="C25" s="180"/>
      <c r="D25" s="180" t="str">
        <f>連結実質赤字比率に係る赤字・黒字の構成分析!G$33</f>
        <v>H27</v>
      </c>
      <c r="E25" s="180"/>
      <c r="F25" s="180" t="str">
        <f>連結実質赤字比率に係る赤字・黒字の構成分析!H$33</f>
        <v>H28</v>
      </c>
      <c r="G25" s="180"/>
      <c r="H25" s="180" t="str">
        <f>連結実質赤字比率に係る赤字・黒字の構成分析!I$33</f>
        <v>H29</v>
      </c>
      <c r="I25" s="180"/>
      <c r="J25" s="180" t="str">
        <f>連結実質赤字比率に係る赤字・黒字の構成分析!J$33</f>
        <v>H30</v>
      </c>
      <c r="K25" s="180"/>
    </row>
    <row r="26" spans="1:11">
      <c r="A26" s="180"/>
      <c r="B26" s="180" t="s">
        <v>58</v>
      </c>
      <c r="C26" s="180" t="s">
        <v>59</v>
      </c>
      <c r="D26" s="180" t="s">
        <v>58</v>
      </c>
      <c r="E26" s="180" t="s">
        <v>59</v>
      </c>
      <c r="F26" s="180" t="s">
        <v>58</v>
      </c>
      <c r="G26" s="180" t="s">
        <v>59</v>
      </c>
      <c r="H26" s="180" t="s">
        <v>58</v>
      </c>
      <c r="I26" s="180" t="s">
        <v>59</v>
      </c>
      <c r="J26" s="180" t="s">
        <v>58</v>
      </c>
      <c r="K26" s="180" t="s">
        <v>59</v>
      </c>
    </row>
    <row r="27" spans="1:11">
      <c r="A27" s="180" t="str">
        <f>IF(連結実質赤字比率に係る赤字・黒字の構成分析!C$43="",NA(),連結実質赤字比率に係る赤字・黒字の構成分析!C$43)</f>
        <v>その他会計（黒字）</v>
      </c>
      <c r="B27" s="180" t="e">
        <f>IF(ROUND(VALUE(SUBSTITUTE(連結実質赤字比率に係る赤字・黒字の構成分析!F$43,"▲", "-")), 2) &lt; 0, ABS(ROUND(VALUE(SUBSTITUTE(連結実質赤字比率に係る赤字・黒字の構成分析!F$43,"▲", "-")), 2)), NA())</f>
        <v>#N/A</v>
      </c>
      <c r="C27" s="180">
        <f>IF(ROUND(VALUE(SUBSTITUTE(連結実質赤字比率に係る赤字・黒字の構成分析!F$43,"▲", "-")), 2) &gt;= 0, ABS(ROUND(VALUE(SUBSTITUTE(連結実質赤字比率に係る赤字・黒字の構成分析!F$43,"▲", "-")), 2)), NA())</f>
        <v>0.02</v>
      </c>
      <c r="D27" s="180" t="e">
        <f>IF(ROUND(VALUE(SUBSTITUTE(連結実質赤字比率に係る赤字・黒字の構成分析!G$43,"▲", "-")), 2) &lt; 0, ABS(ROUND(VALUE(SUBSTITUTE(連結実質赤字比率に係る赤字・黒字の構成分析!G$43,"▲", "-")), 2)), NA())</f>
        <v>#N/A</v>
      </c>
      <c r="E27" s="180">
        <f>IF(ROUND(VALUE(SUBSTITUTE(連結実質赤字比率に係る赤字・黒字の構成分析!G$43,"▲", "-")), 2) &gt;= 0, ABS(ROUND(VALUE(SUBSTITUTE(連結実質赤字比率に係る赤字・黒字の構成分析!G$43,"▲", "-")), 2)), NA())</f>
        <v>0.02</v>
      </c>
      <c r="F27" s="180" t="e">
        <f>IF(ROUND(VALUE(SUBSTITUTE(連結実質赤字比率に係る赤字・黒字の構成分析!H$43,"▲", "-")), 2) &lt; 0, ABS(ROUND(VALUE(SUBSTITUTE(連結実質赤字比率に係る赤字・黒字の構成分析!H$43,"▲", "-")), 2)), NA())</f>
        <v>#N/A</v>
      </c>
      <c r="G27" s="180">
        <f>IF(ROUND(VALUE(SUBSTITUTE(連結実質赤字比率に係る赤字・黒字の構成分析!H$43,"▲", "-")), 2) &gt;= 0, ABS(ROUND(VALUE(SUBSTITUTE(連結実質赤字比率に係る赤字・黒字の構成分析!H$43,"▲", "-")), 2)), NA())</f>
        <v>0.02</v>
      </c>
      <c r="H27" s="180" t="e">
        <f>IF(ROUND(VALUE(SUBSTITUTE(連結実質赤字比率に係る赤字・黒字の構成分析!I$43,"▲", "-")), 2) &lt; 0, ABS(ROUND(VALUE(SUBSTITUTE(連結実質赤字比率に係る赤字・黒字の構成分析!I$43,"▲", "-")), 2)), NA())</f>
        <v>#N/A</v>
      </c>
      <c r="I27" s="180">
        <f>IF(ROUND(VALUE(SUBSTITUTE(連結実質赤字比率に係る赤字・黒字の構成分析!I$43,"▲", "-")), 2) &gt;= 0, ABS(ROUND(VALUE(SUBSTITUTE(連結実質赤字比率に係る赤字・黒字の構成分析!I$43,"▲", "-")), 2)), NA())</f>
        <v>0.02</v>
      </c>
      <c r="J27" s="180" t="e">
        <f>IF(ROUND(VALUE(SUBSTITUTE(連結実質赤字比率に係る赤字・黒字の構成分析!J$43,"▲", "-")), 2) &lt; 0, ABS(ROUND(VALUE(SUBSTITUTE(連結実質赤字比率に係る赤字・黒字の構成分析!J$43,"▲", "-")), 2)), NA())</f>
        <v>#N/A</v>
      </c>
      <c r="K27" s="180">
        <f>IF(ROUND(VALUE(SUBSTITUTE(連結実質赤字比率に係る赤字・黒字の構成分析!J$43,"▲", "-")), 2) &gt;= 0, ABS(ROUND(VALUE(SUBSTITUTE(連結実質赤字比率に係る赤字・黒字の構成分析!J$43,"▲", "-")), 2)), NA())</f>
        <v>0.03</v>
      </c>
    </row>
    <row r="28" spans="1:11">
      <c r="A28" s="180" t="str">
        <f>IF(連結実質赤字比率に係る赤字・黒字の構成分析!C$42="",NA(),連結実質赤字比率に係る赤字・黒字の構成分析!C$42)</f>
        <v>その他会計（赤字）</v>
      </c>
      <c r="B28" s="180" t="e">
        <f>IF(ROUND(VALUE(SUBSTITUTE(連結実質赤字比率に係る赤字・黒字の構成分析!F$42,"▲", "-")), 2) &lt; 0, ABS(ROUND(VALUE(SUBSTITUTE(連結実質赤字比率に係る赤字・黒字の構成分析!F$42,"▲", "-")), 2)), NA())</f>
        <v>#VALUE!</v>
      </c>
      <c r="C28" s="180" t="e">
        <f>IF(ROUND(VALUE(SUBSTITUTE(連結実質赤字比率に係る赤字・黒字の構成分析!F$42,"▲", "-")), 2) &gt;= 0, ABS(ROUND(VALUE(SUBSTITUTE(連結実質赤字比率に係る赤字・黒字の構成分析!F$42,"▲", "-")), 2)), NA())</f>
        <v>#VALUE!</v>
      </c>
      <c r="D28" s="180" t="e">
        <f>IF(ROUND(VALUE(SUBSTITUTE(連結実質赤字比率に係る赤字・黒字の構成分析!G$42,"▲", "-")), 2) &lt; 0, ABS(ROUND(VALUE(SUBSTITUTE(連結実質赤字比率に係る赤字・黒字の構成分析!G$42,"▲", "-")), 2)), NA())</f>
        <v>#VALUE!</v>
      </c>
      <c r="E28" s="180" t="e">
        <f>IF(ROUND(VALUE(SUBSTITUTE(連結実質赤字比率に係る赤字・黒字の構成分析!G$42,"▲", "-")), 2) &gt;= 0, ABS(ROUND(VALUE(SUBSTITUTE(連結実質赤字比率に係る赤字・黒字の構成分析!G$42,"▲", "-")), 2)), NA())</f>
        <v>#VALUE!</v>
      </c>
      <c r="F28" s="180" t="e">
        <f>IF(ROUND(VALUE(SUBSTITUTE(連結実質赤字比率に係る赤字・黒字の構成分析!H$42,"▲", "-")), 2) &lt; 0, ABS(ROUND(VALUE(SUBSTITUTE(連結実質赤字比率に係る赤字・黒字の構成分析!H$42,"▲", "-")), 2)), NA())</f>
        <v>#VALUE!</v>
      </c>
      <c r="G28" s="180" t="e">
        <f>IF(ROUND(VALUE(SUBSTITUTE(連結実質赤字比率に係る赤字・黒字の構成分析!H$42,"▲", "-")), 2) &gt;= 0, ABS(ROUND(VALUE(SUBSTITUTE(連結実質赤字比率に係る赤字・黒字の構成分析!H$42,"▲", "-")), 2)), NA())</f>
        <v>#VALUE!</v>
      </c>
      <c r="H28" s="180" t="e">
        <f>IF(ROUND(VALUE(SUBSTITUTE(連結実質赤字比率に係る赤字・黒字の構成分析!I$42,"▲", "-")), 2) &lt; 0, ABS(ROUND(VALUE(SUBSTITUTE(連結実質赤字比率に係る赤字・黒字の構成分析!I$42,"▲", "-")), 2)), NA())</f>
        <v>#VALUE!</v>
      </c>
      <c r="I28" s="180" t="e">
        <f>IF(ROUND(VALUE(SUBSTITUTE(連結実質赤字比率に係る赤字・黒字の構成分析!I$42,"▲", "-")), 2) &gt;= 0, ABS(ROUND(VALUE(SUBSTITUTE(連結実質赤字比率に係る赤字・黒字の構成分析!I$42,"▲", "-")), 2)), NA())</f>
        <v>#VALUE!</v>
      </c>
      <c r="J28" s="180" t="e">
        <f>IF(ROUND(VALUE(SUBSTITUTE(連結実質赤字比率に係る赤字・黒字の構成分析!J$42,"▲", "-")), 2) &lt; 0, ABS(ROUND(VALUE(SUBSTITUTE(連結実質赤字比率に係る赤字・黒字の構成分析!J$42,"▲", "-")), 2)), NA())</f>
        <v>#VALUE!</v>
      </c>
      <c r="K28" s="180" t="e">
        <f>IF(ROUND(VALUE(SUBSTITUTE(連結実質赤字比率に係る赤字・黒字の構成分析!J$42,"▲", "-")), 2) &gt;= 0, ABS(ROUND(VALUE(SUBSTITUTE(連結実質赤字比率に係る赤字・黒字の構成分析!J$42,"▲", "-")), 2)), NA())</f>
        <v>#VALUE!</v>
      </c>
    </row>
    <row r="29" spans="1:11">
      <c r="A29" s="180" t="str">
        <f>IF(連結実質赤字比率に係る赤字・黒字の構成分析!C$41="",NA(),連結実質赤字比率に係る赤字・黒字の構成分析!C$41)</f>
        <v>訪問看護ステーション事業会計</v>
      </c>
      <c r="B29" s="180" t="e">
        <f>IF(ROUND(VALUE(SUBSTITUTE(連結実質赤字比率に係る赤字・黒字の構成分析!F$41,"▲", "-")), 2) &lt; 0, ABS(ROUND(VALUE(SUBSTITUTE(連結実質赤字比率に係る赤字・黒字の構成分析!F$41,"▲", "-")), 2)), NA())</f>
        <v>#N/A</v>
      </c>
      <c r="C29" s="180">
        <f>IF(ROUND(VALUE(SUBSTITUTE(連結実質赤字比率に係る赤字・黒字の構成分析!F$41,"▲", "-")), 2) &gt;= 0, ABS(ROUND(VALUE(SUBSTITUTE(連結実質赤字比率に係る赤字・黒字の構成分析!F$41,"▲", "-")), 2)), NA())</f>
        <v>0.33</v>
      </c>
      <c r="D29" s="180" t="e">
        <f>IF(ROUND(VALUE(SUBSTITUTE(連結実質赤字比率に係る赤字・黒字の構成分析!G$41,"▲", "-")), 2) &lt; 0, ABS(ROUND(VALUE(SUBSTITUTE(連結実質赤字比率に係る赤字・黒字の構成分析!G$41,"▲", "-")), 2)), NA())</f>
        <v>#N/A</v>
      </c>
      <c r="E29" s="180">
        <f>IF(ROUND(VALUE(SUBSTITUTE(連結実質赤字比率に係る赤字・黒字の構成分析!G$41,"▲", "-")), 2) &gt;= 0, ABS(ROUND(VALUE(SUBSTITUTE(連結実質赤字比率に係る赤字・黒字の構成分析!G$41,"▲", "-")), 2)), NA())</f>
        <v>0.28999999999999998</v>
      </c>
      <c r="F29" s="180" t="e">
        <f>IF(ROUND(VALUE(SUBSTITUTE(連結実質赤字比率に係る赤字・黒字の構成分析!H$41,"▲", "-")), 2) &lt; 0, ABS(ROUND(VALUE(SUBSTITUTE(連結実質赤字比率に係る赤字・黒字の構成分析!H$41,"▲", "-")), 2)), NA())</f>
        <v>#N/A</v>
      </c>
      <c r="G29" s="180">
        <f>IF(ROUND(VALUE(SUBSTITUTE(連結実質赤字比率に係る赤字・黒字の構成分析!H$41,"▲", "-")), 2) &gt;= 0, ABS(ROUND(VALUE(SUBSTITUTE(連結実質赤字比率に係る赤字・黒字の構成分析!H$41,"▲", "-")), 2)), NA())</f>
        <v>0.26</v>
      </c>
      <c r="H29" s="180" t="e">
        <f>IF(ROUND(VALUE(SUBSTITUTE(連結実質赤字比率に係る赤字・黒字の構成分析!I$41,"▲", "-")), 2) &lt; 0, ABS(ROUND(VALUE(SUBSTITUTE(連結実質赤字比率に係る赤字・黒字の構成分析!I$41,"▲", "-")), 2)), NA())</f>
        <v>#N/A</v>
      </c>
      <c r="I29" s="180">
        <f>IF(ROUND(VALUE(SUBSTITUTE(連結実質赤字比率に係る赤字・黒字の構成分析!I$41,"▲", "-")), 2) &gt;= 0, ABS(ROUND(VALUE(SUBSTITUTE(連結実質赤字比率に係る赤字・黒字の構成分析!I$41,"▲", "-")), 2)), NA())</f>
        <v>0.19</v>
      </c>
      <c r="J29" s="180" t="e">
        <f>IF(ROUND(VALUE(SUBSTITUTE(連結実質赤字比率に係る赤字・黒字の構成分析!J$41,"▲", "-")), 2) &lt; 0, ABS(ROUND(VALUE(SUBSTITUTE(連結実質赤字比率に係る赤字・黒字の構成分析!J$41,"▲", "-")), 2)), NA())</f>
        <v>#N/A</v>
      </c>
      <c r="K29" s="180">
        <f>IF(ROUND(VALUE(SUBSTITUTE(連結実質赤字比率に係る赤字・黒字の構成分析!J$41,"▲", "-")), 2) &gt;= 0, ABS(ROUND(VALUE(SUBSTITUTE(連結実質赤字比率に係る赤字・黒字の構成分析!J$41,"▲", "-")), 2)), NA())</f>
        <v>7.0000000000000007E-2</v>
      </c>
    </row>
    <row r="30" spans="1:11">
      <c r="A30" s="180" t="str">
        <f>IF(連結実質赤字比率に係る赤字・黒字の構成分析!C$40="",NA(),連結実質赤字比率に係る赤字・黒字の構成分析!C$40)</f>
        <v>農業集落排水特別会計</v>
      </c>
      <c r="B30" s="180" t="e">
        <f>IF(ROUND(VALUE(SUBSTITUTE(連結実質赤字比率に係る赤字・黒字の構成分析!F$40,"▲", "-")), 2) &lt; 0, ABS(ROUND(VALUE(SUBSTITUTE(連結実質赤字比率に係る赤字・黒字の構成分析!F$40,"▲", "-")), 2)), NA())</f>
        <v>#N/A</v>
      </c>
      <c r="C30" s="180">
        <f>IF(ROUND(VALUE(SUBSTITUTE(連結実質赤字比率に係る赤字・黒字の構成分析!F$40,"▲", "-")), 2) &gt;= 0, ABS(ROUND(VALUE(SUBSTITUTE(連結実質赤字比率に係る赤字・黒字の構成分析!F$40,"▲", "-")), 2)), NA())</f>
        <v>0.09</v>
      </c>
      <c r="D30" s="180" t="e">
        <f>IF(ROUND(VALUE(SUBSTITUTE(連結実質赤字比率に係る赤字・黒字の構成分析!G$40,"▲", "-")), 2) &lt; 0, ABS(ROUND(VALUE(SUBSTITUTE(連結実質赤字比率に係る赤字・黒字の構成分析!G$40,"▲", "-")), 2)), NA())</f>
        <v>#N/A</v>
      </c>
      <c r="E30" s="180">
        <f>IF(ROUND(VALUE(SUBSTITUTE(連結実質赤字比率に係る赤字・黒字の構成分析!G$40,"▲", "-")), 2) &gt;= 0, ABS(ROUND(VALUE(SUBSTITUTE(連結実質赤字比率に係る赤字・黒字の構成分析!G$40,"▲", "-")), 2)), NA())</f>
        <v>0.09</v>
      </c>
      <c r="F30" s="180" t="e">
        <f>IF(ROUND(VALUE(SUBSTITUTE(連結実質赤字比率に係る赤字・黒字の構成分析!H$40,"▲", "-")), 2) &lt; 0, ABS(ROUND(VALUE(SUBSTITUTE(連結実質赤字比率に係る赤字・黒字の構成分析!H$40,"▲", "-")), 2)), NA())</f>
        <v>#N/A</v>
      </c>
      <c r="G30" s="180">
        <f>IF(ROUND(VALUE(SUBSTITUTE(連結実質赤字比率に係る赤字・黒字の構成分析!H$40,"▲", "-")), 2) &gt;= 0, ABS(ROUND(VALUE(SUBSTITUTE(連結実質赤字比率に係る赤字・黒字の構成分析!H$40,"▲", "-")), 2)), NA())</f>
        <v>0.14000000000000001</v>
      </c>
      <c r="H30" s="180" t="e">
        <f>IF(ROUND(VALUE(SUBSTITUTE(連結実質赤字比率に係る赤字・黒字の構成分析!I$40,"▲", "-")), 2) &lt; 0, ABS(ROUND(VALUE(SUBSTITUTE(連結実質赤字比率に係る赤字・黒字の構成分析!I$40,"▲", "-")), 2)), NA())</f>
        <v>#N/A</v>
      </c>
      <c r="I30" s="180">
        <f>IF(ROUND(VALUE(SUBSTITUTE(連結実質赤字比率に係る赤字・黒字の構成分析!I$40,"▲", "-")), 2) &gt;= 0, ABS(ROUND(VALUE(SUBSTITUTE(連結実質赤字比率に係る赤字・黒字の構成分析!I$40,"▲", "-")), 2)), NA())</f>
        <v>0.14000000000000001</v>
      </c>
      <c r="J30" s="180" t="e">
        <f>IF(ROUND(VALUE(SUBSTITUTE(連結実質赤字比率に係る赤字・黒字の構成分析!J$40,"▲", "-")), 2) &lt; 0, ABS(ROUND(VALUE(SUBSTITUTE(連結実質赤字比率に係る赤字・黒字の構成分析!J$40,"▲", "-")), 2)), NA())</f>
        <v>#N/A</v>
      </c>
      <c r="K30" s="180">
        <f>IF(ROUND(VALUE(SUBSTITUTE(連結実質赤字比率に係る赤字・黒字の構成分析!J$40,"▲", "-")), 2) &gt;= 0, ABS(ROUND(VALUE(SUBSTITUTE(連結実質赤字比率に係る赤字・黒字の構成分析!J$40,"▲", "-")), 2)), NA())</f>
        <v>0.12</v>
      </c>
    </row>
    <row r="31" spans="1:11">
      <c r="A31" s="180" t="str">
        <f>IF(連結実質赤字比率に係る赤字・黒字の構成分析!C$39="",NA(),連結実質赤字比率に係る赤字・黒字の構成分析!C$39)</f>
        <v>国民健康保険特別会計</v>
      </c>
      <c r="B31" s="180" t="e">
        <f>IF(ROUND(VALUE(SUBSTITUTE(連結実質赤字比率に係る赤字・黒字の構成分析!F$39,"▲", "-")), 2) &lt; 0, ABS(ROUND(VALUE(SUBSTITUTE(連結実質赤字比率に係る赤字・黒字の構成分析!F$39,"▲", "-")), 2)), NA())</f>
        <v>#N/A</v>
      </c>
      <c r="C31" s="180">
        <f>IF(ROUND(VALUE(SUBSTITUTE(連結実質赤字比率に係る赤字・黒字の構成分析!F$39,"▲", "-")), 2) &gt;= 0, ABS(ROUND(VALUE(SUBSTITUTE(連結実質赤字比率に係る赤字・黒字の構成分析!F$39,"▲", "-")), 2)), NA())</f>
        <v>1.72</v>
      </c>
      <c r="D31" s="180" t="e">
        <f>IF(ROUND(VALUE(SUBSTITUTE(連結実質赤字比率に係る赤字・黒字の構成分析!G$39,"▲", "-")), 2) &lt; 0, ABS(ROUND(VALUE(SUBSTITUTE(連結実質赤字比率に係る赤字・黒字の構成分析!G$39,"▲", "-")), 2)), NA())</f>
        <v>#N/A</v>
      </c>
      <c r="E31" s="180">
        <f>IF(ROUND(VALUE(SUBSTITUTE(連結実質赤字比率に係る赤字・黒字の構成分析!G$39,"▲", "-")), 2) &gt;= 0, ABS(ROUND(VALUE(SUBSTITUTE(連結実質赤字比率に係る赤字・黒字の構成分析!G$39,"▲", "-")), 2)), NA())</f>
        <v>1.55</v>
      </c>
      <c r="F31" s="180" t="e">
        <f>IF(ROUND(VALUE(SUBSTITUTE(連結実質赤字比率に係る赤字・黒字の構成分析!H$39,"▲", "-")), 2) &lt; 0, ABS(ROUND(VALUE(SUBSTITUTE(連結実質赤字比率に係る赤字・黒字の構成分析!H$39,"▲", "-")), 2)), NA())</f>
        <v>#N/A</v>
      </c>
      <c r="G31" s="180">
        <f>IF(ROUND(VALUE(SUBSTITUTE(連結実質赤字比率に係る赤字・黒字の構成分析!H$39,"▲", "-")), 2) &gt;= 0, ABS(ROUND(VALUE(SUBSTITUTE(連結実質赤字比率に係る赤字・黒字の構成分析!H$39,"▲", "-")), 2)), NA())</f>
        <v>1.97</v>
      </c>
      <c r="H31" s="180" t="e">
        <f>IF(ROUND(VALUE(SUBSTITUTE(連結実質赤字比率に係る赤字・黒字の構成分析!I$39,"▲", "-")), 2) &lt; 0, ABS(ROUND(VALUE(SUBSTITUTE(連結実質赤字比率に係る赤字・黒字の構成分析!I$39,"▲", "-")), 2)), NA())</f>
        <v>#N/A</v>
      </c>
      <c r="I31" s="180">
        <f>IF(ROUND(VALUE(SUBSTITUTE(連結実質赤字比率に係る赤字・黒字の構成分析!I$39,"▲", "-")), 2) &gt;= 0, ABS(ROUND(VALUE(SUBSTITUTE(連結実質赤字比率に係る赤字・黒字の構成分析!I$39,"▲", "-")), 2)), NA())</f>
        <v>2.12</v>
      </c>
      <c r="J31" s="180" t="e">
        <f>IF(ROUND(VALUE(SUBSTITUTE(連結実質赤字比率に係る赤字・黒字の構成分析!J$39,"▲", "-")), 2) &lt; 0, ABS(ROUND(VALUE(SUBSTITUTE(連結実質赤字比率に係る赤字・黒字の構成分析!J$39,"▲", "-")), 2)), NA())</f>
        <v>#N/A</v>
      </c>
      <c r="K31" s="180">
        <f>IF(ROUND(VALUE(SUBSTITUTE(連結実質赤字比率に係る赤字・黒字の構成分析!J$39,"▲", "-")), 2) &gt;= 0, ABS(ROUND(VALUE(SUBSTITUTE(連結実質赤字比率に係る赤字・黒字の構成分析!J$39,"▲", "-")), 2)), NA())</f>
        <v>0.28999999999999998</v>
      </c>
    </row>
    <row r="32" spans="1:11">
      <c r="A32" s="180" t="str">
        <f>IF(連結実質赤字比率に係る赤字・黒字の構成分析!C$38="",NA(),連結実質赤字比率に係る赤字・黒字の構成分析!C$38)</f>
        <v>下水道特別会計</v>
      </c>
      <c r="B32" s="180" t="e">
        <f>IF(ROUND(VALUE(SUBSTITUTE(連結実質赤字比率に係る赤字・黒字の構成分析!F$38,"▲", "-")), 2) &lt; 0, ABS(ROUND(VALUE(SUBSTITUTE(連結実質赤字比率に係る赤字・黒字の構成分析!F$38,"▲", "-")), 2)), NA())</f>
        <v>#N/A</v>
      </c>
      <c r="C32" s="180">
        <f>IF(ROUND(VALUE(SUBSTITUTE(連結実質赤字比率に係る赤字・黒字の構成分析!F$38,"▲", "-")), 2) &gt;= 0, ABS(ROUND(VALUE(SUBSTITUTE(連結実質赤字比率に係る赤字・黒字の構成分析!F$38,"▲", "-")), 2)), NA())</f>
        <v>0.32</v>
      </c>
      <c r="D32" s="180" t="e">
        <f>IF(ROUND(VALUE(SUBSTITUTE(連結実質赤字比率に係る赤字・黒字の構成分析!G$38,"▲", "-")), 2) &lt; 0, ABS(ROUND(VALUE(SUBSTITUTE(連結実質赤字比率に係る赤字・黒字の構成分析!G$38,"▲", "-")), 2)), NA())</f>
        <v>#N/A</v>
      </c>
      <c r="E32" s="180">
        <f>IF(ROUND(VALUE(SUBSTITUTE(連結実質赤字比率に係る赤字・黒字の構成分析!G$38,"▲", "-")), 2) &gt;= 0, ABS(ROUND(VALUE(SUBSTITUTE(連結実質赤字比率に係る赤字・黒字の構成分析!G$38,"▲", "-")), 2)), NA())</f>
        <v>0.31</v>
      </c>
      <c r="F32" s="180" t="e">
        <f>IF(ROUND(VALUE(SUBSTITUTE(連結実質赤字比率に係る赤字・黒字の構成分析!H$38,"▲", "-")), 2) &lt; 0, ABS(ROUND(VALUE(SUBSTITUTE(連結実質赤字比率に係る赤字・黒字の構成分析!H$38,"▲", "-")), 2)), NA())</f>
        <v>#N/A</v>
      </c>
      <c r="G32" s="180">
        <f>IF(ROUND(VALUE(SUBSTITUTE(連結実質赤字比率に係る赤字・黒字の構成分析!H$38,"▲", "-")), 2) &gt;= 0, ABS(ROUND(VALUE(SUBSTITUTE(連結実質赤字比率に係る赤字・黒字の構成分析!H$38,"▲", "-")), 2)), NA())</f>
        <v>0.33</v>
      </c>
      <c r="H32" s="180" t="e">
        <f>IF(ROUND(VALUE(SUBSTITUTE(連結実質赤字比率に係る赤字・黒字の構成分析!I$38,"▲", "-")), 2) &lt; 0, ABS(ROUND(VALUE(SUBSTITUTE(連結実質赤字比率に係る赤字・黒字の構成分析!I$38,"▲", "-")), 2)), NA())</f>
        <v>#N/A</v>
      </c>
      <c r="I32" s="180">
        <f>IF(ROUND(VALUE(SUBSTITUTE(連結実質赤字比率に係る赤字・黒字の構成分析!I$38,"▲", "-")), 2) &gt;= 0, ABS(ROUND(VALUE(SUBSTITUTE(連結実質赤字比率に係る赤字・黒字の構成分析!I$38,"▲", "-")), 2)), NA())</f>
        <v>0.31</v>
      </c>
      <c r="J32" s="180" t="e">
        <f>IF(ROUND(VALUE(SUBSTITUTE(連結実質赤字比率に係る赤字・黒字の構成分析!J$38,"▲", "-")), 2) &lt; 0, ABS(ROUND(VALUE(SUBSTITUTE(連結実質赤字比率に係る赤字・黒字の構成分析!J$38,"▲", "-")), 2)), NA())</f>
        <v>#N/A</v>
      </c>
      <c r="K32" s="180">
        <f>IF(ROUND(VALUE(SUBSTITUTE(連結実質赤字比率に係る赤字・黒字の構成分析!J$38,"▲", "-")), 2) &gt;= 0, ABS(ROUND(VALUE(SUBSTITUTE(連結実質赤字比率に係る赤字・黒字の構成分析!J$38,"▲", "-")), 2)), NA())</f>
        <v>0.31</v>
      </c>
    </row>
    <row r="33" spans="1:16">
      <c r="A33" s="180" t="str">
        <f>IF(連結実質赤字比率に係る赤字・黒字の構成分析!C$37="",NA(),連結実質赤字比率に係る赤字・黒字の構成分析!C$37)</f>
        <v>介護保険特別会計</v>
      </c>
      <c r="B33" s="180" t="e">
        <f>IF(ROUND(VALUE(SUBSTITUTE(連結実質赤字比率に係る赤字・黒字の構成分析!F$37,"▲", "-")), 2) &lt; 0, ABS(ROUND(VALUE(SUBSTITUTE(連結実質赤字比率に係る赤字・黒字の構成分析!F$37,"▲", "-")), 2)), NA())</f>
        <v>#N/A</v>
      </c>
      <c r="C33" s="180">
        <f>IF(ROUND(VALUE(SUBSTITUTE(連結実質赤字比率に係る赤字・黒字の構成分析!F$37,"▲", "-")), 2) &gt;= 0, ABS(ROUND(VALUE(SUBSTITUTE(連結実質赤字比率に係る赤字・黒字の構成分析!F$37,"▲", "-")), 2)), NA())</f>
        <v>0.57999999999999996</v>
      </c>
      <c r="D33" s="180" t="e">
        <f>IF(ROUND(VALUE(SUBSTITUTE(連結実質赤字比率に係る赤字・黒字の構成分析!G$37,"▲", "-")), 2) &lt; 0, ABS(ROUND(VALUE(SUBSTITUTE(連結実質赤字比率に係る赤字・黒字の構成分析!G$37,"▲", "-")), 2)), NA())</f>
        <v>#N/A</v>
      </c>
      <c r="E33" s="180">
        <f>IF(ROUND(VALUE(SUBSTITUTE(連結実質赤字比率に係る赤字・黒字の構成分析!G$37,"▲", "-")), 2) &gt;= 0, ABS(ROUND(VALUE(SUBSTITUTE(連結実質赤字比率に係る赤字・黒字の構成分析!G$37,"▲", "-")), 2)), NA())</f>
        <v>0.73</v>
      </c>
      <c r="F33" s="180" t="e">
        <f>IF(ROUND(VALUE(SUBSTITUTE(連結実質赤字比率に係る赤字・黒字の構成分析!H$37,"▲", "-")), 2) &lt; 0, ABS(ROUND(VALUE(SUBSTITUTE(連結実質赤字比率に係る赤字・黒字の構成分析!H$37,"▲", "-")), 2)), NA())</f>
        <v>#N/A</v>
      </c>
      <c r="G33" s="180">
        <f>IF(ROUND(VALUE(SUBSTITUTE(連結実質赤字比率に係る赤字・黒字の構成分析!H$37,"▲", "-")), 2) &gt;= 0, ABS(ROUND(VALUE(SUBSTITUTE(連結実質赤字比率に係る赤字・黒字の構成分析!H$37,"▲", "-")), 2)), NA())</f>
        <v>0.98</v>
      </c>
      <c r="H33" s="180" t="e">
        <f>IF(ROUND(VALUE(SUBSTITUTE(連結実質赤字比率に係る赤字・黒字の構成分析!I$37,"▲", "-")), 2) &lt; 0, ABS(ROUND(VALUE(SUBSTITUTE(連結実質赤字比率に係る赤字・黒字の構成分析!I$37,"▲", "-")), 2)), NA())</f>
        <v>#N/A</v>
      </c>
      <c r="I33" s="180">
        <f>IF(ROUND(VALUE(SUBSTITUTE(連結実質赤字比率に係る赤字・黒字の構成分析!I$37,"▲", "-")), 2) &gt;= 0, ABS(ROUND(VALUE(SUBSTITUTE(連結実質赤字比率に係る赤字・黒字の構成分析!I$37,"▲", "-")), 2)), NA())</f>
        <v>0.67</v>
      </c>
      <c r="J33" s="180" t="e">
        <f>IF(ROUND(VALUE(SUBSTITUTE(連結実質赤字比率に係る赤字・黒字の構成分析!J$37,"▲", "-")), 2) &lt; 0, ABS(ROUND(VALUE(SUBSTITUTE(連結実質赤字比率に係る赤字・黒字の構成分析!J$37,"▲", "-")), 2)), NA())</f>
        <v>#N/A</v>
      </c>
      <c r="K33" s="180">
        <f>IF(ROUND(VALUE(SUBSTITUTE(連結実質赤字比率に係る赤字・黒字の構成分析!J$37,"▲", "-")), 2) &gt;= 0, ABS(ROUND(VALUE(SUBSTITUTE(連結実質赤字比率に係る赤字・黒字の構成分析!J$37,"▲", "-")), 2)), NA())</f>
        <v>1.41</v>
      </c>
    </row>
    <row r="34" spans="1:16">
      <c r="A34" s="180" t="str">
        <f>IF(連結実質赤字比率に係る赤字・黒字の構成分析!C$36="",NA(),連結実質赤字比率に係る赤字・黒字の構成分析!C$36)</f>
        <v>病院事業会計</v>
      </c>
      <c r="B34" s="180" t="e">
        <f>IF(ROUND(VALUE(SUBSTITUTE(連結実質赤字比率に係る赤字・黒字の構成分析!F$36,"▲", "-")), 2) &lt; 0, ABS(ROUND(VALUE(SUBSTITUTE(連結実質赤字比率に係る赤字・黒字の構成分析!F$36,"▲", "-")), 2)), NA())</f>
        <v>#N/A</v>
      </c>
      <c r="C34" s="180">
        <f>IF(ROUND(VALUE(SUBSTITUTE(連結実質赤字比率に係る赤字・黒字の構成分析!F$36,"▲", "-")), 2) &gt;= 0, ABS(ROUND(VALUE(SUBSTITUTE(連結実質赤字比率に係る赤字・黒字の構成分析!F$36,"▲", "-")), 2)), NA())</f>
        <v>8.42</v>
      </c>
      <c r="D34" s="180" t="e">
        <f>IF(ROUND(VALUE(SUBSTITUTE(連結実質赤字比率に係る赤字・黒字の構成分析!G$36,"▲", "-")), 2) &lt; 0, ABS(ROUND(VALUE(SUBSTITUTE(連結実質赤字比率に係る赤字・黒字の構成分析!G$36,"▲", "-")), 2)), NA())</f>
        <v>#N/A</v>
      </c>
      <c r="E34" s="180">
        <f>IF(ROUND(VALUE(SUBSTITUTE(連結実質赤字比率に係る赤字・黒字の構成分析!G$36,"▲", "-")), 2) &gt;= 0, ABS(ROUND(VALUE(SUBSTITUTE(連結実質赤字比率に係る赤字・黒字の構成分析!G$36,"▲", "-")), 2)), NA())</f>
        <v>7.25</v>
      </c>
      <c r="F34" s="180" t="e">
        <f>IF(ROUND(VALUE(SUBSTITUTE(連結実質赤字比率に係る赤字・黒字の構成分析!H$36,"▲", "-")), 2) &lt; 0, ABS(ROUND(VALUE(SUBSTITUTE(連結実質赤字比率に係る赤字・黒字の構成分析!H$36,"▲", "-")), 2)), NA())</f>
        <v>#N/A</v>
      </c>
      <c r="G34" s="180">
        <f>IF(ROUND(VALUE(SUBSTITUTE(連結実質赤字比率に係る赤字・黒字の構成分析!H$36,"▲", "-")), 2) &gt;= 0, ABS(ROUND(VALUE(SUBSTITUTE(連結実質赤字比率に係る赤字・黒字の構成分析!H$36,"▲", "-")), 2)), NA())</f>
        <v>7.06</v>
      </c>
      <c r="H34" s="180" t="e">
        <f>IF(ROUND(VALUE(SUBSTITUTE(連結実質赤字比率に係る赤字・黒字の構成分析!I$36,"▲", "-")), 2) &lt; 0, ABS(ROUND(VALUE(SUBSTITUTE(連結実質赤字比率に係る赤字・黒字の構成分析!I$36,"▲", "-")), 2)), NA())</f>
        <v>#N/A</v>
      </c>
      <c r="I34" s="180">
        <f>IF(ROUND(VALUE(SUBSTITUTE(連結実質赤字比率に係る赤字・黒字の構成分析!I$36,"▲", "-")), 2) &gt;= 0, ABS(ROUND(VALUE(SUBSTITUTE(連結実質赤字比率に係る赤字・黒字の構成分析!I$36,"▲", "-")), 2)), NA())</f>
        <v>4.4000000000000004</v>
      </c>
      <c r="J34" s="180" t="e">
        <f>IF(ROUND(VALUE(SUBSTITUTE(連結実質赤字比率に係る赤字・黒字の構成分析!J$36,"▲", "-")), 2) &lt; 0, ABS(ROUND(VALUE(SUBSTITUTE(連結実質赤字比率に係る赤字・黒字の構成分析!J$36,"▲", "-")), 2)), NA())</f>
        <v>#N/A</v>
      </c>
      <c r="K34" s="180">
        <f>IF(ROUND(VALUE(SUBSTITUTE(連結実質赤字比率に係る赤字・黒字の構成分析!J$36,"▲", "-")), 2) &gt;= 0, ABS(ROUND(VALUE(SUBSTITUTE(連結実質赤字比率に係る赤字・黒字の構成分析!J$36,"▲", "-")), 2)), NA())</f>
        <v>3.64</v>
      </c>
    </row>
    <row r="35" spans="1:16">
      <c r="A35" s="180" t="str">
        <f>IF(連結実質赤字比率に係る赤字・黒字の構成分析!C$35="",NA(),連結実質赤字比率に係る赤字・黒字の構成分析!C$35)</f>
        <v>水道事業会計</v>
      </c>
      <c r="B35" s="180" t="e">
        <f>IF(ROUND(VALUE(SUBSTITUTE(連結実質赤字比率に係る赤字・黒字の構成分析!F$35,"▲", "-")), 2) &lt; 0, ABS(ROUND(VALUE(SUBSTITUTE(連結実質赤字比率に係る赤字・黒字の構成分析!F$35,"▲", "-")), 2)), NA())</f>
        <v>#N/A</v>
      </c>
      <c r="C35" s="180">
        <f>IF(ROUND(VALUE(SUBSTITUTE(連結実質赤字比率に係る赤字・黒字の構成分析!F$35,"▲", "-")), 2) &gt;= 0, ABS(ROUND(VALUE(SUBSTITUTE(連結実質赤字比率に係る赤字・黒字の構成分析!F$35,"▲", "-")), 2)), NA())</f>
        <v>9.2799999999999994</v>
      </c>
      <c r="D35" s="180" t="e">
        <f>IF(ROUND(VALUE(SUBSTITUTE(連結実質赤字比率に係る赤字・黒字の構成分析!G$35,"▲", "-")), 2) &lt; 0, ABS(ROUND(VALUE(SUBSTITUTE(連結実質赤字比率に係る赤字・黒字の構成分析!G$35,"▲", "-")), 2)), NA())</f>
        <v>#N/A</v>
      </c>
      <c r="E35" s="180">
        <f>IF(ROUND(VALUE(SUBSTITUTE(連結実質赤字比率に係る赤字・黒字の構成分析!G$35,"▲", "-")), 2) &gt;= 0, ABS(ROUND(VALUE(SUBSTITUTE(連結実質赤字比率に係る赤字・黒字の構成分析!G$35,"▲", "-")), 2)), NA())</f>
        <v>10.210000000000001</v>
      </c>
      <c r="F35" s="180" t="e">
        <f>IF(ROUND(VALUE(SUBSTITUTE(連結実質赤字比率に係る赤字・黒字の構成分析!H$35,"▲", "-")), 2) &lt; 0, ABS(ROUND(VALUE(SUBSTITUTE(連結実質赤字比率に係る赤字・黒字の構成分析!H$35,"▲", "-")), 2)), NA())</f>
        <v>#N/A</v>
      </c>
      <c r="G35" s="180">
        <f>IF(ROUND(VALUE(SUBSTITUTE(連結実質赤字比率に係る赤字・黒字の構成分析!H$35,"▲", "-")), 2) &gt;= 0, ABS(ROUND(VALUE(SUBSTITUTE(連結実質赤字比率に係る赤字・黒字の構成分析!H$35,"▲", "-")), 2)), NA())</f>
        <v>11.03</v>
      </c>
      <c r="H35" s="180" t="e">
        <f>IF(ROUND(VALUE(SUBSTITUTE(連結実質赤字比率に係る赤字・黒字の構成分析!I$35,"▲", "-")), 2) &lt; 0, ABS(ROUND(VALUE(SUBSTITUTE(連結実質赤字比率に係る赤字・黒字の構成分析!I$35,"▲", "-")), 2)), NA())</f>
        <v>#N/A</v>
      </c>
      <c r="I35" s="180">
        <f>IF(ROUND(VALUE(SUBSTITUTE(連結実質赤字比率に係る赤字・黒字の構成分析!I$35,"▲", "-")), 2) &gt;= 0, ABS(ROUND(VALUE(SUBSTITUTE(連結実質赤字比率に係る赤字・黒字の構成分析!I$35,"▲", "-")), 2)), NA())</f>
        <v>11.82</v>
      </c>
      <c r="J35" s="180" t="e">
        <f>IF(ROUND(VALUE(SUBSTITUTE(連結実質赤字比率に係る赤字・黒字の構成分析!J$35,"▲", "-")), 2) &lt; 0, ABS(ROUND(VALUE(SUBSTITUTE(連結実質赤字比率に係る赤字・黒字の構成分析!J$35,"▲", "-")), 2)), NA())</f>
        <v>#N/A</v>
      </c>
      <c r="K35" s="180">
        <f>IF(ROUND(VALUE(SUBSTITUTE(連結実質赤字比率に係る赤字・黒字の構成分析!J$35,"▲", "-")), 2) &gt;= 0, ABS(ROUND(VALUE(SUBSTITUTE(連結実質赤字比率に係る赤字・黒字の構成分析!J$35,"▲", "-")), 2)), NA())</f>
        <v>12.24</v>
      </c>
    </row>
    <row r="36" spans="1:16">
      <c r="A36" s="180" t="str">
        <f>IF(連結実質赤字比率に係る赤字・黒字の構成分析!C$34="",NA(),連結実質赤字比率に係る赤字・黒字の構成分析!C$34)</f>
        <v>一般会計</v>
      </c>
      <c r="B36" s="180" t="e">
        <f>IF(ROUND(VALUE(SUBSTITUTE(連結実質赤字比率に係る赤字・黒字の構成分析!F$34,"▲", "-")), 2) &lt; 0, ABS(ROUND(VALUE(SUBSTITUTE(連結実質赤字比率に係る赤字・黒字の構成分析!F$34,"▲", "-")), 2)), NA())</f>
        <v>#N/A</v>
      </c>
      <c r="C36" s="180">
        <f>IF(ROUND(VALUE(SUBSTITUTE(連結実質赤字比率に係る赤字・黒字の構成分析!F$34,"▲", "-")), 2) &gt;= 0, ABS(ROUND(VALUE(SUBSTITUTE(連結実質赤字比率に係る赤字・黒字の構成分析!F$34,"▲", "-")), 2)), NA())</f>
        <v>12.89</v>
      </c>
      <c r="D36" s="180" t="e">
        <f>IF(ROUND(VALUE(SUBSTITUTE(連結実質赤字比率に係る赤字・黒字の構成分析!G$34,"▲", "-")), 2) &lt; 0, ABS(ROUND(VALUE(SUBSTITUTE(連結実質赤字比率に係る赤字・黒字の構成分析!G$34,"▲", "-")), 2)), NA())</f>
        <v>#N/A</v>
      </c>
      <c r="E36" s="180">
        <f>IF(ROUND(VALUE(SUBSTITUTE(連結実質赤字比率に係る赤字・黒字の構成分析!G$34,"▲", "-")), 2) &gt;= 0, ABS(ROUND(VALUE(SUBSTITUTE(連結実質赤字比率に係る赤字・黒字の構成分析!G$34,"▲", "-")), 2)), NA())</f>
        <v>15.99</v>
      </c>
      <c r="F36" s="180" t="e">
        <f>IF(ROUND(VALUE(SUBSTITUTE(連結実質赤字比率に係る赤字・黒字の構成分析!H$34,"▲", "-")), 2) &lt; 0, ABS(ROUND(VALUE(SUBSTITUTE(連結実質赤字比率に係る赤字・黒字の構成分析!H$34,"▲", "-")), 2)), NA())</f>
        <v>#N/A</v>
      </c>
      <c r="G36" s="180">
        <f>IF(ROUND(VALUE(SUBSTITUTE(連結実質赤字比率に係る赤字・黒字の構成分析!H$34,"▲", "-")), 2) &gt;= 0, ABS(ROUND(VALUE(SUBSTITUTE(連結実質赤字比率に係る赤字・黒字の構成分析!H$34,"▲", "-")), 2)), NA())</f>
        <v>10.79</v>
      </c>
      <c r="H36" s="180" t="e">
        <f>IF(ROUND(VALUE(SUBSTITUTE(連結実質赤字比率に係る赤字・黒字の構成分析!I$34,"▲", "-")), 2) &lt; 0, ABS(ROUND(VALUE(SUBSTITUTE(連結実質赤字比率に係る赤字・黒字の構成分析!I$34,"▲", "-")), 2)), NA())</f>
        <v>#N/A</v>
      </c>
      <c r="I36" s="180">
        <f>IF(ROUND(VALUE(SUBSTITUTE(連結実質赤字比率に係る赤字・黒字の構成分析!I$34,"▲", "-")), 2) &gt;= 0, ABS(ROUND(VALUE(SUBSTITUTE(連結実質赤字比率に係る赤字・黒字の構成分析!I$34,"▲", "-")), 2)), NA())</f>
        <v>13.25</v>
      </c>
      <c r="J36" s="180" t="e">
        <f>IF(ROUND(VALUE(SUBSTITUTE(連結実質赤字比率に係る赤字・黒字の構成分析!J$34,"▲", "-")), 2) &lt; 0, ABS(ROUND(VALUE(SUBSTITUTE(連結実質赤字比率に係る赤字・黒字の構成分析!J$34,"▲", "-")), 2)), NA())</f>
        <v>#N/A</v>
      </c>
      <c r="K36" s="180">
        <f>IF(ROUND(VALUE(SUBSTITUTE(連結実質赤字比率に係る赤字・黒字の構成分析!J$34,"▲", "-")), 2) &gt;= 0, ABS(ROUND(VALUE(SUBSTITUTE(連結実質赤字比率に係る赤字・黒字の構成分析!J$34,"▲", "-")), 2)), NA())</f>
        <v>14.72</v>
      </c>
    </row>
    <row r="39" spans="1:16">
      <c r="A39" s="149" t="s">
        <v>60</v>
      </c>
    </row>
    <row r="40" spans="1:16">
      <c r="A40" s="181"/>
      <c r="B40" s="181" t="str">
        <f>'実質公債費比率（分子）の構造'!K$44</f>
        <v>H26</v>
      </c>
      <c r="C40" s="181"/>
      <c r="D40" s="181"/>
      <c r="E40" s="181" t="str">
        <f>'実質公債費比率（分子）の構造'!L$44</f>
        <v>H27</v>
      </c>
      <c r="F40" s="181"/>
      <c r="G40" s="181"/>
      <c r="H40" s="181" t="str">
        <f>'実質公債費比率（分子）の構造'!M$44</f>
        <v>H28</v>
      </c>
      <c r="I40" s="181"/>
      <c r="J40" s="181"/>
      <c r="K40" s="181" t="str">
        <f>'実質公債費比率（分子）の構造'!N$44</f>
        <v>H29</v>
      </c>
      <c r="L40" s="181"/>
      <c r="M40" s="181"/>
      <c r="N40" s="181" t="str">
        <f>'実質公債費比率（分子）の構造'!O$44</f>
        <v>H30</v>
      </c>
      <c r="O40" s="181"/>
      <c r="P40" s="181"/>
    </row>
    <row r="41" spans="1:16">
      <c r="A41" s="181"/>
      <c r="B41" s="181" t="s">
        <v>61</v>
      </c>
      <c r="C41" s="181"/>
      <c r="D41" s="181" t="s">
        <v>62</v>
      </c>
      <c r="E41" s="181" t="s">
        <v>61</v>
      </c>
      <c r="F41" s="181"/>
      <c r="G41" s="181" t="s">
        <v>62</v>
      </c>
      <c r="H41" s="181" t="s">
        <v>61</v>
      </c>
      <c r="I41" s="181"/>
      <c r="J41" s="181" t="s">
        <v>62</v>
      </c>
      <c r="K41" s="181" t="s">
        <v>61</v>
      </c>
      <c r="L41" s="181"/>
      <c r="M41" s="181" t="s">
        <v>62</v>
      </c>
      <c r="N41" s="181" t="s">
        <v>61</v>
      </c>
      <c r="O41" s="181"/>
      <c r="P41" s="181" t="s">
        <v>62</v>
      </c>
    </row>
    <row r="42" spans="1:16">
      <c r="A42" s="181" t="s">
        <v>63</v>
      </c>
      <c r="B42" s="181"/>
      <c r="C42" s="181"/>
      <c r="D42" s="181">
        <f>'実質公債費比率（分子）の構造'!K$52</f>
        <v>974</v>
      </c>
      <c r="E42" s="181"/>
      <c r="F42" s="181"/>
      <c r="G42" s="181">
        <f>'実質公債費比率（分子）の構造'!L$52</f>
        <v>897</v>
      </c>
      <c r="H42" s="181"/>
      <c r="I42" s="181"/>
      <c r="J42" s="181">
        <f>'実質公債費比率（分子）の構造'!M$52</f>
        <v>916</v>
      </c>
      <c r="K42" s="181"/>
      <c r="L42" s="181"/>
      <c r="M42" s="181">
        <f>'実質公債費比率（分子）の構造'!N$52</f>
        <v>968</v>
      </c>
      <c r="N42" s="181"/>
      <c r="O42" s="181"/>
      <c r="P42" s="181">
        <f>'実質公債費比率（分子）の構造'!O$52</f>
        <v>975</v>
      </c>
    </row>
    <row r="43" spans="1:16">
      <c r="A43" s="181" t="s">
        <v>64</v>
      </c>
      <c r="B43" s="181">
        <f>'実質公債費比率（分子）の構造'!K$51</f>
        <v>0</v>
      </c>
      <c r="C43" s="181"/>
      <c r="D43" s="181"/>
      <c r="E43" s="181">
        <f>'実質公債費比率（分子）の構造'!L$51</f>
        <v>0</v>
      </c>
      <c r="F43" s="181"/>
      <c r="G43" s="181"/>
      <c r="H43" s="181">
        <f>'実質公債費比率（分子）の構造'!M$51</f>
        <v>0</v>
      </c>
      <c r="I43" s="181"/>
      <c r="J43" s="181"/>
      <c r="K43" s="181">
        <f>'実質公債費比率（分子）の構造'!N$51</f>
        <v>0</v>
      </c>
      <c r="L43" s="181"/>
      <c r="M43" s="181"/>
      <c r="N43" s="181">
        <f>'実質公債費比率（分子）の構造'!O$51</f>
        <v>0</v>
      </c>
      <c r="O43" s="181"/>
      <c r="P43" s="181"/>
    </row>
    <row r="44" spans="1:16">
      <c r="A44" s="181" t="s">
        <v>65</v>
      </c>
      <c r="B44" s="181">
        <f>'実質公債費比率（分子）の構造'!K$50</f>
        <v>15</v>
      </c>
      <c r="C44" s="181"/>
      <c r="D44" s="181"/>
      <c r="E44" s="181" t="str">
        <f>'実質公債費比率（分子）の構造'!L$50</f>
        <v>-</v>
      </c>
      <c r="F44" s="181"/>
      <c r="G44" s="181"/>
      <c r="H44" s="181" t="str">
        <f>'実質公債費比率（分子）の構造'!M$50</f>
        <v>-</v>
      </c>
      <c r="I44" s="181"/>
      <c r="J44" s="181"/>
      <c r="K44" s="181" t="str">
        <f>'実質公債費比率（分子）の構造'!N$50</f>
        <v>-</v>
      </c>
      <c r="L44" s="181"/>
      <c r="M44" s="181"/>
      <c r="N44" s="181" t="str">
        <f>'実質公債費比率（分子）の構造'!O$50</f>
        <v>-</v>
      </c>
      <c r="O44" s="181"/>
      <c r="P44" s="181"/>
    </row>
    <row r="45" spans="1:16">
      <c r="A45" s="181" t="s">
        <v>66</v>
      </c>
      <c r="B45" s="181">
        <f>'実質公債費比率（分子）の構造'!K$49</f>
        <v>10</v>
      </c>
      <c r="C45" s="181"/>
      <c r="D45" s="181"/>
      <c r="E45" s="181">
        <f>'実質公債費比率（分子）の構造'!L$49</f>
        <v>11</v>
      </c>
      <c r="F45" s="181"/>
      <c r="G45" s="181"/>
      <c r="H45" s="181">
        <f>'実質公債費比率（分子）の構造'!M$49</f>
        <v>22</v>
      </c>
      <c r="I45" s="181"/>
      <c r="J45" s="181"/>
      <c r="K45" s="181">
        <f>'実質公債費比率（分子）の構造'!N$49</f>
        <v>24</v>
      </c>
      <c r="L45" s="181"/>
      <c r="M45" s="181"/>
      <c r="N45" s="181">
        <f>'実質公債費比率（分子）の構造'!O$49</f>
        <v>33</v>
      </c>
      <c r="O45" s="181"/>
      <c r="P45" s="181"/>
    </row>
    <row r="46" spans="1:16">
      <c r="A46" s="181" t="s">
        <v>67</v>
      </c>
      <c r="B46" s="181">
        <f>'実質公債費比率（分子）の構造'!K$48</f>
        <v>417</v>
      </c>
      <c r="C46" s="181"/>
      <c r="D46" s="181"/>
      <c r="E46" s="181">
        <f>'実質公債費比率（分子）の構造'!L$48</f>
        <v>381</v>
      </c>
      <c r="F46" s="181"/>
      <c r="G46" s="181"/>
      <c r="H46" s="181">
        <f>'実質公債費比率（分子）の構造'!M$48</f>
        <v>373</v>
      </c>
      <c r="I46" s="181"/>
      <c r="J46" s="181"/>
      <c r="K46" s="181">
        <f>'実質公債費比率（分子）の構造'!N$48</f>
        <v>383</v>
      </c>
      <c r="L46" s="181"/>
      <c r="M46" s="181"/>
      <c r="N46" s="181">
        <f>'実質公債費比率（分子）の構造'!O$48</f>
        <v>375</v>
      </c>
      <c r="O46" s="181"/>
      <c r="P46" s="181"/>
    </row>
    <row r="47" spans="1:16">
      <c r="A47" s="181" t="s">
        <v>68</v>
      </c>
      <c r="B47" s="181" t="str">
        <f>'実質公債費比率（分子）の構造'!K$47</f>
        <v>-</v>
      </c>
      <c r="C47" s="181"/>
      <c r="D47" s="181"/>
      <c r="E47" s="181" t="str">
        <f>'実質公債費比率（分子）の構造'!L$47</f>
        <v>-</v>
      </c>
      <c r="F47" s="181"/>
      <c r="G47" s="181"/>
      <c r="H47" s="181" t="str">
        <f>'実質公債費比率（分子）の構造'!M$47</f>
        <v>-</v>
      </c>
      <c r="I47" s="181"/>
      <c r="J47" s="181"/>
      <c r="K47" s="181" t="str">
        <f>'実質公債費比率（分子）の構造'!N$47</f>
        <v>-</v>
      </c>
      <c r="L47" s="181"/>
      <c r="M47" s="181"/>
      <c r="N47" s="181" t="str">
        <f>'実質公債費比率（分子）の構造'!O$47</f>
        <v>-</v>
      </c>
      <c r="O47" s="181"/>
      <c r="P47" s="181"/>
    </row>
    <row r="48" spans="1:16">
      <c r="A48" s="181" t="s">
        <v>69</v>
      </c>
      <c r="B48" s="181" t="str">
        <f>'実質公債費比率（分子）の構造'!K$46</f>
        <v>-</v>
      </c>
      <c r="C48" s="181"/>
      <c r="D48" s="181"/>
      <c r="E48" s="181" t="str">
        <f>'実質公債費比率（分子）の構造'!L$46</f>
        <v>-</v>
      </c>
      <c r="F48" s="181"/>
      <c r="G48" s="181"/>
      <c r="H48" s="181" t="str">
        <f>'実質公債費比率（分子）の構造'!M$46</f>
        <v>-</v>
      </c>
      <c r="I48" s="181"/>
      <c r="J48" s="181"/>
      <c r="K48" s="181" t="str">
        <f>'実質公債費比率（分子）の構造'!N$46</f>
        <v>-</v>
      </c>
      <c r="L48" s="181"/>
      <c r="M48" s="181"/>
      <c r="N48" s="181" t="str">
        <f>'実質公債費比率（分子）の構造'!O$46</f>
        <v>-</v>
      </c>
      <c r="O48" s="181"/>
      <c r="P48" s="181"/>
    </row>
    <row r="49" spans="1:16">
      <c r="A49" s="181" t="s">
        <v>70</v>
      </c>
      <c r="B49" s="181">
        <f>'実質公債費比率（分子）の構造'!K$45</f>
        <v>874</v>
      </c>
      <c r="C49" s="181"/>
      <c r="D49" s="181"/>
      <c r="E49" s="181">
        <f>'実質公債費比率（分子）の構造'!L$45</f>
        <v>765</v>
      </c>
      <c r="F49" s="181"/>
      <c r="G49" s="181"/>
      <c r="H49" s="181">
        <f>'実質公債費比率（分子）の構造'!M$45</f>
        <v>807</v>
      </c>
      <c r="I49" s="181"/>
      <c r="J49" s="181"/>
      <c r="K49" s="181">
        <f>'実質公債費比率（分子）の構造'!N$45</f>
        <v>899</v>
      </c>
      <c r="L49" s="181"/>
      <c r="M49" s="181"/>
      <c r="N49" s="181">
        <f>'実質公債費比率（分子）の構造'!O$45</f>
        <v>902</v>
      </c>
      <c r="O49" s="181"/>
      <c r="P49" s="181"/>
    </row>
    <row r="50" spans="1:16">
      <c r="A50" s="181" t="s">
        <v>71</v>
      </c>
      <c r="B50" s="181" t="e">
        <f>NA()</f>
        <v>#N/A</v>
      </c>
      <c r="C50" s="181">
        <f>IF(ISNUMBER('実質公債費比率（分子）の構造'!K$53),'実質公債費比率（分子）の構造'!K$53,NA())</f>
        <v>342</v>
      </c>
      <c r="D50" s="181" t="e">
        <f>NA()</f>
        <v>#N/A</v>
      </c>
      <c r="E50" s="181" t="e">
        <f>NA()</f>
        <v>#N/A</v>
      </c>
      <c r="F50" s="181">
        <f>IF(ISNUMBER('実質公債費比率（分子）の構造'!L$53),'実質公債費比率（分子）の構造'!L$53,NA())</f>
        <v>260</v>
      </c>
      <c r="G50" s="181" t="e">
        <f>NA()</f>
        <v>#N/A</v>
      </c>
      <c r="H50" s="181" t="e">
        <f>NA()</f>
        <v>#N/A</v>
      </c>
      <c r="I50" s="181">
        <f>IF(ISNUMBER('実質公債費比率（分子）の構造'!M$53),'実質公債費比率（分子）の構造'!M$53,NA())</f>
        <v>286</v>
      </c>
      <c r="J50" s="181" t="e">
        <f>NA()</f>
        <v>#N/A</v>
      </c>
      <c r="K50" s="181" t="e">
        <f>NA()</f>
        <v>#N/A</v>
      </c>
      <c r="L50" s="181">
        <f>IF(ISNUMBER('実質公債費比率（分子）の構造'!N$53),'実質公債費比率（分子）の構造'!N$53,NA())</f>
        <v>338</v>
      </c>
      <c r="M50" s="181" t="e">
        <f>NA()</f>
        <v>#N/A</v>
      </c>
      <c r="N50" s="181" t="e">
        <f>NA()</f>
        <v>#N/A</v>
      </c>
      <c r="O50" s="181">
        <f>IF(ISNUMBER('実質公債費比率（分子）の構造'!O$53),'実質公債費比率（分子）の構造'!O$53,NA())</f>
        <v>335</v>
      </c>
      <c r="P50" s="181" t="e">
        <f>NA()</f>
        <v>#N/A</v>
      </c>
    </row>
    <row r="53" spans="1:16">
      <c r="A53" s="149" t="s">
        <v>72</v>
      </c>
    </row>
    <row r="54" spans="1:16">
      <c r="A54" s="180"/>
      <c r="B54" s="180" t="str">
        <f>'将来負担比率（分子）の構造'!I$40</f>
        <v>H26</v>
      </c>
      <c r="C54" s="180"/>
      <c r="D54" s="180"/>
      <c r="E54" s="180" t="str">
        <f>'将来負担比率（分子）の構造'!J$40</f>
        <v>H27</v>
      </c>
      <c r="F54" s="180"/>
      <c r="G54" s="180"/>
      <c r="H54" s="180" t="str">
        <f>'将来負担比率（分子）の構造'!K$40</f>
        <v>H28</v>
      </c>
      <c r="I54" s="180"/>
      <c r="J54" s="180"/>
      <c r="K54" s="180" t="str">
        <f>'将来負担比率（分子）の構造'!L$40</f>
        <v>H29</v>
      </c>
      <c r="L54" s="180"/>
      <c r="M54" s="180"/>
      <c r="N54" s="180" t="str">
        <f>'将来負担比率（分子）の構造'!M$40</f>
        <v>H30</v>
      </c>
      <c r="O54" s="180"/>
      <c r="P54" s="180"/>
    </row>
    <row r="55" spans="1:16">
      <c r="A55" s="180"/>
      <c r="B55" s="180" t="s">
        <v>73</v>
      </c>
      <c r="C55" s="180"/>
      <c r="D55" s="180" t="s">
        <v>74</v>
      </c>
      <c r="E55" s="180" t="s">
        <v>73</v>
      </c>
      <c r="F55" s="180"/>
      <c r="G55" s="180" t="s">
        <v>74</v>
      </c>
      <c r="H55" s="180" t="s">
        <v>73</v>
      </c>
      <c r="I55" s="180"/>
      <c r="J55" s="180" t="s">
        <v>74</v>
      </c>
      <c r="K55" s="180" t="s">
        <v>73</v>
      </c>
      <c r="L55" s="180"/>
      <c r="M55" s="180" t="s">
        <v>74</v>
      </c>
      <c r="N55" s="180" t="s">
        <v>73</v>
      </c>
      <c r="O55" s="180"/>
      <c r="P55" s="180" t="s">
        <v>74</v>
      </c>
    </row>
    <row r="56" spans="1:16">
      <c r="A56" s="180" t="s">
        <v>43</v>
      </c>
      <c r="B56" s="180"/>
      <c r="C56" s="180"/>
      <c r="D56" s="180">
        <f>'将来負担比率（分子）の構造'!I$52</f>
        <v>8895</v>
      </c>
      <c r="E56" s="180"/>
      <c r="F56" s="180"/>
      <c r="G56" s="180">
        <f>'将来負担比率（分子）の構造'!J$52</f>
        <v>9096</v>
      </c>
      <c r="H56" s="180"/>
      <c r="I56" s="180"/>
      <c r="J56" s="180">
        <f>'将来負担比率（分子）の構造'!K$52</f>
        <v>9160</v>
      </c>
      <c r="K56" s="180"/>
      <c r="L56" s="180"/>
      <c r="M56" s="180">
        <f>'将来負担比率（分子）の構造'!L$52</f>
        <v>9394</v>
      </c>
      <c r="N56" s="180"/>
      <c r="O56" s="180"/>
      <c r="P56" s="180">
        <f>'将来負担比率（分子）の構造'!M$52</f>
        <v>9683</v>
      </c>
    </row>
    <row r="57" spans="1:16">
      <c r="A57" s="180" t="s">
        <v>42</v>
      </c>
      <c r="B57" s="180"/>
      <c r="C57" s="180"/>
      <c r="D57" s="180">
        <f>'将来負担比率（分子）の構造'!I$51</f>
        <v>348</v>
      </c>
      <c r="E57" s="180"/>
      <c r="F57" s="180"/>
      <c r="G57" s="180">
        <f>'将来負担比率（分子）の構造'!J$51</f>
        <v>331</v>
      </c>
      <c r="H57" s="180"/>
      <c r="I57" s="180"/>
      <c r="J57" s="180">
        <f>'将来負担比率（分子）の構造'!K$51</f>
        <v>444</v>
      </c>
      <c r="K57" s="180"/>
      <c r="L57" s="180"/>
      <c r="M57" s="180">
        <f>'将来負担比率（分子）の構造'!L$51</f>
        <v>422</v>
      </c>
      <c r="N57" s="180"/>
      <c r="O57" s="180"/>
      <c r="P57" s="180">
        <f>'将来負担比率（分子）の構造'!M$51</f>
        <v>405</v>
      </c>
    </row>
    <row r="58" spans="1:16">
      <c r="A58" s="180" t="s">
        <v>41</v>
      </c>
      <c r="B58" s="180"/>
      <c r="C58" s="180"/>
      <c r="D58" s="180">
        <f>'将来負担比率（分子）の構造'!I$50</f>
        <v>2174</v>
      </c>
      <c r="E58" s="180"/>
      <c r="F58" s="180"/>
      <c r="G58" s="180">
        <f>'将来負担比率（分子）の構造'!J$50</f>
        <v>2705</v>
      </c>
      <c r="H58" s="180"/>
      <c r="I58" s="180"/>
      <c r="J58" s="180">
        <f>'将来負担比率（分子）の構造'!K$50</f>
        <v>3237</v>
      </c>
      <c r="K58" s="180"/>
      <c r="L58" s="180"/>
      <c r="M58" s="180">
        <f>'将来負担比率（分子）の構造'!L$50</f>
        <v>3040</v>
      </c>
      <c r="N58" s="180"/>
      <c r="O58" s="180"/>
      <c r="P58" s="180">
        <f>'将来負担比率（分子）の構造'!M$50</f>
        <v>2958</v>
      </c>
    </row>
    <row r="59" spans="1:16">
      <c r="A59" s="180" t="s">
        <v>39</v>
      </c>
      <c r="B59" s="180" t="str">
        <f>'将来負担比率（分子）の構造'!I$49</f>
        <v>-</v>
      </c>
      <c r="C59" s="180"/>
      <c r="D59" s="180"/>
      <c r="E59" s="180" t="str">
        <f>'将来負担比率（分子）の構造'!J$49</f>
        <v>-</v>
      </c>
      <c r="F59" s="180"/>
      <c r="G59" s="180"/>
      <c r="H59" s="180" t="str">
        <f>'将来負担比率（分子）の構造'!K$49</f>
        <v>-</v>
      </c>
      <c r="I59" s="180"/>
      <c r="J59" s="180"/>
      <c r="K59" s="180" t="str">
        <f>'将来負担比率（分子）の構造'!L$49</f>
        <v>-</v>
      </c>
      <c r="L59" s="180"/>
      <c r="M59" s="180"/>
      <c r="N59" s="180" t="str">
        <f>'将来負担比率（分子）の構造'!M$49</f>
        <v>-</v>
      </c>
      <c r="O59" s="180"/>
      <c r="P59" s="180"/>
    </row>
    <row r="60" spans="1:16">
      <c r="A60" s="180" t="s">
        <v>38</v>
      </c>
      <c r="B60" s="180" t="str">
        <f>'将来負担比率（分子）の構造'!I$48</f>
        <v>-</v>
      </c>
      <c r="C60" s="180"/>
      <c r="D60" s="180"/>
      <c r="E60" s="180" t="str">
        <f>'将来負担比率（分子）の構造'!J$48</f>
        <v>-</v>
      </c>
      <c r="F60" s="180"/>
      <c r="G60" s="180"/>
      <c r="H60" s="180" t="str">
        <f>'将来負担比率（分子）の構造'!K$48</f>
        <v>-</v>
      </c>
      <c r="I60" s="180"/>
      <c r="J60" s="180"/>
      <c r="K60" s="180" t="str">
        <f>'将来負担比率（分子）の構造'!L$48</f>
        <v>-</v>
      </c>
      <c r="L60" s="180"/>
      <c r="M60" s="180"/>
      <c r="N60" s="180" t="str">
        <f>'将来負担比率（分子）の構造'!M$48</f>
        <v>-</v>
      </c>
      <c r="O60" s="180"/>
      <c r="P60" s="180"/>
    </row>
    <row r="61" spans="1:16">
      <c r="A61" s="180" t="s">
        <v>36</v>
      </c>
      <c r="B61" s="180" t="str">
        <f>'将来負担比率（分子）の構造'!I$46</f>
        <v>-</v>
      </c>
      <c r="C61" s="180"/>
      <c r="D61" s="180"/>
      <c r="E61" s="180" t="str">
        <f>'将来負担比率（分子）の構造'!J$46</f>
        <v>-</v>
      </c>
      <c r="F61" s="180"/>
      <c r="G61" s="180"/>
      <c r="H61" s="180" t="str">
        <f>'将来負担比率（分子）の構造'!K$46</f>
        <v>-</v>
      </c>
      <c r="I61" s="180"/>
      <c r="J61" s="180"/>
      <c r="K61" s="180" t="str">
        <f>'将来負担比率（分子）の構造'!L$46</f>
        <v>-</v>
      </c>
      <c r="L61" s="180"/>
      <c r="M61" s="180"/>
      <c r="N61" s="180" t="str">
        <f>'将来負担比率（分子）の構造'!M$46</f>
        <v>-</v>
      </c>
      <c r="O61" s="180"/>
      <c r="P61" s="180"/>
    </row>
    <row r="62" spans="1:16">
      <c r="A62" s="180" t="s">
        <v>35</v>
      </c>
      <c r="B62" s="180">
        <f>'将来負担比率（分子）の構造'!I$45</f>
        <v>1273</v>
      </c>
      <c r="C62" s="180"/>
      <c r="D62" s="180"/>
      <c r="E62" s="180">
        <f>'将来負担比率（分子）の構造'!J$45</f>
        <v>1269</v>
      </c>
      <c r="F62" s="180"/>
      <c r="G62" s="180"/>
      <c r="H62" s="180">
        <f>'将来負担比率（分子）の構造'!K$45</f>
        <v>1186</v>
      </c>
      <c r="I62" s="180"/>
      <c r="J62" s="180"/>
      <c r="K62" s="180">
        <f>'将来負担比率（分子）の構造'!L$45</f>
        <v>1102</v>
      </c>
      <c r="L62" s="180"/>
      <c r="M62" s="180"/>
      <c r="N62" s="180">
        <f>'将来負担比率（分子）の構造'!M$45</f>
        <v>1041</v>
      </c>
      <c r="O62" s="180"/>
      <c r="P62" s="180"/>
    </row>
    <row r="63" spans="1:16">
      <c r="A63" s="180" t="s">
        <v>34</v>
      </c>
      <c r="B63" s="180">
        <f>'将来負担比率（分子）の構造'!I$44</f>
        <v>148</v>
      </c>
      <c r="C63" s="180"/>
      <c r="D63" s="180"/>
      <c r="E63" s="180">
        <f>'将来負担比率（分子）の構造'!J$44</f>
        <v>128</v>
      </c>
      <c r="F63" s="180"/>
      <c r="G63" s="180"/>
      <c r="H63" s="180">
        <f>'将来負担比率（分子）の構造'!K$44</f>
        <v>160</v>
      </c>
      <c r="I63" s="180"/>
      <c r="J63" s="180"/>
      <c r="K63" s="180">
        <f>'将来負担比率（分子）の構造'!L$44</f>
        <v>178</v>
      </c>
      <c r="L63" s="180"/>
      <c r="M63" s="180"/>
      <c r="N63" s="180">
        <f>'将来負担比率（分子）の構造'!M$44</f>
        <v>267</v>
      </c>
      <c r="O63" s="180"/>
      <c r="P63" s="180"/>
    </row>
    <row r="64" spans="1:16">
      <c r="A64" s="180" t="s">
        <v>33</v>
      </c>
      <c r="B64" s="180">
        <f>'将来負担比率（分子）の構造'!I$43</f>
        <v>3698</v>
      </c>
      <c r="C64" s="180"/>
      <c r="D64" s="180"/>
      <c r="E64" s="180">
        <f>'将来負担比率（分子）の構造'!J$43</f>
        <v>3448</v>
      </c>
      <c r="F64" s="180"/>
      <c r="G64" s="180"/>
      <c r="H64" s="180">
        <f>'将来負担比率（分子）の構造'!K$43</f>
        <v>3220</v>
      </c>
      <c r="I64" s="180"/>
      <c r="J64" s="180"/>
      <c r="K64" s="180">
        <f>'将来負担比率（分子）の構造'!L$43</f>
        <v>3030</v>
      </c>
      <c r="L64" s="180"/>
      <c r="M64" s="180"/>
      <c r="N64" s="180">
        <f>'将来負担比率（分子）の構造'!M$43</f>
        <v>2930</v>
      </c>
      <c r="O64" s="180"/>
      <c r="P64" s="180"/>
    </row>
    <row r="65" spans="1:16">
      <c r="A65" s="180" t="s">
        <v>32</v>
      </c>
      <c r="B65" s="180" t="str">
        <f>'将来負担比率（分子）の構造'!I$42</f>
        <v>-</v>
      </c>
      <c r="C65" s="180"/>
      <c r="D65" s="180"/>
      <c r="E65" s="180" t="str">
        <f>'将来負担比率（分子）の構造'!J$42</f>
        <v>-</v>
      </c>
      <c r="F65" s="180"/>
      <c r="G65" s="180"/>
      <c r="H65" s="180" t="str">
        <f>'将来負担比率（分子）の構造'!K$42</f>
        <v>-</v>
      </c>
      <c r="I65" s="180"/>
      <c r="J65" s="180"/>
      <c r="K65" s="180" t="str">
        <f>'将来負担比率（分子）の構造'!L$42</f>
        <v>-</v>
      </c>
      <c r="L65" s="180"/>
      <c r="M65" s="180"/>
      <c r="N65" s="180" t="str">
        <f>'将来負担比率（分子）の構造'!M$42</f>
        <v>-</v>
      </c>
      <c r="O65" s="180"/>
      <c r="P65" s="180"/>
    </row>
    <row r="66" spans="1:16">
      <c r="A66" s="180" t="s">
        <v>31</v>
      </c>
      <c r="B66" s="180">
        <f>'将来負担比率（分子）の構造'!I$41</f>
        <v>8593</v>
      </c>
      <c r="C66" s="180"/>
      <c r="D66" s="180"/>
      <c r="E66" s="180">
        <f>'将来負担比率（分子）の構造'!J$41</f>
        <v>9018</v>
      </c>
      <c r="F66" s="180"/>
      <c r="G66" s="180"/>
      <c r="H66" s="180">
        <f>'将来負担比率（分子）の構造'!K$41</f>
        <v>9364</v>
      </c>
      <c r="I66" s="180"/>
      <c r="J66" s="180"/>
      <c r="K66" s="180">
        <f>'将来負担比率（分子）の構造'!L$41</f>
        <v>10060</v>
      </c>
      <c r="L66" s="180"/>
      <c r="M66" s="180"/>
      <c r="N66" s="180">
        <f>'将来負担比率（分子）の構造'!M$41</f>
        <v>10797</v>
      </c>
      <c r="O66" s="180"/>
      <c r="P66" s="180"/>
    </row>
    <row r="67" spans="1:16">
      <c r="A67" s="180" t="s">
        <v>75</v>
      </c>
      <c r="B67" s="180" t="e">
        <f>NA()</f>
        <v>#N/A</v>
      </c>
      <c r="C67" s="180">
        <f>IF(ISNUMBER('将来負担比率（分子）の構造'!I$53), IF('将来負担比率（分子）の構造'!I$53 &lt; 0, 0, '将来負担比率（分子）の構造'!I$53), NA())</f>
        <v>2296</v>
      </c>
      <c r="D67" s="180" t="e">
        <f>NA()</f>
        <v>#N/A</v>
      </c>
      <c r="E67" s="180" t="e">
        <f>NA()</f>
        <v>#N/A</v>
      </c>
      <c r="F67" s="180">
        <f>IF(ISNUMBER('将来負担比率（分子）の構造'!J$53), IF('将来負担比率（分子）の構造'!J$53 &lt; 0, 0, '将来負担比率（分子）の構造'!J$53), NA())</f>
        <v>1732</v>
      </c>
      <c r="G67" s="180" t="e">
        <f>NA()</f>
        <v>#N/A</v>
      </c>
      <c r="H67" s="180" t="e">
        <f>NA()</f>
        <v>#N/A</v>
      </c>
      <c r="I67" s="180">
        <f>IF(ISNUMBER('将来負担比率（分子）の構造'!K$53), IF('将来負担比率（分子）の構造'!K$53 &lt; 0, 0, '将来負担比率（分子）の構造'!K$53), NA())</f>
        <v>1090</v>
      </c>
      <c r="J67" s="180" t="e">
        <f>NA()</f>
        <v>#N/A</v>
      </c>
      <c r="K67" s="180" t="e">
        <f>NA()</f>
        <v>#N/A</v>
      </c>
      <c r="L67" s="180">
        <f>IF(ISNUMBER('将来負担比率（分子）の構造'!L$53), IF('将来負担比率（分子）の構造'!L$53 &lt; 0, 0, '将来負担比率（分子）の構造'!L$53), NA())</f>
        <v>1515</v>
      </c>
      <c r="M67" s="180" t="e">
        <f>NA()</f>
        <v>#N/A</v>
      </c>
      <c r="N67" s="180" t="e">
        <f>NA()</f>
        <v>#N/A</v>
      </c>
      <c r="O67" s="180">
        <f>IF(ISNUMBER('将来負担比率（分子）の構造'!M$53), IF('将来負担比率（分子）の構造'!M$53 &lt; 0, 0, '将来負担比率（分子）の構造'!M$53), NA())</f>
        <v>1988</v>
      </c>
      <c r="P67" s="180" t="e">
        <f>NA()</f>
        <v>#N/A</v>
      </c>
    </row>
    <row r="70" spans="1:16">
      <c r="A70" s="182" t="s">
        <v>76</v>
      </c>
      <c r="B70" s="182"/>
      <c r="C70" s="182"/>
      <c r="D70" s="182"/>
      <c r="E70" s="182"/>
      <c r="F70" s="182"/>
    </row>
    <row r="71" spans="1:16">
      <c r="A71" s="183"/>
      <c r="B71" s="183" t="str">
        <f>基金残高に係る経年分析!F54</f>
        <v>H28</v>
      </c>
      <c r="C71" s="183" t="str">
        <f>基金残高に係る経年分析!G54</f>
        <v>H29</v>
      </c>
      <c r="D71" s="183" t="str">
        <f>基金残高に係る経年分析!H54</f>
        <v>H30</v>
      </c>
    </row>
    <row r="72" spans="1:16">
      <c r="A72" s="183" t="s">
        <v>77</v>
      </c>
      <c r="B72" s="184">
        <f>基金残高に係る経年分析!F55</f>
        <v>1044</v>
      </c>
      <c r="C72" s="184">
        <f>基金残高に係る経年分析!G55</f>
        <v>1002</v>
      </c>
      <c r="D72" s="184">
        <f>基金残高に係る経年分析!H55</f>
        <v>905</v>
      </c>
    </row>
    <row r="73" spans="1:16">
      <c r="A73" s="183" t="s">
        <v>78</v>
      </c>
      <c r="B73" s="184">
        <f>基金残高に係る経年分析!F56</f>
        <v>276</v>
      </c>
      <c r="C73" s="184">
        <f>基金残高に係る経年分析!G56</f>
        <v>306</v>
      </c>
      <c r="D73" s="184">
        <f>基金残高に係る経年分析!H56</f>
        <v>406</v>
      </c>
    </row>
    <row r="74" spans="1:16">
      <c r="A74" s="183" t="s">
        <v>79</v>
      </c>
      <c r="B74" s="184">
        <f>基金残高に係る経年分析!F57</f>
        <v>1605</v>
      </c>
      <c r="C74" s="184">
        <f>基金残高に係る経年分析!G57</f>
        <v>1354</v>
      </c>
      <c r="D74" s="184">
        <f>基金残高に係る経年分析!H57</f>
        <v>1187</v>
      </c>
    </row>
  </sheetData>
  <sheetProtection algorithmName="SHA-512" hashValue="8+0+INndr2D9C/JRMdQTykOBKsiIsy0nmxnFJUBkrMMGdoV1YZrDEEjOf6x07KgyT0IhPk4tdGpJo60trxWP6w==" saltValue="6a1wfBQmu6MnXPKEmcgQl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2020-09-17T08:12:16Z</cp:lastPrinted>
  <dcterms:created xsi:type="dcterms:W3CDTF">2020-02-10T02:35:59Z</dcterms:created>
  <dcterms:modified xsi:type="dcterms:W3CDTF">2020-10-01T23:33:03Z</dcterms:modified>
  <cp:category/>
</cp:coreProperties>
</file>