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45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6" i="10" l="1"/>
  <c r="BG35" i="10"/>
  <c r="BG34"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AM36" i="10"/>
  <c r="C36" i="10"/>
  <c r="C34" i="10"/>
  <c r="C35" i="10" l="1"/>
  <c r="U34" i="10"/>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E34" i="10" l="1"/>
  <c r="BE35" i="10" l="1"/>
  <c r="BE36" i="10" s="1"/>
  <c r="BW34" i="10"/>
  <c r="BW35" i="10" s="1"/>
  <c r="BW36" i="10" s="1"/>
  <c r="BW37" i="10" s="1"/>
  <c r="BW38" i="10" s="1"/>
  <c r="BW39" i="10" s="1"/>
  <c r="BW40" i="10" s="1"/>
  <c r="BW41" i="10" s="1"/>
  <c r="CO34" i="10" l="1"/>
  <c r="CO35" i="10" s="1"/>
</calcChain>
</file>

<file path=xl/sharedStrings.xml><?xml version="1.0" encoding="utf-8"?>
<sst xmlns="http://schemas.openxmlformats.org/spreadsheetml/2006/main" count="1079" uniqueCount="620">
  <si>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</si>
  <si>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</si>
  <si>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</si>
  <si>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</si>
  <si>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</si>
  <si>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</si>
  <si>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</si>
  <si>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</si>
  <si>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</si>
  <si>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</si>
  <si>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</si>
  <si>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</si>
  <si>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</si>
  <si>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</si>
  <si>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</si>
  <si>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</si>
  <si>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</si>
  <si>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</si>
  <si>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</si>
  <si>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</si>
  <si>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</si>
  <si>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</si>
  <si>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</si>
  <si>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</si>
  <si>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</si>
  <si>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</si>
  <si>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</si>
  <si>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</si>
  <si>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</si>
  <si>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</si>
  <si>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</si>
  <si>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</si>
  <si>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</si>
  <si>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</si>
  <si>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</si>
  <si>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</si>
  <si>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</si>
  <si>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</si>
  <si>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</si>
  <si>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</si>
  <si>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</si>
  <si>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</si>
  <si>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</si>
  <si>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</si>
  <si>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</si>
  <si>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</si>
  <si>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</si>
  <si>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</si>
  <si>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</si>
  <si>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</si>
  <si>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</si>
  <si>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</si>
  <si>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</si>
  <si>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</si>
  <si>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</si>
  <si>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</si>
  <si>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</si>
  <si>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</si>
  <si>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</si>
  <si>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</si>
  <si>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</si>
  <si>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</si>
  <si>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</si>
  <si>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</si>
  <si>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</si>
  <si>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</si>
  <si>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</si>
  <si>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</si>
  <si>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</si>
  <si>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</si>
  <si>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</si>
  <si>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</si>
  <si>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</si>
  <si>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</si>
  <si>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</si>
  <si>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</si>
  <si>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</si>
  <si>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</si>
  <si>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</si>
  <si>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</si>
  <si>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</si>
  <si>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</si>
  <si>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</si>
  <si>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</si>
  <si>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Ⅴ－１</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</si>
  <si>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</si>
  <si>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</si>
  <si>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</si>
  <si>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</si>
  <si>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</si>
  <si>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</si>
  <si>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</si>
  <si>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</si>
  <si>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</si>
  <si>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</si>
  <si>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</si>
  <si>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</si>
  <si>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高畠町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</si>
  <si>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</si>
  <si>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</si>
  <si>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</si>
  <si>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</si>
  <si>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</si>
  <si>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</si>
  <si>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</si>
  <si>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</si>
  <si>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</si>
  <si>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</si>
  <si>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</si>
  <si>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</si>
  <si>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</si>
  <si>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</si>
  <si>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</si>
  <si>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</si>
  <si>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</si>
  <si>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</si>
  <si>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</si>
  <si>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</si>
  <si>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</si>
  <si>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</si>
  <si>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</si>
  <si>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-4.6</t>
    <phoneticPr fontId="5"/>
  </si>
  <si>
    <t>山振</t>
    <rPh sb="0" eb="1">
      <t>ヤマ</t>
    </rPh>
    <rPh sb="1" eb="2">
      <t>フ</t>
    </rPh>
    <phoneticPr fontId="5"/>
  </si>
  <si>
    <t>○</t>
    <phoneticPr fontId="5"/>
  </si>
  <si>
    <t>繰上償還金</t>
    <phoneticPr fontId="2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</si>
  <si>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</si>
  <si>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</si>
  <si>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</si>
  <si>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</si>
  <si>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</si>
  <si>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</si>
  <si>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</si>
  <si>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</si>
  <si>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</si>
  <si>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</si>
  <si>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</si>
  <si>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</si>
  <si>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</si>
  <si>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</si>
  <si>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</si>
  <si>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</si>
  <si>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</si>
  <si>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</si>
  <si>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</si>
  <si>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</si>
  <si>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</si>
  <si>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</si>
  <si>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4"/>
  </si>
  <si>
    <t>うち日本人(％)</t>
    <phoneticPr fontId="5"/>
  </si>
  <si>
    <t>-1.4</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</si>
  <si>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</si>
  <si>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</si>
  <si>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</si>
  <si>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</si>
  <si>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</si>
  <si>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</si>
  <si>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</si>
  <si>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</si>
  <si>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</si>
  <si>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</si>
  <si>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</si>
  <si>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</si>
  <si>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</si>
  <si>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</si>
  <si>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</si>
  <si>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</si>
  <si>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</si>
  <si>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</si>
  <si>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</si>
  <si>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</si>
  <si>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</si>
  <si>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</si>
  <si>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</si>
  <si>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</si>
  <si>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</si>
  <si>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</si>
  <si>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</si>
  <si>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</si>
  <si>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</si>
  <si>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</si>
  <si>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</si>
  <si>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</si>
  <si>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</si>
  <si>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</si>
  <si>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</si>
  <si>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</si>
  <si>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</si>
  <si>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</si>
  <si>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</si>
  <si>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</si>
  <si>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</si>
  <si>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</si>
  <si>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</si>
  <si>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</si>
  <si>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</si>
  <si>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</si>
  <si>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</si>
  <si>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</si>
  <si>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</si>
  <si>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</si>
  <si>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</si>
  <si>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</si>
  <si>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</si>
  <si>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</si>
  <si>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</si>
  <si>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</si>
  <si>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</si>
  <si>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</si>
  <si>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</si>
  <si>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</si>
  <si>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</si>
  <si>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</si>
  <si>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山形県高畠町</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</si>
  <si>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</si>
  <si>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</si>
  <si>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</si>
  <si>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</si>
  <si>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</si>
  <si>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</si>
  <si>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</si>
  <si>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</si>
  <si>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</si>
  <si>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</si>
  <si>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</si>
  <si>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</si>
  <si>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</si>
  <si>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</si>
  <si>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</si>
  <si>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</si>
  <si>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</si>
  <si>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</si>
  <si>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</si>
  <si>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</si>
  <si>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</si>
  <si>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</si>
  <si>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3"/>
  </si>
  <si>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</si>
  <si>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</si>
  <si>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</si>
  <si>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</si>
  <si>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</si>
  <si>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衛生費</t>
  </si>
  <si>
    <t>分離課税所得割交付金</t>
    <phoneticPr fontId="24"/>
  </si>
  <si>
    <t>　　　法人均等割</t>
    <phoneticPr fontId="5"/>
  </si>
  <si>
    <t>労働費</t>
  </si>
  <si>
    <t>道府県民税所得割臨時交付金</t>
    <phoneticPr fontId="2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</si>
  <si>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</si>
  <si>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</si>
  <si>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</si>
  <si>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</si>
  <si>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</si>
  <si>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</si>
  <si>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</si>
  <si>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</si>
  <si>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</si>
  <si>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</si>
  <si>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</si>
  <si>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</si>
  <si>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</si>
  <si>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</si>
  <si>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</si>
  <si>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</si>
  <si>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</si>
  <si>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5"/>
  </si>
  <si>
    <t>　　特別土地保有税</t>
    <phoneticPr fontId="5"/>
  </si>
  <si>
    <t>公債費</t>
  </si>
  <si>
    <t>地方交付税</t>
  </si>
  <si>
    <t>　法定外普通税</t>
    <phoneticPr fontId="5"/>
  </si>
  <si>
    <t>諸支出金</t>
    <rPh sb="3" eb="4">
      <t>キン</t>
    </rPh>
    <phoneticPr fontId="24"/>
  </si>
  <si>
    <t>-</t>
    <phoneticPr fontId="5"/>
  </si>
  <si>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</si>
  <si>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</si>
  <si>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</si>
  <si>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</si>
  <si>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</si>
  <si>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</si>
  <si>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</si>
  <si>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</si>
  <si>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</si>
  <si>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</si>
  <si>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</si>
  <si>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</si>
  <si>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</si>
  <si>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</si>
  <si>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</si>
  <si>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</si>
  <si>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</si>
  <si>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</si>
  <si>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</si>
  <si>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</si>
  <si>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</si>
  <si>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</si>
  <si>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</si>
  <si>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</si>
  <si>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</si>
  <si>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</si>
  <si>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</si>
  <si>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</si>
  <si>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</si>
  <si>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</si>
  <si>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</si>
  <si>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</si>
  <si>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</si>
  <si>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</si>
  <si>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</si>
  <si>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</si>
  <si>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</si>
  <si>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</si>
  <si>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</si>
  <si>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</si>
  <si>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</si>
  <si>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</si>
  <si>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</si>
  <si>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</si>
  <si>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</si>
  <si>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</si>
  <si>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</si>
  <si>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</si>
  <si>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</si>
  <si>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</si>
  <si>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</si>
  <si>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</si>
  <si>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</si>
  <si>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</si>
  <si>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</si>
  <si>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</si>
  <si>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</si>
  <si>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</si>
  <si>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</si>
  <si>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病院</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</si>
  <si>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</si>
  <si>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</si>
  <si>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</si>
  <si>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下水道</t>
    <phoneticPr fontId="5"/>
  </si>
  <si>
    <t>加入世帯数(世帯)</t>
  </si>
  <si>
    <t>　　うち一部事務組合負担金</t>
    <phoneticPr fontId="5"/>
  </si>
  <si>
    <t>歳入合計</t>
    <phoneticPr fontId="5"/>
  </si>
  <si>
    <t>上水道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</si>
  <si>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</si>
  <si>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</si>
  <si>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</si>
  <si>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</si>
  <si>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</si>
  <si>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</si>
  <si>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</si>
  <si>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</si>
  <si>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</si>
  <si>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</si>
  <si>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</si>
  <si>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</si>
  <si>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</si>
  <si>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</si>
  <si>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</si>
  <si>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</si>
  <si>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</si>
  <si>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</si>
  <si>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</si>
  <si>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</si>
  <si>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</si>
  <si>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</si>
  <si>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</si>
  <si>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</si>
  <si>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</si>
  <si>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山形県高畠町</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</si>
  <si>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</si>
  <si>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</si>
  <si>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</si>
  <si>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</si>
  <si>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</si>
  <si>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</si>
  <si>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</si>
  <si>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</si>
  <si>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</si>
  <si>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</si>
  <si>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</si>
  <si>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</si>
  <si>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</si>
  <si>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</si>
  <si>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</si>
  <si>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</si>
  <si>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</si>
  <si>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</si>
  <si>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</si>
  <si>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</si>
  <si>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飲料水供給事業特別会計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</si>
  <si>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</si>
  <si>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</si>
  <si>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</si>
  <si>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</si>
  <si>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</si>
  <si>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</si>
  <si>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</si>
  <si>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</si>
  <si>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</si>
  <si>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</si>
  <si>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</si>
  <si>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</si>
  <si>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</si>
  <si>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</si>
  <si>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</si>
  <si>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</si>
  <si>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</si>
  <si>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訪問看護事業特別会計</t>
    <phoneticPr fontId="5"/>
  </si>
  <si>
    <t>水道事業会計</t>
    <phoneticPr fontId="5"/>
  </si>
  <si>
    <t>法適用企業</t>
    <phoneticPr fontId="5"/>
  </si>
  <si>
    <t>病院事業会計</t>
    <phoneticPr fontId="5"/>
  </si>
  <si>
    <t>法適用企業</t>
    <phoneticPr fontId="5"/>
  </si>
  <si>
    <t>下水道事業特別会計</t>
    <phoneticPr fontId="5"/>
  </si>
  <si>
    <t>法非適用企業</t>
    <phoneticPr fontId="5"/>
  </si>
  <si>
    <t>農業集落排水事業特別会計</t>
    <phoneticPr fontId="5"/>
  </si>
  <si>
    <t>法非適用企業</t>
    <phoneticPr fontId="5"/>
  </si>
  <si>
    <t>特定地域生活排水処理事業特別会計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</si>
  <si>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</si>
  <si>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</si>
  <si>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</si>
  <si>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</si>
  <si>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</si>
  <si>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</si>
  <si>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</si>
  <si>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</si>
  <si>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</si>
  <si>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</si>
  <si>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</si>
  <si>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</si>
  <si>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</si>
  <si>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</si>
  <si>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</si>
  <si>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</si>
  <si>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</si>
  <si>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</si>
  <si>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</si>
  <si>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</si>
  <si>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</si>
  <si>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</si>
  <si>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</si>
  <si>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</si>
  <si>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</si>
  <si>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</si>
  <si>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</si>
  <si>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</si>
  <si>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t>
    <phoneticPr fontId="5"/>
  </si>
  <si>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</si>
  <si>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</si>
  <si>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</si>
  <si>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</si>
  <si>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いわゆる五省協定等に係るもの</t>
    <rPh sb="4" eb="6">
      <t>ゴショウ</t>
    </rPh>
    <rPh sb="6" eb="9">
      <t>キョウテイトウ</t>
    </rPh>
    <rPh sb="10" eb="11">
      <t>カカ</t>
    </rPh>
    <phoneticPr fontId="30"/>
  </si>
  <si>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</si>
  <si>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</si>
  <si>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t>
    <phoneticPr fontId="5"/>
  </si>
  <si>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</si>
  <si>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</si>
  <si>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</si>
  <si>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</si>
  <si>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</si>
  <si>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</si>
  <si>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</si>
  <si>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</si>
  <si>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</si>
  <si>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</si>
  <si>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</si>
  <si>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</si>
  <si>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</si>
  <si>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</si>
  <si>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</si>
  <si>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</si>
  <si>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</si>
  <si>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</si>
  <si>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</si>
  <si>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t>
    <phoneticPr fontId="5"/>
  </si>
  <si>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</si>
  <si>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</si>
  <si>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</si>
  <si>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</si>
  <si>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</si>
  <si>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</si>
  <si>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</si>
  <si>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</si>
  <si>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 xml:space="preserve">充当可能特定歳入 </t>
    <rPh sb="0" eb="2">
      <t>ジュウトウ</t>
    </rPh>
    <rPh sb="2" eb="4">
      <t>カノウ</t>
    </rPh>
    <rPh sb="4" eb="6">
      <t>トクテイ</t>
    </rPh>
    <rPh sb="6" eb="8">
      <t>サイニュウ</t>
    </rPh>
    <phoneticPr fontId="30"/>
  </si>
  <si>
    <t>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</si>
  <si>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0"/>
  </si>
  <si>
    <t>農業集落排水事業特別会計</t>
    <phoneticPr fontId="5"/>
  </si>
  <si>
    <t>(Ｆ)</t>
    <phoneticPr fontId="5"/>
  </si>
  <si>
    <t>特定地域生活排水処理事業特別会計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</si>
  <si>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</si>
  <si>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</si>
  <si>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</si>
  <si>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</si>
  <si>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土地開発公社に係る将来負担額</t>
    <rPh sb="0" eb="2">
      <t>トチ</t>
    </rPh>
    <rPh sb="2" eb="4">
      <t>カイハツ</t>
    </rPh>
    <rPh sb="4" eb="6">
      <t>コウシャ</t>
    </rPh>
    <rPh sb="7" eb="8">
      <t>カカ</t>
    </rPh>
    <rPh sb="9" eb="11">
      <t>ショウライ</t>
    </rPh>
    <rPh sb="11" eb="14">
      <t>フタンガク</t>
    </rPh>
    <phoneticPr fontId="30"/>
  </si>
  <si>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</si>
  <si>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</si>
  <si>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</si>
  <si>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</si>
  <si>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</si>
  <si>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</si>
  <si>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</si>
  <si>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</si>
  <si>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</si>
  <si>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</si>
  <si>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</si>
  <si>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</si>
  <si>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t>
    <phoneticPr fontId="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</si>
  <si>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</si>
  <si>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</si>
  <si>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</si>
  <si>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</si>
  <si>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</si>
  <si>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</si>
  <si>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</si>
  <si>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</si>
  <si>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</si>
  <si>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</si>
  <si>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</si>
  <si>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</si>
  <si>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</si>
  <si>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</si>
  <si>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</si>
  <si>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</si>
  <si>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</si>
  <si>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</si>
  <si>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</si>
  <si>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</si>
  <si>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</si>
  <si>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</si>
  <si>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</si>
  <si>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</si>
  <si>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</si>
  <si>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</si>
  <si>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</si>
  <si>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</si>
  <si>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</si>
  <si>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</si>
  <si>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</si>
  <si>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</si>
  <si>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</si>
  <si>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</si>
  <si>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</si>
  <si>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</si>
  <si>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</si>
  <si>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</si>
  <si>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</si>
  <si>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</si>
  <si>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</si>
  <si>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</si>
  <si>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</si>
  <si>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</si>
  <si>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</si>
  <si>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</si>
  <si>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</si>
  <si>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</si>
  <si>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</si>
  <si>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</si>
  <si>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</si>
  <si>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</si>
  <si>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</si>
  <si>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</si>
  <si>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</si>
  <si>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</si>
  <si>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</si>
  <si>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</si>
  <si>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</si>
  <si>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</si>
  <si>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</si>
  <si>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</si>
  <si>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H26</t>
  </si>
  <si>
    <t>H27</t>
  </si>
  <si>
    <t>H28</t>
  </si>
  <si>
    <t>H29</t>
  </si>
  <si>
    <t>H30</t>
  </si>
  <si>
    <t>▲ 0.41</t>
  </si>
  <si>
    <t>▲ 0.08</t>
  </si>
  <si>
    <t>水道事業会計</t>
  </si>
  <si>
    <t>一般会計</t>
  </si>
  <si>
    <t>病院事業会計</t>
  </si>
  <si>
    <t>介護保険特別会計</t>
  </si>
  <si>
    <t>国民健康保険特別会計</t>
  </si>
  <si>
    <t>下水道事業特別会計</t>
  </si>
  <si>
    <t>特定地域生活排水処理事業特別会計</t>
  </si>
  <si>
    <t>農業集落排水事業特別会計</t>
  </si>
  <si>
    <t>その他会計（赤字）</t>
  </si>
  <si>
    <t>その他会計（黒字）</t>
  </si>
  <si>
    <t>H25末</t>
    <phoneticPr fontId="5"/>
  </si>
  <si>
    <t>H26末</t>
    <phoneticPr fontId="5"/>
  </si>
  <si>
    <t>H27末</t>
    <phoneticPr fontId="5"/>
  </si>
  <si>
    <t>H28末</t>
    <phoneticPr fontId="5"/>
  </si>
  <si>
    <t>H29末</t>
    <phoneticPr fontId="5"/>
  </si>
  <si>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</si>
  <si>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</si>
  <si>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</si>
  <si>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松川堰組合</t>
    <rPh sb="0" eb="2">
      <t>マツカワ</t>
    </rPh>
    <rPh sb="2" eb="3">
      <t>セキ</t>
    </rPh>
    <rPh sb="3" eb="5">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</si>
  <si>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</si>
  <si>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置賜広域行政事務組合</t>
    <rPh sb="0" eb="2">
      <t>オキタマ</t>
    </rPh>
    <rPh sb="2" eb="4">
      <t>コウイキ</t>
    </rPh>
    <rPh sb="4" eb="6">
      <t>ギョウセイ</t>
    </rPh>
    <rPh sb="6" eb="8">
      <t>ジム</t>
    </rPh>
    <rPh sb="8" eb="10">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</si>
  <si>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</si>
  <si>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</si>
  <si>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高畠町土地開発公社</t>
    <rPh sb="0" eb="3">
      <t>タカハタマチ</t>
    </rPh>
    <rPh sb="3" eb="5">
      <t>トチ</t>
    </rPh>
    <rPh sb="5" eb="7">
      <t>カイハツ</t>
    </rPh>
    <rPh sb="7" eb="9">
      <t>コウシャ</t>
    </rPh>
    <phoneticPr fontId="2"/>
  </si>
  <si>
    <t>浜田広介記念館</t>
    <rPh sb="0" eb="2">
      <t>ハマダ</t>
    </rPh>
    <rPh sb="2" eb="3">
      <t>ヒロシ</t>
    </rPh>
    <rPh sb="3" eb="4">
      <t>スケ</t>
    </rPh>
    <rPh sb="4" eb="6">
      <t>キネン</t>
    </rPh>
    <rPh sb="6" eb="7">
      <t>カン</t>
    </rPh>
    <phoneticPr fontId="2"/>
  </si>
  <si>
    <t>〇</t>
    <phoneticPr fontId="2"/>
  </si>
  <si>
    <t>‐</t>
    <phoneticPr fontId="2"/>
  </si>
  <si>
    <t>-</t>
    <phoneticPr fontId="2"/>
  </si>
  <si>
    <t>-</t>
    <phoneticPr fontId="2"/>
  </si>
  <si>
    <t>公共施設等整備基金</t>
    <rPh sb="0" eb="2">
      <t>コウキョウ</t>
    </rPh>
    <rPh sb="2" eb="4">
      <t>シセツ</t>
    </rPh>
    <rPh sb="4" eb="5">
      <t>トウ</t>
    </rPh>
    <rPh sb="5" eb="7">
      <t>セイビ</t>
    </rPh>
    <rPh sb="7" eb="9">
      <t>キキン</t>
    </rPh>
    <phoneticPr fontId="2"/>
  </si>
  <si>
    <t>地域福祉基金</t>
    <rPh sb="0" eb="2">
      <t>チイキ</t>
    </rPh>
    <rPh sb="2" eb="4">
      <t>フクシ</t>
    </rPh>
    <rPh sb="4" eb="6">
      <t>キキン</t>
    </rPh>
    <phoneticPr fontId="2"/>
  </si>
  <si>
    <t>スポーツ振興基金</t>
    <rPh sb="4" eb="6">
      <t>シンコウ</t>
    </rPh>
    <rPh sb="6" eb="8">
      <t>キキン</t>
    </rPh>
    <phoneticPr fontId="2"/>
  </si>
  <si>
    <t>人材養成基金</t>
    <rPh sb="0" eb="2">
      <t>ジンザイ</t>
    </rPh>
    <rPh sb="2" eb="4">
      <t>ヨウセイ</t>
    </rPh>
    <rPh sb="4" eb="6">
      <t>キキン</t>
    </rPh>
    <phoneticPr fontId="2"/>
  </si>
  <si>
    <t>ふるさと保全対策基金</t>
    <rPh sb="4" eb="6">
      <t>ホゼン</t>
    </rPh>
    <rPh sb="6" eb="8">
      <t>タイサク</t>
    </rPh>
    <rPh sb="8" eb="10">
      <t>キキン</t>
    </rPh>
    <phoneticPr fontId="2"/>
  </si>
  <si>
    <t>-</t>
    <phoneticPr fontId="2"/>
  </si>
  <si>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</si>
  <si>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</si>
  <si>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</si>
  <si>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</si>
  <si>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</si>
  <si>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</si>
  <si>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類似団体に比べ将来負担比率が高いが、有形固定資産減価償却率は低い状況となっている。将来負担比率は、平成25年度の高畠中学校建設に始まり、屋代小学校移転改修事業、図書館整備事業、屋内遊戯場整備事業などの大型建設事業が続いたことから増加している。有形固定資産減価償却率は、一部老朽化している施設も存在するが、長寿命化計画や個別施設計画に基づいて、定期的に施設の改修などを行っているため類似団体より低い数値となっている。今後も、公共施設等総合管理計画や各種長寿命化計画、個別施設計画に基づいて適正に管理していく。</t>
    <rPh sb="0" eb="2">
      <t>ルイジ</t>
    </rPh>
    <rPh sb="2" eb="4">
      <t>ダンタイ</t>
    </rPh>
    <rPh sb="5" eb="6">
      <t>クラ</t>
    </rPh>
    <rPh sb="7" eb="9">
      <t>ショウライ</t>
    </rPh>
    <rPh sb="9" eb="11">
      <t>フタン</t>
    </rPh>
    <rPh sb="11" eb="13">
      <t>ヒリツ</t>
    </rPh>
    <rPh sb="14" eb="15">
      <t>タカ</t>
    </rPh>
    <rPh sb="18" eb="20">
      <t>ユウケイ</t>
    </rPh>
    <rPh sb="20" eb="22">
      <t>コテイ</t>
    </rPh>
    <rPh sb="22" eb="24">
      <t>シサン</t>
    </rPh>
    <rPh sb="24" eb="26">
      <t>ゲンカ</t>
    </rPh>
    <rPh sb="26" eb="28">
      <t>ショウキャク</t>
    </rPh>
    <rPh sb="28" eb="29">
      <t>リツ</t>
    </rPh>
    <rPh sb="30" eb="31">
      <t>ヒク</t>
    </rPh>
    <rPh sb="32" eb="34">
      <t>ジョウキョウ</t>
    </rPh>
    <rPh sb="41" eb="43">
      <t>ショウライ</t>
    </rPh>
    <rPh sb="43" eb="45">
      <t>フタン</t>
    </rPh>
    <rPh sb="45" eb="47">
      <t>ヒリツ</t>
    </rPh>
    <rPh sb="49" eb="51">
      <t>ヘイセイ</t>
    </rPh>
    <rPh sb="53" eb="55">
      <t>ネンド</t>
    </rPh>
    <rPh sb="56" eb="58">
      <t>タカハタ</t>
    </rPh>
    <rPh sb="58" eb="61">
      <t>チュウガッコウ</t>
    </rPh>
    <rPh sb="61" eb="63">
      <t>ケンセツ</t>
    </rPh>
    <rPh sb="64" eb="65">
      <t>ハジ</t>
    </rPh>
    <rPh sb="68" eb="70">
      <t>ヤシロ</t>
    </rPh>
    <rPh sb="70" eb="73">
      <t>ショウガッコウ</t>
    </rPh>
    <rPh sb="73" eb="75">
      <t>イテン</t>
    </rPh>
    <rPh sb="75" eb="77">
      <t>カイシュウ</t>
    </rPh>
    <rPh sb="77" eb="79">
      <t>ジギョウ</t>
    </rPh>
    <rPh sb="80" eb="83">
      <t>トショカン</t>
    </rPh>
    <rPh sb="83" eb="85">
      <t>セイビ</t>
    </rPh>
    <rPh sb="85" eb="87">
      <t>ジギョウ</t>
    </rPh>
    <rPh sb="88" eb="97">
      <t>オクナイユウギジョウセイビジギョウ</t>
    </rPh>
    <rPh sb="100" eb="102">
      <t>オオガタ</t>
    </rPh>
    <rPh sb="102" eb="104">
      <t>ケンセツ</t>
    </rPh>
    <rPh sb="104" eb="106">
      <t>ジギョウ</t>
    </rPh>
    <rPh sb="107" eb="108">
      <t>ツヅ</t>
    </rPh>
    <rPh sb="114" eb="116">
      <t>ゾウカ</t>
    </rPh>
    <rPh sb="121" eb="123">
      <t>ユウケイ</t>
    </rPh>
    <rPh sb="123" eb="125">
      <t>コテイ</t>
    </rPh>
    <rPh sb="125" eb="127">
      <t>シサン</t>
    </rPh>
    <rPh sb="127" eb="132">
      <t>ゲンカショウキャクリツ</t>
    </rPh>
    <rPh sb="134" eb="136">
      <t>イチブ</t>
    </rPh>
    <rPh sb="136" eb="139">
      <t>ロウキュウカ</t>
    </rPh>
    <rPh sb="143" eb="145">
      <t>シセツ</t>
    </rPh>
    <rPh sb="146" eb="148">
      <t>ソンザイ</t>
    </rPh>
    <rPh sb="152" eb="156">
      <t>チョウジュミョウカ</t>
    </rPh>
    <rPh sb="156" eb="158">
      <t>ケイカク</t>
    </rPh>
    <rPh sb="159" eb="161">
      <t>コベツ</t>
    </rPh>
    <rPh sb="161" eb="163">
      <t>シセツ</t>
    </rPh>
    <rPh sb="163" eb="165">
      <t>ケイカク</t>
    </rPh>
    <rPh sb="166" eb="167">
      <t>モト</t>
    </rPh>
    <rPh sb="171" eb="174">
      <t>テイキテキ</t>
    </rPh>
    <rPh sb="175" eb="177">
      <t>シセツ</t>
    </rPh>
    <rPh sb="178" eb="180">
      <t>カイシュウ</t>
    </rPh>
    <rPh sb="183" eb="184">
      <t>オコナ</t>
    </rPh>
    <rPh sb="190" eb="192">
      <t>ルイジ</t>
    </rPh>
    <rPh sb="192" eb="194">
      <t>ダンタイ</t>
    </rPh>
    <rPh sb="196" eb="197">
      <t>ヒク</t>
    </rPh>
    <rPh sb="198" eb="200">
      <t>スウチ</t>
    </rPh>
    <rPh sb="207" eb="209">
      <t>コンゴ</t>
    </rPh>
    <rPh sb="211" eb="213">
      <t>コウキョウ</t>
    </rPh>
    <rPh sb="213" eb="215">
      <t>シセツ</t>
    </rPh>
    <rPh sb="215" eb="216">
      <t>トウ</t>
    </rPh>
    <rPh sb="216" eb="218">
      <t>ソウゴウ</t>
    </rPh>
    <rPh sb="218" eb="220">
      <t>カンリ</t>
    </rPh>
    <rPh sb="220" eb="222">
      <t>ケイカク</t>
    </rPh>
    <rPh sb="223" eb="225">
      <t>カクシュ</t>
    </rPh>
    <rPh sb="225" eb="229">
      <t>チョウジュミョウカ</t>
    </rPh>
    <rPh sb="229" eb="231">
      <t>ケイカク</t>
    </rPh>
    <rPh sb="232" eb="234">
      <t>コベツ</t>
    </rPh>
    <rPh sb="234" eb="236">
      <t>シセツ</t>
    </rPh>
    <rPh sb="236" eb="238">
      <t>ケイカク</t>
    </rPh>
    <rPh sb="239" eb="240">
      <t>モト</t>
    </rPh>
    <rPh sb="243" eb="245">
      <t>テキセイ</t>
    </rPh>
    <rPh sb="246" eb="248">
      <t>カンリ</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</si>
  <si>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</si>
  <si>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</si>
  <si>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</si>
  <si>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</si>
  <si>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</si>
  <si>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</si>
  <si>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実質公債費比率ともに類似団体より高い状況にある。実質公債費比率は平成15年度をピークに減少してきたが、高畠中学校建設に始まり、屋代小学校移転改修事業、図書館整備事業、屋内遊戯場整備事業などの大型建設事業が続いたことから、今後は増加に転じる見込みである。これらの普通建設事業により、地方債現在高が増加することにより将来負担比率も増加に転じている。このような傾向は今後も続くと考えられる。</t>
    <rPh sb="0" eb="2">
      <t>ショウライ</t>
    </rPh>
    <rPh sb="2" eb="4">
      <t>フタン</t>
    </rPh>
    <rPh sb="4" eb="6">
      <t>ヒリツ</t>
    </rPh>
    <rPh sb="7" eb="9">
      <t>ジッシツ</t>
    </rPh>
    <rPh sb="9" eb="12">
      <t>コウサイヒ</t>
    </rPh>
    <rPh sb="12" eb="14">
      <t>ヒリツ</t>
    </rPh>
    <rPh sb="17" eb="19">
      <t>ルイジ</t>
    </rPh>
    <rPh sb="19" eb="21">
      <t>ダンタイ</t>
    </rPh>
    <rPh sb="23" eb="24">
      <t>タカ</t>
    </rPh>
    <rPh sb="25" eb="27">
      <t>ジョウキョウ</t>
    </rPh>
    <rPh sb="31" eb="38">
      <t>ジッシツコウサイヒヒリツ</t>
    </rPh>
    <rPh sb="39" eb="41">
      <t>ヘイセイ</t>
    </rPh>
    <rPh sb="43" eb="45">
      <t>ネンド</t>
    </rPh>
    <rPh sb="50" eb="52">
      <t>ゲンショウ</t>
    </rPh>
    <rPh sb="58" eb="60">
      <t>タカハタ</t>
    </rPh>
    <rPh sb="60" eb="63">
      <t>チュウガッコウ</t>
    </rPh>
    <rPh sb="63" eb="65">
      <t>ケンセツ</t>
    </rPh>
    <rPh sb="66" eb="67">
      <t>ハジ</t>
    </rPh>
    <rPh sb="70" eb="81">
      <t>ヤシロショウガッコウイテンカイシュウジギョウ</t>
    </rPh>
    <rPh sb="82" eb="89">
      <t>トショカンセイビジギョウ</t>
    </rPh>
    <rPh sb="90" eb="99">
      <t>オクナイユウギジョウセイビジギョウ</t>
    </rPh>
    <rPh sb="102" eb="104">
      <t>オオガタ</t>
    </rPh>
    <rPh sb="104" eb="106">
      <t>ケンセツ</t>
    </rPh>
    <rPh sb="106" eb="108">
      <t>ジギョウ</t>
    </rPh>
    <rPh sb="109" eb="110">
      <t>ツヅ</t>
    </rPh>
    <rPh sb="117" eb="119">
      <t>コンゴ</t>
    </rPh>
    <rPh sb="120" eb="122">
      <t>ゾウカ</t>
    </rPh>
    <rPh sb="123" eb="124">
      <t>テン</t>
    </rPh>
    <rPh sb="126" eb="128">
      <t>ミコ</t>
    </rPh>
    <rPh sb="137" eb="139">
      <t>フツウ</t>
    </rPh>
    <rPh sb="139" eb="141">
      <t>ケンセツ</t>
    </rPh>
    <rPh sb="141" eb="143">
      <t>ジギョウ</t>
    </rPh>
    <rPh sb="147" eb="150">
      <t>チホウサイ</t>
    </rPh>
    <rPh sb="150" eb="152">
      <t>ゲンザイ</t>
    </rPh>
    <rPh sb="152" eb="153">
      <t>ダカ</t>
    </rPh>
    <rPh sb="154" eb="156">
      <t>ゾウカ</t>
    </rPh>
    <rPh sb="163" eb="165">
      <t>ショウライ</t>
    </rPh>
    <rPh sb="165" eb="167">
      <t>フタン</t>
    </rPh>
    <rPh sb="167" eb="169">
      <t>ヒリツ</t>
    </rPh>
    <rPh sb="170" eb="172">
      <t>ゾウカ</t>
    </rPh>
    <rPh sb="173" eb="174">
      <t>テン</t>
    </rPh>
    <rPh sb="184" eb="186">
      <t>ケイコウ</t>
    </rPh>
    <rPh sb="187" eb="189">
      <t>コンゴ</t>
    </rPh>
    <rPh sb="190" eb="191">
      <t>ツヅ</t>
    </rPh>
    <rPh sb="193" eb="194">
      <t>カンガ</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</si>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</sst>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37" fillId="0" borderId="0">
      <alignment vertical="center"/>
    </xf>
  </cellStyleXfs>
  <cellXfs count="132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177" fontId="12" fillId="0" borderId="21" xfId="5" applyNumberFormat="1" applyFont="1" applyFill="1" applyBorder="1" applyAlignment="1" applyProtection="1">
      <alignment horizontal="right" vertical="center" shrinkToFit="1"/>
      <protection locked="0"/>
    </xf>
    <xf numFmtId="177" fontId="12" fillId="0" borderId="22" xfId="5" applyNumberFormat="1" applyFont="1" applyFill="1" applyBorder="1" applyAlignment="1" applyProtection="1">
      <alignment horizontal="right" vertical="center" shrinkToFit="1"/>
      <protection locked="0"/>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5" fillId="6" borderId="0" xfId="6" applyFill="1" applyAlignment="1" applyProtection="1">
      <alignment vertical="center"/>
      <protection hidden="1"/>
    </xf>
    <xf numFmtId="0" fontId="1" fillId="0" borderId="0" xfId="16" applyFont="1">
      <alignment vertical="center"/>
    </xf>
    <xf numFmtId="0" fontId="15"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3"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3" fillId="0" borderId="41" xfId="16" applyFont="1" applyBorder="1">
      <alignment vertical="center"/>
    </xf>
    <xf numFmtId="178" fontId="37"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3"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5" fillId="0" borderId="0" xfId="18" applyNumberFormat="1" applyAlignment="1">
      <alignment vertical="center"/>
    </xf>
    <xf numFmtId="177" fontId="15" fillId="0" borderId="0" xfId="19" applyNumberFormat="1" applyAlignment="1">
      <alignment horizontal="right" vertical="center"/>
    </xf>
    <xf numFmtId="187" fontId="15" fillId="0" borderId="0" xfId="19" applyNumberFormat="1" applyAlignment="1">
      <alignment horizontal="right" vertical="center"/>
    </xf>
    <xf numFmtId="178" fontId="1" fillId="6" borderId="0" xfId="16" applyNumberFormat="1" applyFont="1" applyFill="1" applyAlignment="1">
      <alignment vertical="center" wrapText="1"/>
    </xf>
    <xf numFmtId="178" fontId="15" fillId="0" borderId="0" xfId="18" applyNumberFormat="1" applyAlignment="1">
      <alignment horizontal="center" vertical="center"/>
    </xf>
    <xf numFmtId="0" fontId="38" fillId="0" borderId="0" xfId="20" applyFont="1">
      <alignment vertical="center"/>
    </xf>
    <xf numFmtId="180" fontId="1" fillId="0" borderId="0" xfId="16" applyNumberFormat="1" applyFont="1">
      <alignment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9" xfId="8" applyFont="1" applyFill="1" applyBorder="1" applyAlignment="1">
      <alignment horizontal="center" vertical="center"/>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0" xfId="8" applyFont="1" applyFill="1" applyBorder="1" applyAlignment="1">
      <alignment horizontal="center" vertical="center"/>
    </xf>
    <xf numFmtId="0" fontId="19" fillId="0" borderId="24"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66"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3" xfId="8" applyFont="1" applyFill="1" applyBorder="1" applyAlignment="1">
      <alignment horizontal="center"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14"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4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0" fontId="19" fillId="0" borderId="11" xfId="8" applyFont="1" applyFill="1" applyBorder="1" applyAlignment="1">
      <alignment horizontal="center" vertical="center"/>
    </xf>
    <xf numFmtId="0" fontId="19" fillId="0" borderId="12"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0"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0"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77"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39"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41" xfId="8" applyFont="1" applyFill="1" applyBorder="1" applyAlignment="1">
      <alignment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19" fillId="0" borderId="42"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0" fontId="23" fillId="0" borderId="12" xfId="8" applyFont="1" applyFill="1" applyBorder="1" applyAlignment="1">
      <alignment vertical="center"/>
    </xf>
    <xf numFmtId="0" fontId="23" fillId="0" borderId="48" xfId="8" applyFont="1" applyFill="1" applyBorder="1" applyAlignment="1">
      <alignment vertical="center"/>
    </xf>
    <xf numFmtId="0" fontId="19" fillId="0" borderId="78"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48"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19" fillId="0" borderId="0" xfId="8" applyFont="1" applyFill="1" applyBorder="1" applyAlignment="1">
      <alignment horizontal="center" vertical="center" shrinkToFit="1"/>
    </xf>
    <xf numFmtId="186" fontId="19" fillId="0" borderId="0" xfId="8" applyNumberFormat="1" applyFont="1" applyFill="1" applyBorder="1" applyAlignment="1" applyProtection="1">
      <alignment horizontal="center" vertical="center" shrinkToFit="1"/>
      <protection hidden="1"/>
    </xf>
    <xf numFmtId="0" fontId="25" fillId="0" borderId="0" xfId="8" applyNumberFormat="1" applyFont="1" applyFill="1" applyBorder="1" applyAlignment="1" applyProtection="1">
      <alignment horizontal="left" vertical="center" wrapText="1"/>
      <protection hidden="1"/>
    </xf>
    <xf numFmtId="0" fontId="19" fillId="0" borderId="0" xfId="8" applyFont="1" applyFill="1" applyBorder="1" applyAlignment="1" applyProtection="1">
      <alignment horizontal="center" vertical="center" shrinkToFit="1"/>
      <protection hidden="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4" xfId="11" applyFont="1" applyBorder="1" applyAlignment="1">
      <alignment horizontal="center" vertical="center"/>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87"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0" borderId="38" xfId="11" applyNumberFormat="1" applyFont="1" applyFill="1" applyBorder="1" applyAlignment="1">
      <alignment horizontal="right" vertical="center" shrinkToFit="1"/>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181" fontId="19" fillId="0" borderId="82"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0" xfId="11" applyFont="1" applyFill="1" applyBorder="1">
      <alignment vertical="center"/>
    </xf>
    <xf numFmtId="0" fontId="19" fillId="0" borderId="38" xfId="11" applyFont="1" applyFill="1" applyBorder="1">
      <alignment vertical="center"/>
    </xf>
    <xf numFmtId="0" fontId="19" fillId="0" borderId="64" xfId="11" applyFont="1" applyBorder="1" applyAlignment="1">
      <alignment vertical="center"/>
    </xf>
    <xf numFmtId="0" fontId="15" fillId="0" borderId="0" xfId="6" applyAlignment="1">
      <alignment vertical="center"/>
    </xf>
    <xf numFmtId="0" fontId="15" fillId="0" borderId="38" xfId="6" applyBorder="1" applyAlignment="1">
      <alignment vertical="center"/>
    </xf>
    <xf numFmtId="178" fontId="19" fillId="0" borderId="88"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38" xfId="11" applyNumberFormat="1" applyFont="1" applyFill="1" applyBorder="1" applyAlignment="1">
      <alignment horizontal="right" vertical="center"/>
    </xf>
    <xf numFmtId="0" fontId="19" fillId="0" borderId="37" xfId="11" applyFont="1" applyFill="1" applyBorder="1">
      <alignment vertical="center"/>
    </xf>
    <xf numFmtId="0" fontId="19" fillId="0" borderId="54" xfId="11" applyFont="1" applyFill="1" applyBorder="1">
      <alignment vertical="center"/>
    </xf>
    <xf numFmtId="0" fontId="19" fillId="0" borderId="40" xfId="11" applyFont="1" applyFill="1" applyBorder="1">
      <alignment vertical="center"/>
    </xf>
    <xf numFmtId="178" fontId="19" fillId="0" borderId="64"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78" fontId="19" fillId="0" borderId="84"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5" fillId="0" borderId="0" xfId="6" applyBorder="1" applyAlignment="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181"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178" fontId="19" fillId="0" borderId="48" xfId="11" applyNumberFormat="1" applyFon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178" fontId="19" fillId="0" borderId="37" xfId="11" applyNumberFormat="1" applyFont="1" applyFill="1" applyBorder="1" applyAlignment="1">
      <alignment horizontal="right" vertical="center" shrinkToFit="1"/>
    </xf>
    <xf numFmtId="178" fontId="19" fillId="0" borderId="54"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40" xfId="11" applyNumberFormat="1" applyFont="1" applyFill="1" applyBorder="1" applyAlignment="1">
      <alignment horizontal="right" vertical="center" shrinkToFit="1"/>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01" xfId="14" applyNumberFormat="1" applyFont="1" applyBorder="1" applyAlignment="1" applyProtection="1">
      <alignment horizontal="right" vertical="center" shrinkToFit="1"/>
      <protection locked="0"/>
    </xf>
    <xf numFmtId="177" fontId="33" fillId="0" borderId="102"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6" borderId="75" xfId="12" applyFont="1" applyFill="1" applyBorder="1" applyAlignment="1" applyProtection="1">
      <alignment horizontal="left"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177" fontId="33" fillId="0" borderId="137" xfId="12" applyNumberFormat="1" applyFont="1" applyBorder="1" applyAlignment="1" applyProtection="1">
      <alignment horizontal="right" vertical="center" shrinkToFit="1"/>
      <protection locked="0"/>
    </xf>
    <xf numFmtId="187" fontId="33" fillId="0" borderId="137" xfId="12"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177" fontId="33" fillId="0" borderId="120" xfId="12" applyNumberFormat="1" applyFont="1" applyBorder="1" applyAlignment="1" applyProtection="1">
      <alignment horizontal="right" vertical="center" shrinkToFit="1"/>
      <protection locked="0"/>
    </xf>
    <xf numFmtId="177" fontId="33" fillId="0" borderId="116" xfId="12" applyNumberFormat="1" applyFont="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81" xfId="12" applyFont="1" applyBorder="1" applyAlignment="1" applyProtection="1">
      <alignment horizontal="center" vertical="center" shrinkToFit="1"/>
      <protection locked="0"/>
    </xf>
    <xf numFmtId="187" fontId="33" fillId="8" borderId="134" xfId="12" applyNumberFormat="1" applyFont="1" applyFill="1" applyBorder="1" applyAlignment="1" applyProtection="1">
      <alignment horizontal="righ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0" fontId="33" fillId="7" borderId="62" xfId="12" applyFont="1" applyFill="1" applyBorder="1" applyAlignment="1" applyProtection="1">
      <alignment horizontal="center" vertical="center" wrapText="1"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177" fontId="33" fillId="0" borderId="112"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177" fontId="33" fillId="0" borderId="117" xfId="12" applyNumberFormat="1" applyFont="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39"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2" xfId="12" applyFont="1" applyFill="1" applyBorder="1" applyAlignment="1" applyProtection="1">
      <alignment horizontal="center" vertical="center"/>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0" xfId="12" applyFont="1" applyFill="1" applyBorder="1" applyAlignment="1" applyProtection="1">
      <alignment horizontal="center" vertical="center"/>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151" xfId="14" applyNumberFormat="1" applyFont="1" applyFill="1" applyBorder="1" applyAlignment="1" applyProtection="1">
      <alignment horizontal="right" vertical="center" shrinkToFit="1"/>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38" xfId="12" applyFont="1" applyFill="1" applyBorder="1" applyAlignment="1" applyProtection="1">
      <alignment horizontal="left" vertical="center"/>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41" xfId="12" applyFont="1" applyFill="1" applyBorder="1" applyProtection="1">
      <alignment vertical="center"/>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54" xfId="12" applyFont="1" applyFill="1" applyBorder="1" applyProtection="1">
      <alignment vertical="center"/>
    </xf>
    <xf numFmtId="0" fontId="33" fillId="6" borderId="40" xfId="12" applyFont="1" applyFill="1" applyBorder="1" applyProtection="1">
      <alignment vertical="center"/>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0" fontId="33" fillId="6" borderId="0" xfId="12" applyFont="1" applyFill="1" applyProtection="1">
      <alignment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31" xfId="12" applyFont="1" applyFill="1" applyBorder="1" applyAlignment="1" applyProtection="1">
      <alignment horizontal="center" vertical="center" wrapText="1"/>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177" fontId="33" fillId="6" borderId="161"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177" fontId="33" fillId="6" borderId="37" xfId="14" applyNumberFormat="1" applyFont="1" applyFill="1" applyBorder="1" applyAlignment="1" applyProtection="1">
      <alignment horizontal="right" vertical="center" shrinkToFit="1"/>
    </xf>
    <xf numFmtId="0" fontId="35" fillId="6" borderId="42" xfId="12" applyFont="1" applyFill="1" applyBorder="1" applyAlignment="1" applyProtection="1">
      <alignment horizontal="center" vertical="center"/>
    </xf>
    <xf numFmtId="0" fontId="33" fillId="6" borderId="4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11"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187" fontId="33" fillId="6" borderId="129"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81"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45" xfId="12" applyFont="1" applyFill="1" applyBorder="1" applyAlignment="1" applyProtection="1">
      <alignment horizontal="center" vertical="center"/>
    </xf>
    <xf numFmtId="0" fontId="33" fillId="6" borderId="72"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48" xfId="14" applyNumberFormat="1" applyFont="1" applyFill="1" applyBorder="1" applyAlignment="1" applyProtection="1">
      <alignment horizontal="right" vertical="center" shrinkToFit="1"/>
    </xf>
    <xf numFmtId="0" fontId="33" fillId="6" borderId="26" xfId="12" applyFont="1" applyFill="1" applyBorder="1" applyAlignment="1" applyProtection="1">
      <alignment horizontal="center" vertical="center"/>
    </xf>
    <xf numFmtId="0" fontId="33" fillId="6" borderId="11"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44"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5"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188"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59668</c:v>
                </c:pt>
                <c:pt idx="1">
                  <c:v>56894</c:v>
                </c:pt>
                <c:pt idx="2">
                  <c:v>57122</c:v>
                </c:pt>
                <c:pt idx="3">
                  <c:v>53655</c:v>
                </c:pt>
                <c:pt idx="4">
                  <c:v>53869</c:v>
                </c:pt>
              </c:numCache>
            </c:numRef>
          </c:val>
          <c:smooth val="0"/>
          <c:extLst xmlns:c16r2="http://schemas.microsoft.com/office/drawing/2015/06/chart">
            <c:ext xmlns:c16="http://schemas.microsoft.com/office/drawing/2014/chart" uri="{C3380CC4-5D6E-409C-BE32-E72D297353CC}">
              <c16:uniqueId val="{00000000-7975-4C31-89F0-EE4E34D1067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144721</c:v>
                </c:pt>
                <c:pt idx="1">
                  <c:v>79363</c:v>
                </c:pt>
                <c:pt idx="2">
                  <c:v>69761</c:v>
                </c:pt>
                <c:pt idx="3">
                  <c:v>31650</c:v>
                </c:pt>
                <c:pt idx="4">
                  <c:v>103054</c:v>
                </c:pt>
              </c:numCache>
            </c:numRef>
          </c:val>
          <c:smooth val="0"/>
          <c:extLst xmlns:c16r2="http://schemas.microsoft.com/office/drawing/2015/06/chart">
            <c:ext xmlns:c16="http://schemas.microsoft.com/office/drawing/2014/chart" uri="{C3380CC4-5D6E-409C-BE32-E72D297353CC}">
              <c16:uniqueId val="{00000001-7975-4C31-89F0-EE4E34D10676}"/>
            </c:ext>
          </c:extLst>
        </c:ser>
        <c:dLbls>
          <c:showLegendKey val="0"/>
          <c:showVal val="0"/>
          <c:showCatName val="0"/>
          <c:showSerName val="0"/>
          <c:showPercent val="0"/>
          <c:showBubbleSize val="0"/>
        </c:dLbls>
        <c:marker val="1"/>
        <c:smooth val="0"/>
        <c:axId val="210902400"/>
        <c:axId val="210949632"/>
      </c:lineChart>
      <c:catAx>
        <c:axId val="21090240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10949632"/>
        <c:crosses val="autoZero"/>
        <c:auto val="1"/>
        <c:lblAlgn val="ctr"/>
        <c:lblOffset val="100"/>
        <c:tickLblSkip val="1"/>
        <c:tickMarkSkip val="1"/>
        <c:noMultiLvlLbl val="0"/>
      </c:catAx>
      <c:valAx>
        <c:axId val="210949632"/>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1090240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6.82</c:v>
                </c:pt>
                <c:pt idx="1">
                  <c:v>5.84</c:v>
                </c:pt>
                <c:pt idx="2">
                  <c:v>4.96</c:v>
                </c:pt>
                <c:pt idx="3">
                  <c:v>7.31</c:v>
                </c:pt>
                <c:pt idx="4">
                  <c:v>6.85</c:v>
                </c:pt>
              </c:numCache>
            </c:numRef>
          </c:val>
          <c:extLst xmlns:c16r2="http://schemas.microsoft.com/office/drawing/2015/06/chart">
            <c:ext xmlns:c16="http://schemas.microsoft.com/office/drawing/2014/chart" uri="{C3380CC4-5D6E-409C-BE32-E72D297353CC}">
              <c16:uniqueId val="{00000000-C4E7-4E9A-9AE2-AB0075C437B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5.98</c:v>
                </c:pt>
                <c:pt idx="1">
                  <c:v>7.78</c:v>
                </c:pt>
                <c:pt idx="2">
                  <c:v>7.47</c:v>
                </c:pt>
                <c:pt idx="3">
                  <c:v>5.83</c:v>
                </c:pt>
                <c:pt idx="4">
                  <c:v>8.2799999999999994</c:v>
                </c:pt>
              </c:numCache>
            </c:numRef>
          </c:val>
          <c:extLst xmlns:c16r2="http://schemas.microsoft.com/office/drawing/2015/06/chart">
            <c:ext xmlns:c16="http://schemas.microsoft.com/office/drawing/2014/chart" uri="{C3380CC4-5D6E-409C-BE32-E72D297353CC}">
              <c16:uniqueId val="{00000001-C4E7-4E9A-9AE2-AB0075C437B0}"/>
            </c:ext>
          </c:extLst>
        </c:ser>
        <c:dLbls>
          <c:showLegendKey val="0"/>
          <c:showVal val="0"/>
          <c:showCatName val="0"/>
          <c:showSerName val="0"/>
          <c:showPercent val="0"/>
          <c:showBubbleSize val="0"/>
        </c:dLbls>
        <c:gapWidth val="250"/>
        <c:overlap val="100"/>
        <c:axId val="200530944"/>
        <c:axId val="2016226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-0.41</c:v>
                </c:pt>
                <c:pt idx="1">
                  <c:v>0.97</c:v>
                </c:pt>
                <c:pt idx="2">
                  <c:v>-0.08</c:v>
                </c:pt>
                <c:pt idx="3">
                  <c:v>0.82</c:v>
                </c:pt>
                <c:pt idx="4">
                  <c:v>1.87</c:v>
                </c:pt>
              </c:numCache>
            </c:numRef>
          </c:val>
          <c:smooth val="0"/>
          <c:extLst xmlns:c16r2="http://schemas.microsoft.com/office/drawing/2015/06/chart">
            <c:ext xmlns:c16="http://schemas.microsoft.com/office/drawing/2014/chart" uri="{C3380CC4-5D6E-409C-BE32-E72D297353CC}">
              <c16:uniqueId val="{00000002-C4E7-4E9A-9AE2-AB0075C437B0}"/>
            </c:ext>
          </c:extLst>
        </c:ser>
        <c:dLbls>
          <c:showLegendKey val="0"/>
          <c:showVal val="0"/>
          <c:showCatName val="0"/>
          <c:showSerName val="0"/>
          <c:showPercent val="0"/>
          <c:showBubbleSize val="0"/>
        </c:dLbls>
        <c:marker val="1"/>
        <c:smooth val="0"/>
        <c:axId val="200530944"/>
        <c:axId val="201622656"/>
      </c:lineChart>
      <c:catAx>
        <c:axId val="2005309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01622656"/>
        <c:crosses val="autoZero"/>
        <c:auto val="1"/>
        <c:lblAlgn val="ctr"/>
        <c:lblOffset val="100"/>
        <c:tickLblSkip val="1"/>
        <c:tickMarkSkip val="1"/>
        <c:noMultiLvlLbl val="0"/>
      </c:catAx>
      <c:valAx>
        <c:axId val="2016226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005309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#N/A</c:v>
                </c:pt>
                <c:pt idx="1">
                  <c:v>0.04</c:v>
                </c:pt>
                <c:pt idx="2">
                  <c:v>#N/A</c:v>
                </c:pt>
                <c:pt idx="3">
                  <c:v>0.1</c:v>
                </c:pt>
                <c:pt idx="4">
                  <c:v>#N/A</c:v>
                </c:pt>
                <c:pt idx="5">
                  <c:v>7.0000000000000007E-2</c:v>
                </c:pt>
                <c:pt idx="6">
                  <c:v>#N/A</c:v>
                </c:pt>
                <c:pt idx="7">
                  <c:v>0.04</c:v>
                </c:pt>
                <c:pt idx="8">
                  <c:v>#N/A</c:v>
                </c:pt>
                <c:pt idx="9">
                  <c:v>0.02</c:v>
                </c:pt>
              </c:numCache>
            </c:numRef>
          </c:val>
          <c:extLst xmlns:c16r2="http://schemas.microsoft.com/office/drawing/2015/06/chart">
            <c:ext xmlns:c16="http://schemas.microsoft.com/office/drawing/2014/chart" uri="{C3380CC4-5D6E-409C-BE32-E72D297353CC}">
              <c16:uniqueId val="{00000000-263C-42AF-8674-D1D70CF8C36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263C-42AF-8674-D1D70CF8C367}"/>
            </c:ext>
          </c:extLst>
        </c:ser>
        <c:ser>
          <c:idx val="2"/>
          <c:order val="2"/>
          <c:tx>
            <c:strRef>
              <c:f>データシート!$A$29</c:f>
              <c:strCache>
                <c:ptCount val="1"/>
                <c:pt idx="0">
                  <c:v>農業集落排水事業特別会計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#N/A</c:v>
                </c:pt>
                <c:pt idx="1">
                  <c:v>0.03</c:v>
                </c:pt>
                <c:pt idx="2">
                  <c:v>#N/A</c:v>
                </c:pt>
                <c:pt idx="3">
                  <c:v>0.02</c:v>
                </c:pt>
                <c:pt idx="4">
                  <c:v>#N/A</c:v>
                </c:pt>
                <c:pt idx="5">
                  <c:v>0.02</c:v>
                </c:pt>
                <c:pt idx="6">
                  <c:v>#N/A</c:v>
                </c:pt>
                <c:pt idx="7">
                  <c:v>0.03</c:v>
                </c:pt>
                <c:pt idx="8">
                  <c:v>#N/A</c:v>
                </c:pt>
                <c:pt idx="9">
                  <c:v>0.04</c:v>
                </c:pt>
              </c:numCache>
            </c:numRef>
          </c:val>
          <c:extLst xmlns:c16r2="http://schemas.microsoft.com/office/drawing/2015/06/chart">
            <c:ext xmlns:c16="http://schemas.microsoft.com/office/drawing/2014/chart" uri="{C3380CC4-5D6E-409C-BE32-E72D297353CC}">
              <c16:uniqueId val="{00000002-263C-42AF-8674-D1D70CF8C367}"/>
            </c:ext>
          </c:extLst>
        </c:ser>
        <c:ser>
          <c:idx val="3"/>
          <c:order val="3"/>
          <c:tx>
            <c:strRef>
              <c:f>データシート!$A$30</c:f>
              <c:strCache>
                <c:ptCount val="1"/>
                <c:pt idx="0">
                  <c:v>特定地域生活排水処理事業特別会計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#N/A</c:v>
                </c:pt>
                <c:pt idx="1">
                  <c:v>0.05</c:v>
                </c:pt>
                <c:pt idx="2">
                  <c:v>#N/A</c:v>
                </c:pt>
                <c:pt idx="3">
                  <c:v>0.06</c:v>
                </c:pt>
                <c:pt idx="4">
                  <c:v>#N/A</c:v>
                </c:pt>
                <c:pt idx="5">
                  <c:v>7.0000000000000007E-2</c:v>
                </c:pt>
                <c:pt idx="6">
                  <c:v>#N/A</c:v>
                </c:pt>
                <c:pt idx="7">
                  <c:v>0.06</c:v>
                </c:pt>
                <c:pt idx="8">
                  <c:v>#N/A</c:v>
                </c:pt>
                <c:pt idx="9">
                  <c:v>7.0000000000000007E-2</c:v>
                </c:pt>
              </c:numCache>
            </c:numRef>
          </c:val>
          <c:extLst xmlns:c16r2="http://schemas.microsoft.com/office/drawing/2015/06/chart">
            <c:ext xmlns:c16="http://schemas.microsoft.com/office/drawing/2014/chart" uri="{C3380CC4-5D6E-409C-BE32-E72D297353CC}">
              <c16:uniqueId val="{00000003-263C-42AF-8674-D1D70CF8C367}"/>
            </c:ext>
          </c:extLst>
        </c:ser>
        <c:ser>
          <c:idx val="4"/>
          <c:order val="4"/>
          <c:tx>
            <c:strRef>
              <c:f>データシート!$A$31</c:f>
              <c:strCache>
                <c:ptCount val="1"/>
                <c:pt idx="0">
                  <c:v>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#N/A</c:v>
                </c:pt>
                <c:pt idx="1">
                  <c:v>0.19</c:v>
                </c:pt>
                <c:pt idx="2">
                  <c:v>#N/A</c:v>
                </c:pt>
                <c:pt idx="3">
                  <c:v>0.13</c:v>
                </c:pt>
                <c:pt idx="4">
                  <c:v>#N/A</c:v>
                </c:pt>
                <c:pt idx="5">
                  <c:v>0.15</c:v>
                </c:pt>
                <c:pt idx="6">
                  <c:v>#N/A</c:v>
                </c:pt>
                <c:pt idx="7">
                  <c:v>0.12</c:v>
                </c:pt>
                <c:pt idx="8">
                  <c:v>#N/A</c:v>
                </c:pt>
                <c:pt idx="9">
                  <c:v>0.11</c:v>
                </c:pt>
              </c:numCache>
            </c:numRef>
          </c:val>
          <c:extLst xmlns:c16r2="http://schemas.microsoft.com/office/drawing/2015/06/chart">
            <c:ext xmlns:c16="http://schemas.microsoft.com/office/drawing/2014/chart" uri="{C3380CC4-5D6E-409C-BE32-E72D297353CC}">
              <c16:uniqueId val="{00000004-263C-42AF-8674-D1D70CF8C367}"/>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3.69</c:v>
                </c:pt>
                <c:pt idx="2">
                  <c:v>#N/A</c:v>
                </c:pt>
                <c:pt idx="3">
                  <c:v>2.16</c:v>
                </c:pt>
                <c:pt idx="4">
                  <c:v>#N/A</c:v>
                </c:pt>
                <c:pt idx="5">
                  <c:v>2.4700000000000002</c:v>
                </c:pt>
                <c:pt idx="6">
                  <c:v>#N/A</c:v>
                </c:pt>
                <c:pt idx="7">
                  <c:v>2.9</c:v>
                </c:pt>
                <c:pt idx="8">
                  <c:v>#N/A</c:v>
                </c:pt>
                <c:pt idx="9">
                  <c:v>0.92</c:v>
                </c:pt>
              </c:numCache>
            </c:numRef>
          </c:val>
          <c:extLst xmlns:c16r2="http://schemas.microsoft.com/office/drawing/2015/06/chart">
            <c:ext xmlns:c16="http://schemas.microsoft.com/office/drawing/2014/chart" uri="{C3380CC4-5D6E-409C-BE32-E72D297353CC}">
              <c16:uniqueId val="{00000005-263C-42AF-8674-D1D70CF8C367}"/>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1.39</c:v>
                </c:pt>
                <c:pt idx="2">
                  <c:v>#N/A</c:v>
                </c:pt>
                <c:pt idx="3">
                  <c:v>1.08</c:v>
                </c:pt>
                <c:pt idx="4">
                  <c:v>#N/A</c:v>
                </c:pt>
                <c:pt idx="5">
                  <c:v>1.2</c:v>
                </c:pt>
                <c:pt idx="6">
                  <c:v>#N/A</c:v>
                </c:pt>
                <c:pt idx="7">
                  <c:v>1.01</c:v>
                </c:pt>
                <c:pt idx="8">
                  <c:v>#N/A</c:v>
                </c:pt>
                <c:pt idx="9">
                  <c:v>1.0900000000000001</c:v>
                </c:pt>
              </c:numCache>
            </c:numRef>
          </c:val>
          <c:extLst xmlns:c16r2="http://schemas.microsoft.com/office/drawing/2015/06/chart">
            <c:ext xmlns:c16="http://schemas.microsoft.com/office/drawing/2014/chart" uri="{C3380CC4-5D6E-409C-BE32-E72D297353CC}">
              <c16:uniqueId val="{00000006-263C-42AF-8674-D1D70CF8C367}"/>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#N/A</c:v>
                </c:pt>
                <c:pt idx="1">
                  <c:v>0.83</c:v>
                </c:pt>
                <c:pt idx="2">
                  <c:v>#N/A</c:v>
                </c:pt>
                <c:pt idx="3">
                  <c:v>3.4</c:v>
                </c:pt>
                <c:pt idx="4">
                  <c:v>#N/A</c:v>
                </c:pt>
                <c:pt idx="5">
                  <c:v>4.42</c:v>
                </c:pt>
                <c:pt idx="6">
                  <c:v>#N/A</c:v>
                </c:pt>
                <c:pt idx="7">
                  <c:v>4.8899999999999997</c:v>
                </c:pt>
                <c:pt idx="8">
                  <c:v>#N/A</c:v>
                </c:pt>
                <c:pt idx="9">
                  <c:v>6.84</c:v>
                </c:pt>
              </c:numCache>
            </c:numRef>
          </c:val>
          <c:extLst xmlns:c16r2="http://schemas.microsoft.com/office/drawing/2015/06/chart">
            <c:ext xmlns:c16="http://schemas.microsoft.com/office/drawing/2014/chart" uri="{C3380CC4-5D6E-409C-BE32-E72D297353CC}">
              <c16:uniqueId val="{00000007-263C-42AF-8674-D1D70CF8C367}"/>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#N/A</c:v>
                </c:pt>
                <c:pt idx="1">
                  <c:v>6.81</c:v>
                </c:pt>
                <c:pt idx="2">
                  <c:v>#N/A</c:v>
                </c:pt>
                <c:pt idx="3">
                  <c:v>5.83</c:v>
                </c:pt>
                <c:pt idx="4">
                  <c:v>#N/A</c:v>
                </c:pt>
                <c:pt idx="5">
                  <c:v>4.9400000000000004</c:v>
                </c:pt>
                <c:pt idx="6">
                  <c:v>#N/A</c:v>
                </c:pt>
                <c:pt idx="7">
                  <c:v>7.3</c:v>
                </c:pt>
                <c:pt idx="8">
                  <c:v>#N/A</c:v>
                </c:pt>
                <c:pt idx="9">
                  <c:v>6.84</c:v>
                </c:pt>
              </c:numCache>
            </c:numRef>
          </c:val>
          <c:extLst xmlns:c16r2="http://schemas.microsoft.com/office/drawing/2015/06/chart">
            <c:ext xmlns:c16="http://schemas.microsoft.com/office/drawing/2014/chart" uri="{C3380CC4-5D6E-409C-BE32-E72D297353CC}">
              <c16:uniqueId val="{00000008-263C-42AF-8674-D1D70CF8C367}"/>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15.21</c:v>
                </c:pt>
                <c:pt idx="2">
                  <c:v>#N/A</c:v>
                </c:pt>
                <c:pt idx="3">
                  <c:v>15.53</c:v>
                </c:pt>
                <c:pt idx="4">
                  <c:v>#N/A</c:v>
                </c:pt>
                <c:pt idx="5">
                  <c:v>14.05</c:v>
                </c:pt>
                <c:pt idx="6">
                  <c:v>#N/A</c:v>
                </c:pt>
                <c:pt idx="7">
                  <c:v>11.79</c:v>
                </c:pt>
                <c:pt idx="8">
                  <c:v>#N/A</c:v>
                </c:pt>
                <c:pt idx="9">
                  <c:v>14.2</c:v>
                </c:pt>
              </c:numCache>
            </c:numRef>
          </c:val>
          <c:extLst xmlns:c16r2="http://schemas.microsoft.com/office/drawing/2015/06/chart">
            <c:ext xmlns:c16="http://schemas.microsoft.com/office/drawing/2014/chart" uri="{C3380CC4-5D6E-409C-BE32-E72D297353CC}">
              <c16:uniqueId val="{00000009-263C-42AF-8674-D1D70CF8C367}"/>
            </c:ext>
          </c:extLst>
        </c:ser>
        <c:dLbls>
          <c:showLegendKey val="0"/>
          <c:showVal val="0"/>
          <c:showCatName val="0"/>
          <c:showSerName val="0"/>
          <c:showPercent val="0"/>
          <c:showBubbleSize val="0"/>
        </c:dLbls>
        <c:gapWidth val="150"/>
        <c:overlap val="100"/>
        <c:axId val="220100096"/>
        <c:axId val="220101632"/>
      </c:barChart>
      <c:catAx>
        <c:axId val="22010009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20101632"/>
        <c:crosses val="autoZero"/>
        <c:auto val="1"/>
        <c:lblAlgn val="ctr"/>
        <c:lblOffset val="100"/>
        <c:tickLblSkip val="1"/>
        <c:tickMarkSkip val="1"/>
        <c:noMultiLvlLbl val="0"/>
      </c:catAx>
      <c:valAx>
        <c:axId val="22010163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010009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1238</c:v>
                </c:pt>
                <c:pt idx="5">
                  <c:v>1192</c:v>
                </c:pt>
                <c:pt idx="8">
                  <c:v>1175</c:v>
                </c:pt>
                <c:pt idx="11">
                  <c:v>1180</c:v>
                </c:pt>
                <c:pt idx="14">
                  <c:v>1211</c:v>
                </c:pt>
              </c:numCache>
            </c:numRef>
          </c:val>
          <c:extLst xmlns:c16r2="http://schemas.microsoft.com/office/drawing/2015/06/chart">
            <c:ext xmlns:c16="http://schemas.microsoft.com/office/drawing/2014/chart" uri="{C3380CC4-5D6E-409C-BE32-E72D297353CC}">
              <c16:uniqueId val="{00000000-58A9-4DD0-AD4E-C76C29E173C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1</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58A9-4DD0-AD4E-C76C29E173C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37</c:v>
                </c:pt>
                <c:pt idx="3">
                  <c:v>37</c:v>
                </c:pt>
                <c:pt idx="6">
                  <c:v>37</c:v>
                </c:pt>
                <c:pt idx="9">
                  <c:v>36</c:v>
                </c:pt>
                <c:pt idx="12">
                  <c:v>36</c:v>
                </c:pt>
              </c:numCache>
            </c:numRef>
          </c:val>
          <c:extLst xmlns:c16r2="http://schemas.microsoft.com/office/drawing/2015/06/chart">
            <c:ext xmlns:c16="http://schemas.microsoft.com/office/drawing/2014/chart" uri="{C3380CC4-5D6E-409C-BE32-E72D297353CC}">
              <c16:uniqueId val="{00000002-58A9-4DD0-AD4E-C76C29E173C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16</c:v>
                </c:pt>
                <c:pt idx="3">
                  <c:v>27</c:v>
                </c:pt>
                <c:pt idx="6">
                  <c:v>50</c:v>
                </c:pt>
                <c:pt idx="9">
                  <c:v>37</c:v>
                </c:pt>
                <c:pt idx="12">
                  <c:v>42</c:v>
                </c:pt>
              </c:numCache>
            </c:numRef>
          </c:val>
          <c:extLst xmlns:c16r2="http://schemas.microsoft.com/office/drawing/2015/06/chart">
            <c:ext xmlns:c16="http://schemas.microsoft.com/office/drawing/2014/chart" uri="{C3380CC4-5D6E-409C-BE32-E72D297353CC}">
              <c16:uniqueId val="{00000003-58A9-4DD0-AD4E-C76C29E173C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762</c:v>
                </c:pt>
                <c:pt idx="3">
                  <c:v>734</c:v>
                </c:pt>
                <c:pt idx="6">
                  <c:v>692</c:v>
                </c:pt>
                <c:pt idx="9">
                  <c:v>658</c:v>
                </c:pt>
                <c:pt idx="12">
                  <c:v>721</c:v>
                </c:pt>
              </c:numCache>
            </c:numRef>
          </c:val>
          <c:extLst xmlns:c16r2="http://schemas.microsoft.com/office/drawing/2015/06/chart">
            <c:ext xmlns:c16="http://schemas.microsoft.com/office/drawing/2014/chart" uri="{C3380CC4-5D6E-409C-BE32-E72D297353CC}">
              <c16:uniqueId val="{00000004-58A9-4DD0-AD4E-C76C29E173C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58A9-4DD0-AD4E-C76C29E173C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58A9-4DD0-AD4E-C76C29E173C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1026</c:v>
                </c:pt>
                <c:pt idx="3">
                  <c:v>987</c:v>
                </c:pt>
                <c:pt idx="6">
                  <c:v>950</c:v>
                </c:pt>
                <c:pt idx="9">
                  <c:v>944</c:v>
                </c:pt>
                <c:pt idx="12">
                  <c:v>1006</c:v>
                </c:pt>
              </c:numCache>
            </c:numRef>
          </c:val>
          <c:extLst xmlns:c16r2="http://schemas.microsoft.com/office/drawing/2015/06/chart">
            <c:ext xmlns:c16="http://schemas.microsoft.com/office/drawing/2014/chart" uri="{C3380CC4-5D6E-409C-BE32-E72D297353CC}">
              <c16:uniqueId val="{00000007-58A9-4DD0-AD4E-C76C29E173CB}"/>
            </c:ext>
          </c:extLst>
        </c:ser>
        <c:dLbls>
          <c:showLegendKey val="0"/>
          <c:showVal val="0"/>
          <c:showCatName val="0"/>
          <c:showSerName val="0"/>
          <c:showPercent val="0"/>
          <c:showBubbleSize val="0"/>
        </c:dLbls>
        <c:gapWidth val="100"/>
        <c:overlap val="100"/>
        <c:axId val="220177152"/>
        <c:axId val="22017907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604</c:v>
                </c:pt>
                <c:pt idx="2">
                  <c:v>#N/A</c:v>
                </c:pt>
                <c:pt idx="3">
                  <c:v>#N/A</c:v>
                </c:pt>
                <c:pt idx="4">
                  <c:v>593</c:v>
                </c:pt>
                <c:pt idx="5">
                  <c:v>#N/A</c:v>
                </c:pt>
                <c:pt idx="6">
                  <c:v>#N/A</c:v>
                </c:pt>
                <c:pt idx="7">
                  <c:v>554</c:v>
                </c:pt>
                <c:pt idx="8">
                  <c:v>#N/A</c:v>
                </c:pt>
                <c:pt idx="9">
                  <c:v>#N/A</c:v>
                </c:pt>
                <c:pt idx="10">
                  <c:v>495</c:v>
                </c:pt>
                <c:pt idx="11">
                  <c:v>#N/A</c:v>
                </c:pt>
                <c:pt idx="12">
                  <c:v>#N/A</c:v>
                </c:pt>
                <c:pt idx="13">
                  <c:v>594</c:v>
                </c:pt>
                <c:pt idx="14">
                  <c:v>#N/A</c:v>
                </c:pt>
              </c:numCache>
            </c:numRef>
          </c:val>
          <c:smooth val="0"/>
          <c:extLst xmlns:c16r2="http://schemas.microsoft.com/office/drawing/2015/06/chart">
            <c:ext xmlns:c16="http://schemas.microsoft.com/office/drawing/2014/chart" uri="{C3380CC4-5D6E-409C-BE32-E72D297353CC}">
              <c16:uniqueId val="{00000008-58A9-4DD0-AD4E-C76C29E173CB}"/>
            </c:ext>
          </c:extLst>
        </c:ser>
        <c:dLbls>
          <c:showLegendKey val="0"/>
          <c:showVal val="0"/>
          <c:showCatName val="0"/>
          <c:showSerName val="0"/>
          <c:showPercent val="0"/>
          <c:showBubbleSize val="0"/>
        </c:dLbls>
        <c:marker val="1"/>
        <c:smooth val="0"/>
        <c:axId val="220177152"/>
        <c:axId val="220179072"/>
      </c:lineChart>
      <c:catAx>
        <c:axId val="2201771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20179072"/>
        <c:crosses val="autoZero"/>
        <c:auto val="1"/>
        <c:lblAlgn val="ctr"/>
        <c:lblOffset val="100"/>
        <c:tickLblSkip val="1"/>
        <c:tickMarkSkip val="1"/>
        <c:noMultiLvlLbl val="0"/>
      </c:catAx>
      <c:valAx>
        <c:axId val="22017907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01771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11179</c:v>
                </c:pt>
                <c:pt idx="5">
                  <c:v>11041</c:v>
                </c:pt>
                <c:pt idx="8">
                  <c:v>10709</c:v>
                </c:pt>
                <c:pt idx="11">
                  <c:v>10045</c:v>
                </c:pt>
                <c:pt idx="14">
                  <c:v>10367</c:v>
                </c:pt>
              </c:numCache>
            </c:numRef>
          </c:val>
          <c:extLst xmlns:c16r2="http://schemas.microsoft.com/office/drawing/2015/06/chart">
            <c:ext xmlns:c16="http://schemas.microsoft.com/office/drawing/2014/chart" uri="{C3380CC4-5D6E-409C-BE32-E72D297353CC}">
              <c16:uniqueId val="{00000000-2C1F-4E73-A609-5C035DD8E4B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1644</c:v>
                </c:pt>
                <c:pt idx="5">
                  <c:v>1603</c:v>
                </c:pt>
                <c:pt idx="8">
                  <c:v>1503</c:v>
                </c:pt>
                <c:pt idx="11">
                  <c:v>1480</c:v>
                </c:pt>
                <c:pt idx="14">
                  <c:v>1401</c:v>
                </c:pt>
              </c:numCache>
            </c:numRef>
          </c:val>
          <c:extLst xmlns:c16r2="http://schemas.microsoft.com/office/drawing/2015/06/chart">
            <c:ext xmlns:c16="http://schemas.microsoft.com/office/drawing/2014/chart" uri="{C3380CC4-5D6E-409C-BE32-E72D297353CC}">
              <c16:uniqueId val="{00000001-2C1F-4E73-A609-5C035DD8E4B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2042</c:v>
                </c:pt>
                <c:pt idx="5">
                  <c:v>2150</c:v>
                </c:pt>
                <c:pt idx="8">
                  <c:v>2212</c:v>
                </c:pt>
                <c:pt idx="11">
                  <c:v>2141</c:v>
                </c:pt>
                <c:pt idx="14">
                  <c:v>2238</c:v>
                </c:pt>
              </c:numCache>
            </c:numRef>
          </c:val>
          <c:extLst xmlns:c16r2="http://schemas.microsoft.com/office/drawing/2015/06/chart">
            <c:ext xmlns:c16="http://schemas.microsoft.com/office/drawing/2014/chart" uri="{C3380CC4-5D6E-409C-BE32-E72D297353CC}">
              <c16:uniqueId val="{00000002-2C1F-4E73-A609-5C035DD8E4B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2C1F-4E73-A609-5C035DD8E4B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2C1F-4E73-A609-5C035DD8E4B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254</c:v>
                </c:pt>
                <c:pt idx="3">
                  <c:v>241</c:v>
                </c:pt>
                <c:pt idx="6">
                  <c:v>219</c:v>
                </c:pt>
                <c:pt idx="9">
                  <c:v>220</c:v>
                </c:pt>
                <c:pt idx="12">
                  <c:v>126</c:v>
                </c:pt>
              </c:numCache>
            </c:numRef>
          </c:val>
          <c:extLst xmlns:c16r2="http://schemas.microsoft.com/office/drawing/2015/06/chart">
            <c:ext xmlns:c16="http://schemas.microsoft.com/office/drawing/2014/chart" uri="{C3380CC4-5D6E-409C-BE32-E72D297353CC}">
              <c16:uniqueId val="{00000005-2C1F-4E73-A609-5C035DD8E4B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1404</c:v>
                </c:pt>
                <c:pt idx="3">
                  <c:v>1340</c:v>
                </c:pt>
                <c:pt idx="6">
                  <c:v>1395</c:v>
                </c:pt>
                <c:pt idx="9">
                  <c:v>1353</c:v>
                </c:pt>
                <c:pt idx="12">
                  <c:v>1269</c:v>
                </c:pt>
              </c:numCache>
            </c:numRef>
          </c:val>
          <c:extLst xmlns:c16r2="http://schemas.microsoft.com/office/drawing/2015/06/chart">
            <c:ext xmlns:c16="http://schemas.microsoft.com/office/drawing/2014/chart" uri="{C3380CC4-5D6E-409C-BE32-E72D297353CC}">
              <c16:uniqueId val="{00000006-2C1F-4E73-A609-5C035DD8E4B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346</c:v>
                </c:pt>
                <c:pt idx="3">
                  <c:v>365</c:v>
                </c:pt>
                <c:pt idx="6">
                  <c:v>391</c:v>
                </c:pt>
                <c:pt idx="9">
                  <c:v>421</c:v>
                </c:pt>
                <c:pt idx="12">
                  <c:v>387</c:v>
                </c:pt>
              </c:numCache>
            </c:numRef>
          </c:val>
          <c:extLst xmlns:c16r2="http://schemas.microsoft.com/office/drawing/2015/06/chart">
            <c:ext xmlns:c16="http://schemas.microsoft.com/office/drawing/2014/chart" uri="{C3380CC4-5D6E-409C-BE32-E72D297353CC}">
              <c16:uniqueId val="{00000007-2C1F-4E73-A609-5C035DD8E4B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6474</c:v>
                </c:pt>
                <c:pt idx="3">
                  <c:v>6103</c:v>
                </c:pt>
                <c:pt idx="6">
                  <c:v>5755</c:v>
                </c:pt>
                <c:pt idx="9">
                  <c:v>5338</c:v>
                </c:pt>
                <c:pt idx="12">
                  <c:v>5160</c:v>
                </c:pt>
              </c:numCache>
            </c:numRef>
          </c:val>
          <c:extLst xmlns:c16r2="http://schemas.microsoft.com/office/drawing/2015/06/chart">
            <c:ext xmlns:c16="http://schemas.microsoft.com/office/drawing/2014/chart" uri="{C3380CC4-5D6E-409C-BE32-E72D297353CC}">
              <c16:uniqueId val="{00000008-2C1F-4E73-A609-5C035DD8E4B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148</c:v>
                </c:pt>
                <c:pt idx="3">
                  <c:v>112</c:v>
                </c:pt>
                <c:pt idx="6">
                  <c:v>76</c:v>
                </c:pt>
                <c:pt idx="9">
                  <c:v>40</c:v>
                </c:pt>
                <c:pt idx="12">
                  <c:v>4</c:v>
                </c:pt>
              </c:numCache>
            </c:numRef>
          </c:val>
          <c:extLst xmlns:c16r2="http://schemas.microsoft.com/office/drawing/2015/06/chart">
            <c:ext xmlns:c16="http://schemas.microsoft.com/office/drawing/2014/chart" uri="{C3380CC4-5D6E-409C-BE32-E72D297353CC}">
              <c16:uniqueId val="{00000009-2C1F-4E73-A609-5C035DD8E4B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11807</c:v>
                </c:pt>
                <c:pt idx="3">
                  <c:v>12562</c:v>
                </c:pt>
                <c:pt idx="6">
                  <c:v>13029</c:v>
                </c:pt>
                <c:pt idx="9">
                  <c:v>12838</c:v>
                </c:pt>
                <c:pt idx="12">
                  <c:v>13794</c:v>
                </c:pt>
              </c:numCache>
            </c:numRef>
          </c:val>
          <c:extLst xmlns:c16r2="http://schemas.microsoft.com/office/drawing/2015/06/chart">
            <c:ext xmlns:c16="http://schemas.microsoft.com/office/drawing/2014/chart" uri="{C3380CC4-5D6E-409C-BE32-E72D297353CC}">
              <c16:uniqueId val="{0000000A-2C1F-4E73-A609-5C035DD8E4BD}"/>
            </c:ext>
          </c:extLst>
        </c:ser>
        <c:dLbls>
          <c:showLegendKey val="0"/>
          <c:showVal val="0"/>
          <c:showCatName val="0"/>
          <c:showSerName val="0"/>
          <c:showPercent val="0"/>
          <c:showBubbleSize val="0"/>
        </c:dLbls>
        <c:gapWidth val="100"/>
        <c:overlap val="100"/>
        <c:axId val="220220800"/>
        <c:axId val="22023116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5568</c:v>
                </c:pt>
                <c:pt idx="2">
                  <c:v>#N/A</c:v>
                </c:pt>
                <c:pt idx="3">
                  <c:v>#N/A</c:v>
                </c:pt>
                <c:pt idx="4">
                  <c:v>5929</c:v>
                </c:pt>
                <c:pt idx="5">
                  <c:v>#N/A</c:v>
                </c:pt>
                <c:pt idx="6">
                  <c:v>#N/A</c:v>
                </c:pt>
                <c:pt idx="7">
                  <c:v>6442</c:v>
                </c:pt>
                <c:pt idx="8">
                  <c:v>#N/A</c:v>
                </c:pt>
                <c:pt idx="9">
                  <c:v>#N/A</c:v>
                </c:pt>
                <c:pt idx="10">
                  <c:v>6545</c:v>
                </c:pt>
                <c:pt idx="11">
                  <c:v>#N/A</c:v>
                </c:pt>
                <c:pt idx="12">
                  <c:v>#N/A</c:v>
                </c:pt>
                <c:pt idx="13">
                  <c:v>6733</c:v>
                </c:pt>
                <c:pt idx="14">
                  <c:v>#N/A</c:v>
                </c:pt>
              </c:numCache>
            </c:numRef>
          </c:val>
          <c:smooth val="0"/>
          <c:extLst xmlns:c16r2="http://schemas.microsoft.com/office/drawing/2015/06/chart">
            <c:ext xmlns:c16="http://schemas.microsoft.com/office/drawing/2014/chart" uri="{C3380CC4-5D6E-409C-BE32-E72D297353CC}">
              <c16:uniqueId val="{0000000B-2C1F-4E73-A609-5C035DD8E4BD}"/>
            </c:ext>
          </c:extLst>
        </c:ser>
        <c:dLbls>
          <c:showLegendKey val="0"/>
          <c:showVal val="0"/>
          <c:showCatName val="0"/>
          <c:showSerName val="0"/>
          <c:showPercent val="0"/>
          <c:showBubbleSize val="0"/>
        </c:dLbls>
        <c:marker val="1"/>
        <c:smooth val="0"/>
        <c:axId val="220220800"/>
        <c:axId val="220231168"/>
      </c:lineChart>
      <c:catAx>
        <c:axId val="2202208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20231168"/>
        <c:crosses val="autoZero"/>
        <c:auto val="1"/>
        <c:lblAlgn val="ctr"/>
        <c:lblOffset val="100"/>
        <c:tickLblSkip val="1"/>
        <c:tickMarkSkip val="1"/>
        <c:noMultiLvlLbl val="0"/>
      </c:catAx>
      <c:valAx>
        <c:axId val="22023116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02208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495</c:v>
                </c:pt>
                <c:pt idx="1">
                  <c:v>389</c:v>
                </c:pt>
                <c:pt idx="2">
                  <c:v>543</c:v>
                </c:pt>
              </c:numCache>
            </c:numRef>
          </c:val>
          <c:extLst xmlns:c16r2="http://schemas.microsoft.com/office/drawing/2015/06/chart">
            <c:ext xmlns:c16="http://schemas.microsoft.com/office/drawing/2014/chart" uri="{C3380CC4-5D6E-409C-BE32-E72D297353CC}">
              <c16:uniqueId val="{00000000-8B9B-4711-BF08-EE506CA2D65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401</c:v>
                </c:pt>
                <c:pt idx="1">
                  <c:v>408</c:v>
                </c:pt>
                <c:pt idx="2">
                  <c:v>415</c:v>
                </c:pt>
              </c:numCache>
            </c:numRef>
          </c:val>
          <c:extLst xmlns:c16r2="http://schemas.microsoft.com/office/drawing/2015/06/chart">
            <c:ext xmlns:c16="http://schemas.microsoft.com/office/drawing/2014/chart" uri="{C3380CC4-5D6E-409C-BE32-E72D297353CC}">
              <c16:uniqueId val="{00000001-8B9B-4711-BF08-EE506CA2D65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842</c:v>
                </c:pt>
                <c:pt idx="1">
                  <c:v>838</c:v>
                </c:pt>
                <c:pt idx="2">
                  <c:v>590</c:v>
                </c:pt>
              </c:numCache>
            </c:numRef>
          </c:val>
          <c:extLst xmlns:c16r2="http://schemas.microsoft.com/office/drawing/2015/06/chart">
            <c:ext xmlns:c16="http://schemas.microsoft.com/office/drawing/2014/chart" uri="{C3380CC4-5D6E-409C-BE32-E72D297353CC}">
              <c16:uniqueId val="{00000002-8B9B-4711-BF08-EE506CA2D654}"/>
            </c:ext>
          </c:extLst>
        </c:ser>
        <c:dLbls>
          <c:showLegendKey val="0"/>
          <c:showVal val="0"/>
          <c:showCatName val="0"/>
          <c:showSerName val="0"/>
          <c:showPercent val="0"/>
          <c:showBubbleSize val="0"/>
        </c:dLbls>
        <c:gapWidth val="120"/>
        <c:overlap val="100"/>
        <c:axId val="221016832"/>
        <c:axId val="221018368"/>
      </c:barChart>
      <c:catAx>
        <c:axId val="2210168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21018368"/>
        <c:crosses val="autoZero"/>
        <c:auto val="1"/>
        <c:lblAlgn val="ctr"/>
        <c:lblOffset val="100"/>
        <c:tickLblSkip val="1"/>
        <c:tickMarkSkip val="1"/>
        <c:noMultiLvlLbl val="0"/>
      </c:catAx>
      <c:valAx>
        <c:axId val="22101836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210168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{1746CCCF-7178-46C6-9BF5-C462EC571CD8}</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0-FF1B-4839-98F3-C1A1AC33BA99}"/>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{67703B15-8F9C-4F08-99DB-A45A1174E2F3}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F1B-4839-98F3-C1A1AC33BA99}"/>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{2B3213BE-6F37-44AB-806A-C4E4EBE193AC}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F1B-4839-98F3-C1A1AC33BA99}"/>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{00B69D61-515A-484B-B3A7-A844292139A7}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F1B-4839-98F3-C1A1AC33BA99}"/>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{EBE3DF20-8C09-4212-8854-4B42C7F6F930}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F1B-4839-98F3-C1A1AC33BA99}"/>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{98AAE97C-1B9D-43DF-9DBC-279C49821A63}</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5-FF1B-4839-98F3-C1A1AC33BA99}"/>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{9A7AF36E-D2A3-47CF-BA58-ECBC70FC8298}</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06-FF1B-4839-98F3-C1A1AC33BA99}"/>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{0097519D-C665-4E19-A5FC-37CCC9EE8DF9}</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07-FF1B-4839-98F3-C1A1AC33BA99}"/>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{4F2AA188-8B4D-49C8-A5E8-381B5997192E}</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08-FF1B-4839-98F3-C1A1AC33BA9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53.1</c:v>
                </c:pt>
                <c:pt idx="16">
                  <c:v>54.2</c:v>
                </c:pt>
                <c:pt idx="24">
                  <c:v>58</c:v>
                </c:pt>
                <c:pt idx="32">
                  <c:v>56.7</c:v>
                </c:pt>
              </c:numCache>
            </c:numRef>
          </c:xVal>
          <c:yVal>
            <c:numRef>
              <c:f>公会計指標分析・財政指標組合せ分析表!$BP$51:$DC$51</c:f>
              <c:numCache>
                <c:formatCode>#,##0.0;"▲ "#,##0.0</c:formatCode>
                <c:ptCount val="40"/>
                <c:pt idx="8">
                  <c:v>105.4</c:v>
                </c:pt>
                <c:pt idx="16">
                  <c:v>115.5</c:v>
                </c:pt>
                <c:pt idx="24">
                  <c:v>116</c:v>
                </c:pt>
                <c:pt idx="32">
                  <c:v>122.2</c:v>
                </c:pt>
              </c:numCache>
            </c:numRef>
          </c:yVal>
          <c:smooth val="0"/>
          <c:extLst xmlns:c16r2="http://schemas.microsoft.com/office/drawing/2015/06/chart">
            <c:ext xmlns:c16="http://schemas.microsoft.com/office/drawing/2014/chart" uri="{C3380CC4-5D6E-409C-BE32-E72D297353CC}">
              <c16:uniqueId val="{00000009-FF1B-4839-98F3-C1A1AC33BA9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{CC9B1BC8-28E3-43EB-9957-63FE442EF540}</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A-FF1B-4839-98F3-C1A1AC33BA99}"/>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{8FEDCF68-B3AF-49F9-AB07-B862A3A32146}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F1B-4839-98F3-C1A1AC33BA99}"/>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{1AFFDDD5-D159-4C3D-8A0A-EA05A81B8D36}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F1B-4839-98F3-C1A1AC33BA99}"/>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{8F6C41AF-534C-4C7F-8EC3-9442DD3367DC}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F1B-4839-98F3-C1A1AC33BA99}"/>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{2ADA908D-8C7D-4D4C-96B4-AA663D1147A5}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F1B-4839-98F3-C1A1AC33BA99}"/>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{F91D26E8-FBD6-4CC9-A3CC-C9B9451E9605}</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F-FF1B-4839-98F3-C1A1AC33BA99}"/>
                </c:ext>
              </c:extLst>
            </c:dLbl>
            <c:dLbl>
              <c:idx val="16"/>
              <c:layout>
                <c:manualLayout>
                  <c:x val="-3.9756966336931231E-2"/>
                  <c:y val="-6.4739042105865174E-2"/>
                </c:manualLayout>
              </c:layout>
              <c:tx>
                <c:strRef>
                  <c:f>公会計指標分析・財政指標組合せ分析表!$CF$50</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{2D826953-CAC3-4AA3-BD20-CEE249ECA4FA}</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10-FF1B-4839-98F3-C1A1AC33BA99}"/>
                </c:ext>
              </c:extLst>
            </c:dLbl>
            <c:dLbl>
              <c:idx val="24"/>
              <c:layout>
                <c:manualLayout>
                  <c:x val="-2.4533434602213373E-2"/>
                  <c:y val="-6.4739042105865174E-2"/>
                </c:manualLayout>
              </c:layout>
              <c:tx>
                <c:strRef>
                  <c:f>公会計指標分析・財政指標組合せ分析表!$CN$50</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{3E8DEE6A-AFBE-45F6-AD09-9AAED25D0E38}</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11-FF1B-4839-98F3-C1A1AC33BA99}"/>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{C2A33483-6344-4F25-A94D-91DE058A4FCF}</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12-FF1B-4839-98F3-C1A1AC33BA9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54.5</c:v>
                </c:pt>
                <c:pt idx="16">
                  <c:v>57.7</c:v>
                </c:pt>
                <c:pt idx="24">
                  <c:v>57.8</c:v>
                </c:pt>
                <c:pt idx="32">
                  <c:v>59.2</c:v>
                </c:pt>
              </c:numCache>
            </c:numRef>
          </c:xVal>
          <c:yVal>
            <c:numRef>
              <c:f>公会計指標分析・財政指標組合せ分析表!$BP$55:$DC$55</c:f>
              <c:numCache>
                <c:formatCode>#,##0.0;"▲ "#,##0.0</c:formatCode>
                <c:ptCount val="40"/>
                <c:pt idx="8">
                  <c:v>20.2</c:v>
                </c:pt>
                <c:pt idx="16">
                  <c:v>15.5</c:v>
                </c:pt>
                <c:pt idx="24">
                  <c:v>14</c:v>
                </c:pt>
                <c:pt idx="32">
                  <c:v>11.4</c:v>
                </c:pt>
              </c:numCache>
            </c:numRef>
          </c:yVal>
          <c:smooth val="0"/>
          <c:extLst xmlns:c16r2="http://schemas.microsoft.com/office/drawing/2015/06/chart">
            <c:ext xmlns:c16="http://schemas.microsoft.com/office/drawing/2014/chart" uri="{C3380CC4-5D6E-409C-BE32-E72D297353CC}">
              <c16:uniqueId val="{00000013-FF1B-4839-98F3-C1A1AC33BA99}"/>
            </c:ext>
          </c:extLst>
        </c:ser>
        <c:dLbls>
          <c:showLegendKey val="0"/>
          <c:showVal val="1"/>
          <c:showCatName val="0"/>
          <c:showSerName val="0"/>
          <c:showPercent val="0"/>
          <c:showBubbleSize val="0"/>
        </c:dLbls>
        <c:axId val="211894656"/>
        <c:axId val="211896576"/>
      </c:scatterChart>
      <c:valAx>
        <c:axId val="211894656"/>
        <c:scaling>
          <c:orientation val="minMax"/>
          <c:max val="59.800000000000004"/>
          <c:min val="52.7"/>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11896576"/>
        <c:crosses val="autoZero"/>
        <c:crossBetween val="midCat"/>
      </c:valAx>
      <c:valAx>
        <c:axId val="211896576"/>
        <c:scaling>
          <c:orientation val="minMax"/>
          <c:max val="150"/>
          <c:min val="-1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11894656"/>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{24BBEA73-F727-473A-B07E-2EC089815060}</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0-DC7F-49DF-903C-BAF83FAA2D76}"/>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{273F1D25-EE09-47AF-A13E-8CC75B6BCA81}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C7F-49DF-903C-BAF83FAA2D76}"/>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{96B119FD-492E-4185-85A6-843573998E6C}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C7F-49DF-903C-BAF83FAA2D76}"/>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{3466484E-7DC2-4187-8149-F0DAFD81E427}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C7F-49DF-903C-BAF83FAA2D76}"/>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{7DE0273E-5778-4575-89DF-C52232AFB061}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C7F-49DF-903C-BAF83FAA2D76}"/>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{0FD39725-0EFA-4FEC-8E83-FAEAC8C29A9C}</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5-DC7F-49DF-903C-BAF83FAA2D76}"/>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{20C907ED-BB31-4526-A3FE-3FDB466064EE}</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06-DC7F-49DF-903C-BAF83FAA2D76}"/>
                </c:ext>
              </c:extLst>
            </c:dLbl>
            <c:dLbl>
              <c:idx val="24"/>
              <c:layout>
                <c:manualLayout>
                  <c:x val="-3.7977843368345532E-2"/>
                  <c:y val="-5.8591745912582101E-2"/>
                </c:manualLayout>
              </c:layout>
              <c:tx>
                <c:strRef>
                  <c:f>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{CE64E26F-669A-4287-A538-2FFF8855031B}</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07-DC7F-49DF-903C-BAF83FAA2D76}"/>
                </c:ext>
              </c:extLst>
            </c:dLbl>
            <c:dLbl>
              <c:idx val="32"/>
              <c:layout>
                <c:manualLayout>
                  <c:x val="-2.5418139869875799E-2"/>
                  <c:y val="-6.6241548263005795E-2"/>
                </c:manualLayout>
              </c:layout>
              <c:tx>
                <c:strRef>
                  <c:f>公会計指標分析・財政指標組合せ分析表!$CV$72</c:f>
                  <c:strCache>
                    <c:ptCount val="1"/>
                    <c:pt idx="0">
                      <c:v>H30</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{82402446-2679-4A7B-A1C8-6915F762D4DD}</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08-DC7F-49DF-903C-BAF83FAA2D7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11.6</c:v>
                </c:pt>
                <c:pt idx="8">
                  <c:v>11</c:v>
                </c:pt>
                <c:pt idx="16">
                  <c:v>10.4</c:v>
                </c:pt>
                <c:pt idx="24">
                  <c:v>9.6999999999999993</c:v>
                </c:pt>
                <c:pt idx="32">
                  <c:v>9.8000000000000007</c:v>
                </c:pt>
              </c:numCache>
            </c:numRef>
          </c:xVal>
          <c:yVal>
            <c:numRef>
              <c:f>公会計指標分析・財政指標組合せ分析表!$BP$73:$DC$73</c:f>
              <c:numCache>
                <c:formatCode>#,##0.0;"▲ "#,##0.0</c:formatCode>
                <c:ptCount val="40"/>
                <c:pt idx="0">
                  <c:v>101.4</c:v>
                </c:pt>
                <c:pt idx="8">
                  <c:v>105.4</c:v>
                </c:pt>
                <c:pt idx="16">
                  <c:v>115.5</c:v>
                </c:pt>
                <c:pt idx="24">
                  <c:v>116</c:v>
                </c:pt>
                <c:pt idx="32">
                  <c:v>122.2</c:v>
                </c:pt>
              </c:numCache>
            </c:numRef>
          </c:yVal>
          <c:smooth val="0"/>
          <c:extLst xmlns:c16r2="http://schemas.microsoft.com/office/drawing/2015/06/chart">
            <c:ext xmlns:c16="http://schemas.microsoft.com/office/drawing/2014/chart" uri="{C3380CC4-5D6E-409C-BE32-E72D297353CC}">
              <c16:uniqueId val="{00000009-DC7F-49DF-903C-BAF83FAA2D7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{1CB6EE70-F3DD-42FC-AAAE-297EC17DCD6B}</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A-DC7F-49DF-903C-BAF83FAA2D7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{90E63132-BAF5-4684-8D69-3DD0CEC086CB}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C7F-49DF-903C-BAF83FAA2D76}"/>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{565D4A22-56CF-46FC-AE73-71D2BC9BFB01}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C7F-49DF-903C-BAF83FAA2D76}"/>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{52AEBBA2-3AB4-4DAB-8C61-F68E32EACBEE}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C7F-49DF-903C-BAF83FAA2D76}"/>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{6F2B0D2E-559A-46F2-A007-82C3F2FE2AF5}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C7F-49DF-903C-BAF83FAA2D76}"/>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{2F83D0B0-383B-4F12-BC36-94490345F2E4}</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F-DC7F-49DF-903C-BAF83FAA2D76}"/>
                </c:ext>
              </c:extLst>
            </c:dLbl>
            <c:dLbl>
              <c:idx val="16"/>
              <c:layout>
                <c:manualLayout>
                  <c:x val="-2.5418139869875664E-2"/>
                  <c:y val="-8.2154034469318862E-2"/>
                </c:manualLayout>
              </c:layout>
              <c:tx>
                <c:strRef>
                  <c:f>公会計指標分析・財政指標組合せ分析表!$CF$72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{3254A4B1-3AD5-42DC-81C7-04D5AA79756D}</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10-DC7F-49DF-903C-BAF83FAA2D76}"/>
                </c:ext>
              </c:extLst>
            </c:dLbl>
            <c:dLbl>
              <c:idx val="24"/>
              <c:layout>
                <c:manualLayout>
                  <c:x val="-3.7977843368345601E-2"/>
                  <c:y val="-5.1617157805257455E-2"/>
                </c:manualLayout>
              </c:layout>
              <c:tx>
                <c:strRef>
                  <c:f>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{F9173C57-340A-4334-A15B-4E5C09AD09BE}</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11-DC7F-49DF-903C-BAF83FAA2D76}"/>
                </c:ext>
              </c:extLst>
            </c:dLbl>
            <c:dLbl>
              <c:idx val="32"/>
              <c:layout>
                <c:manualLayout>
                  <c:x val="-3.1697991619110633E-2"/>
                  <c:y val="-5.3478748988805454E-2"/>
                </c:manualLayout>
              </c:layout>
              <c:tx>
                <c:strRef>
                  <c:f>公会計指標分析・財政指標組合せ分析表!$CV$72</c:f>
                  <c:strCache>
                    <c:ptCount val="1"/>
                    <c:pt idx="0">
                      <c:v>H30</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{1F868883-AAC8-4081-96FD-4660EDAB22EB}</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12-DC7F-49DF-903C-BAF83FAA2D7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8.1</c:v>
                </c:pt>
                <c:pt idx="8">
                  <c:v>7.1</c:v>
                </c:pt>
                <c:pt idx="16">
                  <c:v>6.6</c:v>
                </c:pt>
                <c:pt idx="24">
                  <c:v>6.5</c:v>
                </c:pt>
                <c:pt idx="32">
                  <c:v>6.7</c:v>
                </c:pt>
              </c:numCache>
            </c:numRef>
          </c:xVal>
          <c:yVal>
            <c:numRef>
              <c:f>公会計指標分析・財政指標組合せ分析表!$BP$77:$DC$77</c:f>
              <c:numCache>
                <c:formatCode>#,##0.0;"▲ "#,##0.0</c:formatCode>
                <c:ptCount val="40"/>
                <c:pt idx="0">
                  <c:v>27.8</c:v>
                </c:pt>
                <c:pt idx="8">
                  <c:v>20.2</c:v>
                </c:pt>
                <c:pt idx="16">
                  <c:v>15.5</c:v>
                </c:pt>
                <c:pt idx="24">
                  <c:v>14</c:v>
                </c:pt>
                <c:pt idx="32">
                  <c:v>11.4</c:v>
                </c:pt>
              </c:numCache>
            </c:numRef>
          </c:yVal>
          <c:smooth val="0"/>
          <c:extLst xmlns:c16r2="http://schemas.microsoft.com/office/drawing/2015/06/chart">
            <c:ext xmlns:c16="http://schemas.microsoft.com/office/drawing/2014/chart" uri="{C3380CC4-5D6E-409C-BE32-E72D297353CC}">
              <c16:uniqueId val="{00000013-DC7F-49DF-903C-BAF83FAA2D76}"/>
            </c:ext>
          </c:extLst>
        </c:ser>
        <c:dLbls>
          <c:showLegendKey val="0"/>
          <c:showVal val="1"/>
          <c:showCatName val="0"/>
          <c:showSerName val="0"/>
          <c:showPercent val="0"/>
          <c:showBubbleSize val="0"/>
        </c:dLbls>
        <c:axId val="220913664"/>
        <c:axId val="220915584"/>
      </c:scatterChart>
      <c:valAx>
        <c:axId val="220913664"/>
        <c:scaling>
          <c:orientation val="minMax"/>
          <c:max val="12.1"/>
          <c:min val="6.2"/>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0915584"/>
        <c:crosses val="autoZero"/>
        <c:crossBetween val="midCat"/>
      </c:valAx>
      <c:valAx>
        <c:axId val="220915584"/>
        <c:scaling>
          <c:orientation val="minMax"/>
          <c:max val="150"/>
          <c:min val="-1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0913664"/>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23,464
23,305
180.26
12,003,796
11,554,831
448,950
6,552,264
13,793,804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122.2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町内には比較的大きな企業が複数あるが、雇用面も含めて税収を押し上げるほどには至っていない状況にあり、</a:t>
          </a:r>
          <a:r>
            <a:rPr kumimoji="1" lang="en-US" altLang="ja-JP" sz="1300">
              <a:latin typeface="ＭＳ Ｐゴシック" panose="020B0600070205080204" pitchFamily="50" charset="-128"/>
              <a:ea typeface="ＭＳ Ｐゴシック" panose="020B0600070205080204" pitchFamily="50" charset="-128"/>
            </a:rPr>
            <a:t>0.39</a:t>
          </a:r>
          <a:r>
            <a:rPr kumimoji="1" lang="ja-JP" altLang="en-US" sz="1300">
              <a:latin typeface="ＭＳ Ｐゴシック" panose="020B0600070205080204" pitchFamily="50" charset="-128"/>
              <a:ea typeface="ＭＳ Ｐゴシック" panose="020B0600070205080204" pitchFamily="50" charset="-128"/>
            </a:rPr>
            <a:t>と類似団体平均を大きく下回っている。今後も横ばいで推移すると考えられるが、税の徴収強化や徹底した事務事業の見直し、各種公共施設の民営化、職員人件費の圧縮等により財政の健全化を図っていく。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xmlns=""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xmlns=""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xmlns=""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xmlns=""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xmlns=""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xmlns=""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xmlns=""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xmlns=""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xmlns=""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xmlns=""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xmlns=""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xmlns=""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xmlns=""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xmlns=""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51505</xdr:rowOff>
    </xdr:from>
    <xdr:to>
      <xdr:col>23</xdr:col>
      <xdr:colOff>133350</xdr:colOff>
      <xdr:row>45</xdr:row>
      <xdr:rowOff>141111</xdr:rowOff>
    </xdr:to>
    <xdr:cxnSp macro="">
      <xdr:nvCxnSpPr>
        <xdr:cNvPr id="64" name="直線コネクタ 63">
          <a:extLst>
            <a:ext uri="{FF2B5EF4-FFF2-40B4-BE49-F238E27FC236}">
              <a16:creationId xmlns:a16="http://schemas.microsoft.com/office/drawing/2014/main" xmlns="" id="{00000000-0008-0000-0300-000040000000}"/>
            </a:ext>
          </a:extLst>
        </xdr:cNvPr>
        <xdr:cNvCxnSpPr/>
      </xdr:nvCxnSpPr>
      <xdr:spPr>
        <a:xfrm flipV="1">
          <a:off x="4953000" y="6395155"/>
          <a:ext cx="0" cy="14612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113188</xdr:rowOff>
    </xdr:from>
    <xdr:ext cx="762000" cy="259045"/>
    <xdr:sp macro="" textlink="">
      <xdr:nvSpPr>
        <xdr:cNvPr id="65" name="財政力最小値テキスト">
          <a:extLst>
            <a:ext uri="{FF2B5EF4-FFF2-40B4-BE49-F238E27FC236}">
              <a16:creationId xmlns:a16="http://schemas.microsoft.com/office/drawing/2014/main" xmlns="" id="{00000000-0008-0000-0300-000041000000}"/>
            </a:ext>
          </a:extLst>
        </xdr:cNvPr>
        <xdr:cNvSpPr txBox="1"/>
      </xdr:nvSpPr>
      <xdr:spPr>
        <a:xfrm>
          <a:off x="5041900" y="7828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141111</xdr:rowOff>
    </xdr:from>
    <xdr:to>
      <xdr:col>24</xdr:col>
      <xdr:colOff>12700</xdr:colOff>
      <xdr:row>45</xdr:row>
      <xdr:rowOff>141111</xdr:rowOff>
    </xdr:to>
    <xdr:cxnSp macro="">
      <xdr:nvCxnSpPr>
        <xdr:cNvPr id="66" name="直線コネクタ 65">
          <a:extLst>
            <a:ext uri="{FF2B5EF4-FFF2-40B4-BE49-F238E27FC236}">
              <a16:creationId xmlns:a16="http://schemas.microsoft.com/office/drawing/2014/main" xmlns="" id="{00000000-0008-0000-0300-000042000000}"/>
            </a:ext>
          </a:extLst>
        </xdr:cNvPr>
        <xdr:cNvCxnSpPr/>
      </xdr:nvCxnSpPr>
      <xdr:spPr>
        <a:xfrm>
          <a:off x="4864100" y="7856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137882</xdr:rowOff>
    </xdr:from>
    <xdr:ext cx="762000" cy="259045"/>
    <xdr:sp macro="" textlink="">
      <xdr:nvSpPr>
        <xdr:cNvPr id="67" name="財政力最大値テキスト">
          <a:extLst>
            <a:ext uri="{FF2B5EF4-FFF2-40B4-BE49-F238E27FC236}">
              <a16:creationId xmlns:a16="http://schemas.microsoft.com/office/drawing/2014/main" xmlns="" id="{00000000-0008-0000-0300-000043000000}"/>
            </a:ext>
          </a:extLst>
        </xdr:cNvPr>
        <xdr:cNvSpPr txBox="1"/>
      </xdr:nvSpPr>
      <xdr:spPr>
        <a:xfrm>
          <a:off x="5041900" y="6138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51505</xdr:rowOff>
    </xdr:from>
    <xdr:to>
      <xdr:col>24</xdr:col>
      <xdr:colOff>12700</xdr:colOff>
      <xdr:row>37</xdr:row>
      <xdr:rowOff>51505</xdr:rowOff>
    </xdr:to>
    <xdr:cxnSp macro="">
      <xdr:nvCxnSpPr>
        <xdr:cNvPr id="68" name="直線コネクタ 67">
          <a:extLst>
            <a:ext uri="{FF2B5EF4-FFF2-40B4-BE49-F238E27FC236}">
              <a16:creationId xmlns:a16="http://schemas.microsoft.com/office/drawing/2014/main" xmlns="" id="{00000000-0008-0000-0300-000044000000}"/>
            </a:ext>
          </a:extLst>
        </xdr:cNvPr>
        <xdr:cNvCxnSpPr/>
      </xdr:nvCxnSpPr>
      <xdr:spPr>
        <a:xfrm>
          <a:off x="4864100" y="6395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124883</xdr:rowOff>
    </xdr:from>
    <xdr:to>
      <xdr:col>23</xdr:col>
      <xdr:colOff>133350</xdr:colOff>
      <xdr:row>44</xdr:row>
      <xdr:rowOff>138289</xdr:rowOff>
    </xdr:to>
    <xdr:cxnSp macro="">
      <xdr:nvCxnSpPr>
        <xdr:cNvPr id="69" name="直線コネクタ 68">
          <a:extLst>
            <a:ext uri="{FF2B5EF4-FFF2-40B4-BE49-F238E27FC236}">
              <a16:creationId xmlns:a16="http://schemas.microsoft.com/office/drawing/2014/main" xmlns="" id="{00000000-0008-0000-0300-000045000000}"/>
            </a:ext>
          </a:extLst>
        </xdr:cNvPr>
        <xdr:cNvCxnSpPr/>
      </xdr:nvCxnSpPr>
      <xdr:spPr>
        <a:xfrm flipV="1">
          <a:off x="4114800" y="7668683"/>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xmlns="" id="{00000000-0008-0000-0300-000046000000}"/>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xmlns=""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138289</xdr:rowOff>
    </xdr:from>
    <xdr:to>
      <xdr:col>19</xdr:col>
      <xdr:colOff>133350</xdr:colOff>
      <xdr:row>44</xdr:row>
      <xdr:rowOff>151695</xdr:rowOff>
    </xdr:to>
    <xdr:cxnSp macro="">
      <xdr:nvCxnSpPr>
        <xdr:cNvPr id="72" name="直線コネクタ 71">
          <a:extLst>
            <a:ext uri="{FF2B5EF4-FFF2-40B4-BE49-F238E27FC236}">
              <a16:creationId xmlns:a16="http://schemas.microsoft.com/office/drawing/2014/main" xmlns="" id="{00000000-0008-0000-0300-000048000000}"/>
            </a:ext>
          </a:extLst>
        </xdr:cNvPr>
        <xdr:cNvCxnSpPr/>
      </xdr:nvCxnSpPr>
      <xdr:spPr>
        <a:xfrm flipV="1">
          <a:off x="3225800" y="768208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14817</xdr:rowOff>
    </xdr:from>
    <xdr:to>
      <xdr:col>19</xdr:col>
      <xdr:colOff>184150</xdr:colOff>
      <xdr:row>42</xdr:row>
      <xdr:rowOff>116417</xdr:rowOff>
    </xdr:to>
    <xdr:sp macro="" textlink="">
      <xdr:nvSpPr>
        <xdr:cNvPr id="73" name="フローチャート: 判断 72">
          <a:extLst>
            <a:ext uri="{FF2B5EF4-FFF2-40B4-BE49-F238E27FC236}">
              <a16:creationId xmlns:a16="http://schemas.microsoft.com/office/drawing/2014/main" xmlns="" id="{00000000-0008-0000-0300-000049000000}"/>
            </a:ext>
          </a:extLst>
        </xdr:cNvPr>
        <xdr:cNvSpPr/>
      </xdr:nvSpPr>
      <xdr:spPr>
        <a:xfrm>
          <a:off x="4064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126594</xdr:rowOff>
    </xdr:from>
    <xdr:ext cx="736600" cy="259045"/>
    <xdr:sp macro="" textlink="">
      <xdr:nvSpPr>
        <xdr:cNvPr id="74" name="テキスト ボックス 73">
          <a:extLst>
            <a:ext uri="{FF2B5EF4-FFF2-40B4-BE49-F238E27FC236}">
              <a16:creationId xmlns:a16="http://schemas.microsoft.com/office/drawing/2014/main" xmlns="" id="{00000000-0008-0000-0300-00004A000000}"/>
            </a:ext>
          </a:extLst>
        </xdr:cNvPr>
        <xdr:cNvSpPr txBox="1"/>
      </xdr:nvSpPr>
      <xdr:spPr>
        <a:xfrm>
          <a:off x="3733800" y="6984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151695</xdr:rowOff>
    </xdr:from>
    <xdr:to>
      <xdr:col>15</xdr:col>
      <xdr:colOff>82550</xdr:colOff>
      <xdr:row>44</xdr:row>
      <xdr:rowOff>151695</xdr:rowOff>
    </xdr:to>
    <xdr:cxnSp macro="">
      <xdr:nvCxnSpPr>
        <xdr:cNvPr id="75" name="直線コネクタ 74">
          <a:extLst>
            <a:ext uri="{FF2B5EF4-FFF2-40B4-BE49-F238E27FC236}">
              <a16:creationId xmlns:a16="http://schemas.microsoft.com/office/drawing/2014/main" xmlns="" id="{00000000-0008-0000-0300-00004B000000}"/>
            </a:ext>
          </a:extLst>
        </xdr:cNvPr>
        <xdr:cNvCxnSpPr/>
      </xdr:nvCxnSpPr>
      <xdr:spPr>
        <a:xfrm>
          <a:off x="2336800" y="76954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6" name="フローチャート: 判断 75">
          <a:extLst>
            <a:ext uri="{FF2B5EF4-FFF2-40B4-BE49-F238E27FC236}">
              <a16:creationId xmlns:a16="http://schemas.microsoft.com/office/drawing/2014/main" xmlns="" id="{00000000-0008-0000-0300-00004C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7" name="テキスト ボックス 76">
          <a:extLst>
            <a:ext uri="{FF2B5EF4-FFF2-40B4-BE49-F238E27FC236}">
              <a16:creationId xmlns:a16="http://schemas.microsoft.com/office/drawing/2014/main" xmlns="" id="{00000000-0008-0000-0300-00004D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151695</xdr:rowOff>
    </xdr:from>
    <xdr:to>
      <xdr:col>11</xdr:col>
      <xdr:colOff>31750</xdr:colOff>
      <xdr:row>45</xdr:row>
      <xdr:rowOff>7055</xdr:rowOff>
    </xdr:to>
    <xdr:cxnSp macro="">
      <xdr:nvCxnSpPr>
        <xdr:cNvPr id="78" name="直線コネクタ 77">
          <a:extLst>
            <a:ext uri="{FF2B5EF4-FFF2-40B4-BE49-F238E27FC236}">
              <a16:creationId xmlns:a16="http://schemas.microsoft.com/office/drawing/2014/main" xmlns="" id="{00000000-0008-0000-0300-00004E000000}"/>
            </a:ext>
          </a:extLst>
        </xdr:cNvPr>
        <xdr:cNvCxnSpPr/>
      </xdr:nvCxnSpPr>
      <xdr:spPr>
        <a:xfrm flipV="1">
          <a:off x="1447800" y="769549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41628</xdr:rowOff>
    </xdr:from>
    <xdr:to>
      <xdr:col>11</xdr:col>
      <xdr:colOff>82550</xdr:colOff>
      <xdr:row>42</xdr:row>
      <xdr:rowOff>143228</xdr:rowOff>
    </xdr:to>
    <xdr:sp macro="" textlink="">
      <xdr:nvSpPr>
        <xdr:cNvPr id="79" name="フローチャート: 判断 78">
          <a:extLst>
            <a:ext uri="{FF2B5EF4-FFF2-40B4-BE49-F238E27FC236}">
              <a16:creationId xmlns:a16="http://schemas.microsoft.com/office/drawing/2014/main" xmlns="" id="{00000000-0008-0000-0300-00004F000000}"/>
            </a:ext>
          </a:extLst>
        </xdr:cNvPr>
        <xdr:cNvSpPr/>
      </xdr:nvSpPr>
      <xdr:spPr>
        <a:xfrm>
          <a:off x="2286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153405</xdr:rowOff>
    </xdr:from>
    <xdr:ext cx="762000" cy="259045"/>
    <xdr:sp macro="" textlink="">
      <xdr:nvSpPr>
        <xdr:cNvPr id="80" name="テキスト ボックス 79">
          <a:extLst>
            <a:ext uri="{FF2B5EF4-FFF2-40B4-BE49-F238E27FC236}">
              <a16:creationId xmlns:a16="http://schemas.microsoft.com/office/drawing/2014/main" xmlns="" id="{00000000-0008-0000-0300-000050000000}"/>
            </a:ext>
          </a:extLst>
        </xdr:cNvPr>
        <xdr:cNvSpPr txBox="1"/>
      </xdr:nvSpPr>
      <xdr:spPr>
        <a:xfrm>
          <a:off x="1955800" y="701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55033</xdr:rowOff>
    </xdr:from>
    <xdr:to>
      <xdr:col>7</xdr:col>
      <xdr:colOff>31750</xdr:colOff>
      <xdr:row>42</xdr:row>
      <xdr:rowOff>156633</xdr:rowOff>
    </xdr:to>
    <xdr:sp macro="" textlink="">
      <xdr:nvSpPr>
        <xdr:cNvPr id="81" name="フローチャート: 判断 80">
          <a:extLst>
            <a:ext uri="{FF2B5EF4-FFF2-40B4-BE49-F238E27FC236}">
              <a16:creationId xmlns:a16="http://schemas.microsoft.com/office/drawing/2014/main" xmlns="" id="{00000000-0008-0000-0300-000051000000}"/>
            </a:ext>
          </a:extLst>
        </xdr:cNvPr>
        <xdr:cNvSpPr/>
      </xdr:nvSpPr>
      <xdr:spPr>
        <a:xfrm>
          <a:off x="1397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166810</xdr:rowOff>
    </xdr:from>
    <xdr:ext cx="762000" cy="259045"/>
    <xdr:sp macro="" textlink="">
      <xdr:nvSpPr>
        <xdr:cNvPr id="82" name="テキスト ボックス 81">
          <a:extLst>
            <a:ext uri="{FF2B5EF4-FFF2-40B4-BE49-F238E27FC236}">
              <a16:creationId xmlns:a16="http://schemas.microsoft.com/office/drawing/2014/main" xmlns="" id="{00000000-0008-0000-0300-000052000000}"/>
            </a:ext>
          </a:extLst>
        </xdr:cNvPr>
        <xdr:cNvSpPr txBox="1"/>
      </xdr:nvSpPr>
      <xdr:spPr>
        <a:xfrm>
          <a:off x="1066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xmlns=""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xmlns=""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74083</xdr:rowOff>
    </xdr:from>
    <xdr:to>
      <xdr:col>23</xdr:col>
      <xdr:colOff>184150</xdr:colOff>
      <xdr:row>45</xdr:row>
      <xdr:rowOff>4233</xdr:rowOff>
    </xdr:to>
    <xdr:sp macro="" textlink="">
      <xdr:nvSpPr>
        <xdr:cNvPr id="88" name="楕円 87">
          <a:extLst>
            <a:ext uri="{FF2B5EF4-FFF2-40B4-BE49-F238E27FC236}">
              <a16:creationId xmlns:a16="http://schemas.microsoft.com/office/drawing/2014/main" xmlns="" id="{00000000-0008-0000-0300-000058000000}"/>
            </a:ext>
          </a:extLst>
        </xdr:cNvPr>
        <xdr:cNvSpPr/>
      </xdr:nvSpPr>
      <xdr:spPr>
        <a:xfrm>
          <a:off x="49022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46160</xdr:rowOff>
    </xdr:from>
    <xdr:ext cx="762000" cy="259045"/>
    <xdr:sp macro="" textlink="">
      <xdr:nvSpPr>
        <xdr:cNvPr id="89" name="財政力該当値テキスト">
          <a:extLst>
            <a:ext uri="{FF2B5EF4-FFF2-40B4-BE49-F238E27FC236}">
              <a16:creationId xmlns:a16="http://schemas.microsoft.com/office/drawing/2014/main" xmlns="" id="{00000000-0008-0000-0300-000059000000}"/>
            </a:ext>
          </a:extLst>
        </xdr:cNvPr>
        <xdr:cNvSpPr txBox="1"/>
      </xdr:nvSpPr>
      <xdr:spPr>
        <a:xfrm>
          <a:off x="5041900" y="758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87489</xdr:rowOff>
    </xdr:from>
    <xdr:to>
      <xdr:col>19</xdr:col>
      <xdr:colOff>184150</xdr:colOff>
      <xdr:row>45</xdr:row>
      <xdr:rowOff>17639</xdr:rowOff>
    </xdr:to>
    <xdr:sp macro="" textlink="">
      <xdr:nvSpPr>
        <xdr:cNvPr id="90" name="楕円 89">
          <a:extLst>
            <a:ext uri="{FF2B5EF4-FFF2-40B4-BE49-F238E27FC236}">
              <a16:creationId xmlns:a16="http://schemas.microsoft.com/office/drawing/2014/main" xmlns="" id="{00000000-0008-0000-0300-00005A000000}"/>
            </a:ext>
          </a:extLst>
        </xdr:cNvPr>
        <xdr:cNvSpPr/>
      </xdr:nvSpPr>
      <xdr:spPr>
        <a:xfrm>
          <a:off x="4064000" y="7631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2416</xdr:rowOff>
    </xdr:from>
    <xdr:ext cx="736600" cy="259045"/>
    <xdr:sp macro="" textlink="">
      <xdr:nvSpPr>
        <xdr:cNvPr id="91" name="テキスト ボックス 90">
          <a:extLst>
            <a:ext uri="{FF2B5EF4-FFF2-40B4-BE49-F238E27FC236}">
              <a16:creationId xmlns:a16="http://schemas.microsoft.com/office/drawing/2014/main" xmlns="" id="{00000000-0008-0000-0300-00005B000000}"/>
            </a:ext>
          </a:extLst>
        </xdr:cNvPr>
        <xdr:cNvSpPr txBox="1"/>
      </xdr:nvSpPr>
      <xdr:spPr>
        <a:xfrm>
          <a:off x="3733800" y="77176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100895</xdr:rowOff>
    </xdr:from>
    <xdr:to>
      <xdr:col>15</xdr:col>
      <xdr:colOff>133350</xdr:colOff>
      <xdr:row>45</xdr:row>
      <xdr:rowOff>31045</xdr:rowOff>
    </xdr:to>
    <xdr:sp macro="" textlink="">
      <xdr:nvSpPr>
        <xdr:cNvPr id="92" name="楕円 91">
          <a:extLst>
            <a:ext uri="{FF2B5EF4-FFF2-40B4-BE49-F238E27FC236}">
              <a16:creationId xmlns:a16="http://schemas.microsoft.com/office/drawing/2014/main" xmlns="" id="{00000000-0008-0000-0300-00005C000000}"/>
            </a:ext>
          </a:extLst>
        </xdr:cNvPr>
        <xdr:cNvSpPr/>
      </xdr:nvSpPr>
      <xdr:spPr>
        <a:xfrm>
          <a:off x="3175000" y="764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15822</xdr:rowOff>
    </xdr:from>
    <xdr:ext cx="762000" cy="259045"/>
    <xdr:sp macro="" textlink="">
      <xdr:nvSpPr>
        <xdr:cNvPr id="93" name="テキスト ボックス 92">
          <a:extLst>
            <a:ext uri="{FF2B5EF4-FFF2-40B4-BE49-F238E27FC236}">
              <a16:creationId xmlns:a16="http://schemas.microsoft.com/office/drawing/2014/main" xmlns="" id="{00000000-0008-0000-0300-00005D000000}"/>
            </a:ext>
          </a:extLst>
        </xdr:cNvPr>
        <xdr:cNvSpPr txBox="1"/>
      </xdr:nvSpPr>
      <xdr:spPr>
        <a:xfrm>
          <a:off x="2844800" y="7731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100895</xdr:rowOff>
    </xdr:from>
    <xdr:to>
      <xdr:col>11</xdr:col>
      <xdr:colOff>82550</xdr:colOff>
      <xdr:row>45</xdr:row>
      <xdr:rowOff>31045</xdr:rowOff>
    </xdr:to>
    <xdr:sp macro="" textlink="">
      <xdr:nvSpPr>
        <xdr:cNvPr id="94" name="楕円 93">
          <a:extLst>
            <a:ext uri="{FF2B5EF4-FFF2-40B4-BE49-F238E27FC236}">
              <a16:creationId xmlns:a16="http://schemas.microsoft.com/office/drawing/2014/main" xmlns="" id="{00000000-0008-0000-0300-00005E000000}"/>
            </a:ext>
          </a:extLst>
        </xdr:cNvPr>
        <xdr:cNvSpPr/>
      </xdr:nvSpPr>
      <xdr:spPr>
        <a:xfrm>
          <a:off x="2286000" y="764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15822</xdr:rowOff>
    </xdr:from>
    <xdr:ext cx="762000" cy="259045"/>
    <xdr:sp macro="" textlink="">
      <xdr:nvSpPr>
        <xdr:cNvPr id="95" name="テキスト ボックス 94">
          <a:extLst>
            <a:ext uri="{FF2B5EF4-FFF2-40B4-BE49-F238E27FC236}">
              <a16:creationId xmlns:a16="http://schemas.microsoft.com/office/drawing/2014/main" xmlns="" id="{00000000-0008-0000-0300-00005F000000}"/>
            </a:ext>
          </a:extLst>
        </xdr:cNvPr>
        <xdr:cNvSpPr txBox="1"/>
      </xdr:nvSpPr>
      <xdr:spPr>
        <a:xfrm>
          <a:off x="1955800" y="7731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127705</xdr:rowOff>
    </xdr:from>
    <xdr:to>
      <xdr:col>7</xdr:col>
      <xdr:colOff>31750</xdr:colOff>
      <xdr:row>45</xdr:row>
      <xdr:rowOff>57855</xdr:rowOff>
    </xdr:to>
    <xdr:sp macro="" textlink="">
      <xdr:nvSpPr>
        <xdr:cNvPr id="96" name="楕円 95">
          <a:extLst>
            <a:ext uri="{FF2B5EF4-FFF2-40B4-BE49-F238E27FC236}">
              <a16:creationId xmlns:a16="http://schemas.microsoft.com/office/drawing/2014/main" xmlns="" id="{00000000-0008-0000-0300-000060000000}"/>
            </a:ext>
          </a:extLst>
        </xdr:cNvPr>
        <xdr:cNvSpPr/>
      </xdr:nvSpPr>
      <xdr:spPr>
        <a:xfrm>
          <a:off x="1397000" y="767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42632</xdr:rowOff>
    </xdr:from>
    <xdr:ext cx="762000" cy="259045"/>
    <xdr:sp macro="" textlink="">
      <xdr:nvSpPr>
        <xdr:cNvPr id="97" name="テキスト ボックス 96">
          <a:extLst>
            <a:ext uri="{FF2B5EF4-FFF2-40B4-BE49-F238E27FC236}">
              <a16:creationId xmlns:a16="http://schemas.microsoft.com/office/drawing/2014/main" xmlns="" id="{00000000-0008-0000-0300-000061000000}"/>
            </a:ext>
          </a:extLst>
        </xdr:cNvPr>
        <xdr:cNvSpPr txBox="1"/>
      </xdr:nvSpPr>
      <xdr:spPr>
        <a:xfrm>
          <a:off x="1066800" y="7757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xmlns=""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xmlns=""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xmlns=""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xmlns=""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xmlns=""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xmlns=""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xmlns=""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xmlns=""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xmlns=""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xmlns=""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xmlns=""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は平成１５年度をピークに地方債の借入抑制等により減少傾向にあったが、高畠中学校建設事業以降の大型建設事業により、今後は増加に転じる。扶助費も増加傾向にあるが、退職不補充などにより人件費は減少傾向となっている。また、施設管理や給食業務、スクールバス運行業務などの民間委託により物件費も増加傾向にある。経常収支比率は、前年度比</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ポイント上昇し、今後も地方債の借入額によっては悪化が予想される。起債事業の抑制や歳出の徹底した見直しを実施するとともに、滞納額の圧縮や更なる徴収体制の強化により歳入確保にも努める。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xmlns=""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xmlns=""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xmlns=""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xmlns=""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xmlns=""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xmlns=""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xmlns=""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xmlns=""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xmlns=""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xmlns=""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xmlns=""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xmlns=""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xmlns=""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xmlns=""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134112</xdr:rowOff>
    </xdr:from>
    <xdr:to>
      <xdr:col>23</xdr:col>
      <xdr:colOff>133350</xdr:colOff>
      <xdr:row>66</xdr:row>
      <xdr:rowOff>140462</xdr:rowOff>
    </xdr:to>
    <xdr:cxnSp macro="">
      <xdr:nvCxnSpPr>
        <xdr:cNvPr id="125" name="直線コネクタ 124">
          <a:extLst>
            <a:ext uri="{FF2B5EF4-FFF2-40B4-BE49-F238E27FC236}">
              <a16:creationId xmlns:a16="http://schemas.microsoft.com/office/drawing/2014/main" xmlns="" id="{00000000-0008-0000-0300-00007D000000}"/>
            </a:ext>
          </a:extLst>
        </xdr:cNvPr>
        <xdr:cNvCxnSpPr/>
      </xdr:nvCxnSpPr>
      <xdr:spPr>
        <a:xfrm flipV="1">
          <a:off x="4953000" y="10249662"/>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112539</xdr:rowOff>
    </xdr:from>
    <xdr:ext cx="762000" cy="259045"/>
    <xdr:sp macro="" textlink="">
      <xdr:nvSpPr>
        <xdr:cNvPr id="126" name="財政構造の弾力性最小値テキスト">
          <a:extLst>
            <a:ext uri="{FF2B5EF4-FFF2-40B4-BE49-F238E27FC236}">
              <a16:creationId xmlns:a16="http://schemas.microsoft.com/office/drawing/2014/main" xmlns="" id="{00000000-0008-0000-0300-00007E000000}"/>
            </a:ext>
          </a:extLst>
        </xdr:cNvPr>
        <xdr:cNvSpPr txBox="1"/>
      </xdr:nvSpPr>
      <xdr:spPr>
        <a:xfrm>
          <a:off x="5041900" y="11428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140462</xdr:rowOff>
    </xdr:from>
    <xdr:to>
      <xdr:col>24</xdr:col>
      <xdr:colOff>12700</xdr:colOff>
      <xdr:row>66</xdr:row>
      <xdr:rowOff>140462</xdr:rowOff>
    </xdr:to>
    <xdr:cxnSp macro="">
      <xdr:nvCxnSpPr>
        <xdr:cNvPr id="127" name="直線コネクタ 126">
          <a:extLst>
            <a:ext uri="{FF2B5EF4-FFF2-40B4-BE49-F238E27FC236}">
              <a16:creationId xmlns:a16="http://schemas.microsoft.com/office/drawing/2014/main" xmlns="" id="{00000000-0008-0000-0300-00007F000000}"/>
            </a:ext>
          </a:extLst>
        </xdr:cNvPr>
        <xdr:cNvCxnSpPr/>
      </xdr:nvCxnSpPr>
      <xdr:spPr>
        <a:xfrm>
          <a:off x="4864100" y="11456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49039</xdr:rowOff>
    </xdr:from>
    <xdr:ext cx="762000" cy="259045"/>
    <xdr:sp macro="" textlink="">
      <xdr:nvSpPr>
        <xdr:cNvPr id="128" name="財政構造の弾力性最大値テキスト">
          <a:extLst>
            <a:ext uri="{FF2B5EF4-FFF2-40B4-BE49-F238E27FC236}">
              <a16:creationId xmlns:a16="http://schemas.microsoft.com/office/drawing/2014/main" xmlns="" id="{00000000-0008-0000-0300-000080000000}"/>
            </a:ext>
          </a:extLst>
        </xdr:cNvPr>
        <xdr:cNvSpPr txBox="1"/>
      </xdr:nvSpPr>
      <xdr:spPr>
        <a:xfrm>
          <a:off x="5041900" y="999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134112</xdr:rowOff>
    </xdr:from>
    <xdr:to>
      <xdr:col>24</xdr:col>
      <xdr:colOff>12700</xdr:colOff>
      <xdr:row>59</xdr:row>
      <xdr:rowOff>134112</xdr:rowOff>
    </xdr:to>
    <xdr:cxnSp macro="">
      <xdr:nvCxnSpPr>
        <xdr:cNvPr id="129" name="直線コネクタ 128">
          <a:extLst>
            <a:ext uri="{FF2B5EF4-FFF2-40B4-BE49-F238E27FC236}">
              <a16:creationId xmlns:a16="http://schemas.microsoft.com/office/drawing/2014/main" xmlns="" id="{00000000-0008-0000-0300-000081000000}"/>
            </a:ext>
          </a:extLst>
        </xdr:cNvPr>
        <xdr:cNvCxnSpPr/>
      </xdr:nvCxnSpPr>
      <xdr:spPr>
        <a:xfrm>
          <a:off x="4864100" y="10249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77978</xdr:rowOff>
    </xdr:from>
    <xdr:to>
      <xdr:col>23</xdr:col>
      <xdr:colOff>133350</xdr:colOff>
      <xdr:row>64</xdr:row>
      <xdr:rowOff>131064</xdr:rowOff>
    </xdr:to>
    <xdr:cxnSp macro="">
      <xdr:nvCxnSpPr>
        <xdr:cNvPr id="130" name="直線コネクタ 129">
          <a:extLst>
            <a:ext uri="{FF2B5EF4-FFF2-40B4-BE49-F238E27FC236}">
              <a16:creationId xmlns:a16="http://schemas.microsoft.com/office/drawing/2014/main" xmlns="" id="{00000000-0008-0000-0300-000082000000}"/>
            </a:ext>
          </a:extLst>
        </xdr:cNvPr>
        <xdr:cNvCxnSpPr/>
      </xdr:nvCxnSpPr>
      <xdr:spPr>
        <a:xfrm>
          <a:off x="4114800" y="11050778"/>
          <a:ext cx="8382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1" name="財政構造の弾力性平均値テキスト">
          <a:extLst>
            <a:ext uri="{FF2B5EF4-FFF2-40B4-BE49-F238E27FC236}">
              <a16:creationId xmlns:a16="http://schemas.microsoft.com/office/drawing/2014/main" xmlns="" id="{00000000-0008-0000-0300-000083000000}"/>
            </a:ext>
          </a:extLst>
        </xdr:cNvPr>
        <xdr:cNvSpPr txBox="1"/>
      </xdr:nvSpPr>
      <xdr:spPr>
        <a:xfrm>
          <a:off x="5041900" y="107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2" name="フローチャート: 判断 131">
          <a:extLst>
            <a:ext uri="{FF2B5EF4-FFF2-40B4-BE49-F238E27FC236}">
              <a16:creationId xmlns:a16="http://schemas.microsoft.com/office/drawing/2014/main" xmlns="" id="{00000000-0008-0000-0300-000084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77978</xdr:rowOff>
    </xdr:from>
    <xdr:to>
      <xdr:col>19</xdr:col>
      <xdr:colOff>133350</xdr:colOff>
      <xdr:row>65</xdr:row>
      <xdr:rowOff>65786</xdr:rowOff>
    </xdr:to>
    <xdr:cxnSp macro="">
      <xdr:nvCxnSpPr>
        <xdr:cNvPr id="133" name="直線コネクタ 132">
          <a:extLst>
            <a:ext uri="{FF2B5EF4-FFF2-40B4-BE49-F238E27FC236}">
              <a16:creationId xmlns:a16="http://schemas.microsoft.com/office/drawing/2014/main" xmlns="" id="{00000000-0008-0000-0300-000085000000}"/>
            </a:ext>
          </a:extLst>
        </xdr:cNvPr>
        <xdr:cNvCxnSpPr/>
      </xdr:nvCxnSpPr>
      <xdr:spPr>
        <a:xfrm flipV="1">
          <a:off x="3225800" y="11050778"/>
          <a:ext cx="889000" cy="15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82804</xdr:rowOff>
    </xdr:from>
    <xdr:to>
      <xdr:col>19</xdr:col>
      <xdr:colOff>184150</xdr:colOff>
      <xdr:row>64</xdr:row>
      <xdr:rowOff>12954</xdr:rowOff>
    </xdr:to>
    <xdr:sp macro="" textlink="">
      <xdr:nvSpPr>
        <xdr:cNvPr id="134" name="フローチャート: 判断 133">
          <a:extLst>
            <a:ext uri="{FF2B5EF4-FFF2-40B4-BE49-F238E27FC236}">
              <a16:creationId xmlns:a16="http://schemas.microsoft.com/office/drawing/2014/main" xmlns="" id="{00000000-0008-0000-0300-000086000000}"/>
            </a:ext>
          </a:extLst>
        </xdr:cNvPr>
        <xdr:cNvSpPr/>
      </xdr:nvSpPr>
      <xdr:spPr>
        <a:xfrm>
          <a:off x="40640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23131</xdr:rowOff>
    </xdr:from>
    <xdr:ext cx="736600" cy="259045"/>
    <xdr:sp macro="" textlink="">
      <xdr:nvSpPr>
        <xdr:cNvPr id="135" name="テキスト ボックス 134">
          <a:extLst>
            <a:ext uri="{FF2B5EF4-FFF2-40B4-BE49-F238E27FC236}">
              <a16:creationId xmlns:a16="http://schemas.microsoft.com/office/drawing/2014/main" xmlns="" id="{00000000-0008-0000-0300-000087000000}"/>
            </a:ext>
          </a:extLst>
        </xdr:cNvPr>
        <xdr:cNvSpPr txBox="1"/>
      </xdr:nvSpPr>
      <xdr:spPr>
        <a:xfrm>
          <a:off x="3733800" y="10653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51308</xdr:rowOff>
    </xdr:from>
    <xdr:to>
      <xdr:col>15</xdr:col>
      <xdr:colOff>82550</xdr:colOff>
      <xdr:row>65</xdr:row>
      <xdr:rowOff>65786</xdr:rowOff>
    </xdr:to>
    <xdr:cxnSp macro="">
      <xdr:nvCxnSpPr>
        <xdr:cNvPr id="136" name="直線コネクタ 135">
          <a:extLst>
            <a:ext uri="{FF2B5EF4-FFF2-40B4-BE49-F238E27FC236}">
              <a16:creationId xmlns:a16="http://schemas.microsoft.com/office/drawing/2014/main" xmlns="" id="{00000000-0008-0000-0300-000088000000}"/>
            </a:ext>
          </a:extLst>
        </xdr:cNvPr>
        <xdr:cNvCxnSpPr/>
      </xdr:nvCxnSpPr>
      <xdr:spPr>
        <a:xfrm>
          <a:off x="2336800" y="11195558"/>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5588</xdr:rowOff>
    </xdr:from>
    <xdr:to>
      <xdr:col>15</xdr:col>
      <xdr:colOff>133350</xdr:colOff>
      <xdr:row>63</xdr:row>
      <xdr:rowOff>107188</xdr:rowOff>
    </xdr:to>
    <xdr:sp macro="" textlink="">
      <xdr:nvSpPr>
        <xdr:cNvPr id="137" name="フローチャート: 判断 136">
          <a:extLst>
            <a:ext uri="{FF2B5EF4-FFF2-40B4-BE49-F238E27FC236}">
              <a16:creationId xmlns:a16="http://schemas.microsoft.com/office/drawing/2014/main" xmlns="" id="{00000000-0008-0000-0300-000089000000}"/>
            </a:ext>
          </a:extLst>
        </xdr:cNvPr>
        <xdr:cNvSpPr/>
      </xdr:nvSpPr>
      <xdr:spPr>
        <a:xfrm>
          <a:off x="3175000" y="10806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117365</xdr:rowOff>
    </xdr:from>
    <xdr:ext cx="762000" cy="259045"/>
    <xdr:sp macro="" textlink="">
      <xdr:nvSpPr>
        <xdr:cNvPr id="138" name="テキスト ボックス 137">
          <a:extLst>
            <a:ext uri="{FF2B5EF4-FFF2-40B4-BE49-F238E27FC236}">
              <a16:creationId xmlns:a16="http://schemas.microsoft.com/office/drawing/2014/main" xmlns="" id="{00000000-0008-0000-0300-00008A000000}"/>
            </a:ext>
          </a:extLst>
        </xdr:cNvPr>
        <xdr:cNvSpPr txBox="1"/>
      </xdr:nvSpPr>
      <xdr:spPr>
        <a:xfrm>
          <a:off x="2844800" y="10575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51308</xdr:rowOff>
    </xdr:from>
    <xdr:to>
      <xdr:col>11</xdr:col>
      <xdr:colOff>31750</xdr:colOff>
      <xdr:row>65</xdr:row>
      <xdr:rowOff>147828</xdr:rowOff>
    </xdr:to>
    <xdr:cxnSp macro="">
      <xdr:nvCxnSpPr>
        <xdr:cNvPr id="139" name="直線コネクタ 138">
          <a:extLst>
            <a:ext uri="{FF2B5EF4-FFF2-40B4-BE49-F238E27FC236}">
              <a16:creationId xmlns:a16="http://schemas.microsoft.com/office/drawing/2014/main" xmlns="" id="{00000000-0008-0000-0300-00008B000000}"/>
            </a:ext>
          </a:extLst>
        </xdr:cNvPr>
        <xdr:cNvCxnSpPr/>
      </xdr:nvCxnSpPr>
      <xdr:spPr>
        <a:xfrm flipV="1">
          <a:off x="1447800" y="11195558"/>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99822</xdr:rowOff>
    </xdr:from>
    <xdr:to>
      <xdr:col>11</xdr:col>
      <xdr:colOff>82550</xdr:colOff>
      <xdr:row>63</xdr:row>
      <xdr:rowOff>29972</xdr:rowOff>
    </xdr:to>
    <xdr:sp macro="" textlink="">
      <xdr:nvSpPr>
        <xdr:cNvPr id="140" name="フローチャート: 判断 139">
          <a:extLst>
            <a:ext uri="{FF2B5EF4-FFF2-40B4-BE49-F238E27FC236}">
              <a16:creationId xmlns:a16="http://schemas.microsoft.com/office/drawing/2014/main" xmlns="" id="{00000000-0008-0000-0300-00008C000000}"/>
            </a:ext>
          </a:extLst>
        </xdr:cNvPr>
        <xdr:cNvSpPr/>
      </xdr:nvSpPr>
      <xdr:spPr>
        <a:xfrm>
          <a:off x="22860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40149</xdr:rowOff>
    </xdr:from>
    <xdr:ext cx="762000" cy="259045"/>
    <xdr:sp macro="" textlink="">
      <xdr:nvSpPr>
        <xdr:cNvPr id="141" name="テキスト ボックス 140">
          <a:extLst>
            <a:ext uri="{FF2B5EF4-FFF2-40B4-BE49-F238E27FC236}">
              <a16:creationId xmlns:a16="http://schemas.microsoft.com/office/drawing/2014/main" xmlns="" id="{00000000-0008-0000-0300-00008D000000}"/>
            </a:ext>
          </a:extLst>
        </xdr:cNvPr>
        <xdr:cNvSpPr txBox="1"/>
      </xdr:nvSpPr>
      <xdr:spPr>
        <a:xfrm>
          <a:off x="1955800" y="10498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114300</xdr:rowOff>
    </xdr:from>
    <xdr:to>
      <xdr:col>7</xdr:col>
      <xdr:colOff>31750</xdr:colOff>
      <xdr:row>63</xdr:row>
      <xdr:rowOff>44450</xdr:rowOff>
    </xdr:to>
    <xdr:sp macro="" textlink="">
      <xdr:nvSpPr>
        <xdr:cNvPr id="142" name="フローチャート: 判断 141">
          <a:extLst>
            <a:ext uri="{FF2B5EF4-FFF2-40B4-BE49-F238E27FC236}">
              <a16:creationId xmlns:a16="http://schemas.microsoft.com/office/drawing/2014/main" xmlns="" id="{00000000-0008-0000-0300-00008E000000}"/>
            </a:ext>
          </a:extLst>
        </xdr:cNvPr>
        <xdr:cNvSpPr/>
      </xdr:nvSpPr>
      <xdr:spPr>
        <a:xfrm>
          <a:off x="1397000" y="107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54627</xdr:rowOff>
    </xdr:from>
    <xdr:ext cx="762000" cy="259045"/>
    <xdr:sp macro="" textlink="">
      <xdr:nvSpPr>
        <xdr:cNvPr id="143" name="テキスト ボックス 142">
          <a:extLst>
            <a:ext uri="{FF2B5EF4-FFF2-40B4-BE49-F238E27FC236}">
              <a16:creationId xmlns:a16="http://schemas.microsoft.com/office/drawing/2014/main" xmlns="" id="{00000000-0008-0000-0300-00008F000000}"/>
            </a:ext>
          </a:extLst>
        </xdr:cNvPr>
        <xdr:cNvSpPr txBox="1"/>
      </xdr:nvSpPr>
      <xdr:spPr>
        <a:xfrm>
          <a:off x="1066800" y="1051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xmlns=""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xmlns=""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xmlns=""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xmlns=""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xmlns=""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80264</xdr:rowOff>
    </xdr:from>
    <xdr:to>
      <xdr:col>23</xdr:col>
      <xdr:colOff>184150</xdr:colOff>
      <xdr:row>65</xdr:row>
      <xdr:rowOff>10414</xdr:rowOff>
    </xdr:to>
    <xdr:sp macro="" textlink="">
      <xdr:nvSpPr>
        <xdr:cNvPr id="149" name="楕円 148">
          <a:extLst>
            <a:ext uri="{FF2B5EF4-FFF2-40B4-BE49-F238E27FC236}">
              <a16:creationId xmlns:a16="http://schemas.microsoft.com/office/drawing/2014/main" xmlns="" id="{00000000-0008-0000-0300-000095000000}"/>
            </a:ext>
          </a:extLst>
        </xdr:cNvPr>
        <xdr:cNvSpPr/>
      </xdr:nvSpPr>
      <xdr:spPr>
        <a:xfrm>
          <a:off x="4902200" y="1105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52341</xdr:rowOff>
    </xdr:from>
    <xdr:ext cx="762000" cy="259045"/>
    <xdr:sp macro="" textlink="">
      <xdr:nvSpPr>
        <xdr:cNvPr id="150" name="財政構造の弾力性該当値テキスト">
          <a:extLst>
            <a:ext uri="{FF2B5EF4-FFF2-40B4-BE49-F238E27FC236}">
              <a16:creationId xmlns:a16="http://schemas.microsoft.com/office/drawing/2014/main" xmlns="" id="{00000000-0008-0000-0300-000096000000}"/>
            </a:ext>
          </a:extLst>
        </xdr:cNvPr>
        <xdr:cNvSpPr txBox="1"/>
      </xdr:nvSpPr>
      <xdr:spPr>
        <a:xfrm>
          <a:off x="5041900" y="11025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27178</xdr:rowOff>
    </xdr:from>
    <xdr:to>
      <xdr:col>19</xdr:col>
      <xdr:colOff>184150</xdr:colOff>
      <xdr:row>64</xdr:row>
      <xdr:rowOff>128778</xdr:rowOff>
    </xdr:to>
    <xdr:sp macro="" textlink="">
      <xdr:nvSpPr>
        <xdr:cNvPr id="151" name="楕円 150">
          <a:extLst>
            <a:ext uri="{FF2B5EF4-FFF2-40B4-BE49-F238E27FC236}">
              <a16:creationId xmlns:a16="http://schemas.microsoft.com/office/drawing/2014/main" xmlns="" id="{00000000-0008-0000-0300-000097000000}"/>
            </a:ext>
          </a:extLst>
        </xdr:cNvPr>
        <xdr:cNvSpPr/>
      </xdr:nvSpPr>
      <xdr:spPr>
        <a:xfrm>
          <a:off x="4064000" y="1099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113555</xdr:rowOff>
    </xdr:from>
    <xdr:ext cx="736600" cy="259045"/>
    <xdr:sp macro="" textlink="">
      <xdr:nvSpPr>
        <xdr:cNvPr id="152" name="テキスト ボックス 151">
          <a:extLst>
            <a:ext uri="{FF2B5EF4-FFF2-40B4-BE49-F238E27FC236}">
              <a16:creationId xmlns:a16="http://schemas.microsoft.com/office/drawing/2014/main" xmlns="" id="{00000000-0008-0000-0300-000098000000}"/>
            </a:ext>
          </a:extLst>
        </xdr:cNvPr>
        <xdr:cNvSpPr txBox="1"/>
      </xdr:nvSpPr>
      <xdr:spPr>
        <a:xfrm>
          <a:off x="3733800" y="11086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14986</xdr:rowOff>
    </xdr:from>
    <xdr:to>
      <xdr:col>15</xdr:col>
      <xdr:colOff>133350</xdr:colOff>
      <xdr:row>65</xdr:row>
      <xdr:rowOff>116586</xdr:rowOff>
    </xdr:to>
    <xdr:sp macro="" textlink="">
      <xdr:nvSpPr>
        <xdr:cNvPr id="153" name="楕円 152">
          <a:extLst>
            <a:ext uri="{FF2B5EF4-FFF2-40B4-BE49-F238E27FC236}">
              <a16:creationId xmlns:a16="http://schemas.microsoft.com/office/drawing/2014/main" xmlns="" id="{00000000-0008-0000-0300-000099000000}"/>
            </a:ext>
          </a:extLst>
        </xdr:cNvPr>
        <xdr:cNvSpPr/>
      </xdr:nvSpPr>
      <xdr:spPr>
        <a:xfrm>
          <a:off x="3175000" y="1115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101363</xdr:rowOff>
    </xdr:from>
    <xdr:ext cx="762000" cy="259045"/>
    <xdr:sp macro="" textlink="">
      <xdr:nvSpPr>
        <xdr:cNvPr id="154" name="テキスト ボックス 153">
          <a:extLst>
            <a:ext uri="{FF2B5EF4-FFF2-40B4-BE49-F238E27FC236}">
              <a16:creationId xmlns:a16="http://schemas.microsoft.com/office/drawing/2014/main" xmlns="" id="{00000000-0008-0000-0300-00009A000000}"/>
            </a:ext>
          </a:extLst>
        </xdr:cNvPr>
        <xdr:cNvSpPr txBox="1"/>
      </xdr:nvSpPr>
      <xdr:spPr>
        <a:xfrm>
          <a:off x="2844800" y="11245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508</xdr:rowOff>
    </xdr:from>
    <xdr:to>
      <xdr:col>11</xdr:col>
      <xdr:colOff>82550</xdr:colOff>
      <xdr:row>65</xdr:row>
      <xdr:rowOff>102108</xdr:rowOff>
    </xdr:to>
    <xdr:sp macro="" textlink="">
      <xdr:nvSpPr>
        <xdr:cNvPr id="155" name="楕円 154">
          <a:extLst>
            <a:ext uri="{FF2B5EF4-FFF2-40B4-BE49-F238E27FC236}">
              <a16:creationId xmlns:a16="http://schemas.microsoft.com/office/drawing/2014/main" xmlns="" id="{00000000-0008-0000-0300-00009B000000}"/>
            </a:ext>
          </a:extLst>
        </xdr:cNvPr>
        <xdr:cNvSpPr/>
      </xdr:nvSpPr>
      <xdr:spPr>
        <a:xfrm>
          <a:off x="2286000" y="1114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86885</xdr:rowOff>
    </xdr:from>
    <xdr:ext cx="762000" cy="259045"/>
    <xdr:sp macro="" textlink="">
      <xdr:nvSpPr>
        <xdr:cNvPr id="156" name="テキスト ボックス 155">
          <a:extLst>
            <a:ext uri="{FF2B5EF4-FFF2-40B4-BE49-F238E27FC236}">
              <a16:creationId xmlns:a16="http://schemas.microsoft.com/office/drawing/2014/main" xmlns="" id="{00000000-0008-0000-0300-00009C000000}"/>
            </a:ext>
          </a:extLst>
        </xdr:cNvPr>
        <xdr:cNvSpPr txBox="1"/>
      </xdr:nvSpPr>
      <xdr:spPr>
        <a:xfrm>
          <a:off x="1955800" y="11231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97028</xdr:rowOff>
    </xdr:from>
    <xdr:to>
      <xdr:col>7</xdr:col>
      <xdr:colOff>31750</xdr:colOff>
      <xdr:row>66</xdr:row>
      <xdr:rowOff>27178</xdr:rowOff>
    </xdr:to>
    <xdr:sp macro="" textlink="">
      <xdr:nvSpPr>
        <xdr:cNvPr id="157" name="楕円 156">
          <a:extLst>
            <a:ext uri="{FF2B5EF4-FFF2-40B4-BE49-F238E27FC236}">
              <a16:creationId xmlns:a16="http://schemas.microsoft.com/office/drawing/2014/main" xmlns="" id="{00000000-0008-0000-0300-00009D000000}"/>
            </a:ext>
          </a:extLst>
        </xdr:cNvPr>
        <xdr:cNvSpPr/>
      </xdr:nvSpPr>
      <xdr:spPr>
        <a:xfrm>
          <a:off x="1397000" y="1124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11955</xdr:rowOff>
    </xdr:from>
    <xdr:ext cx="762000" cy="259045"/>
    <xdr:sp macro="" textlink="">
      <xdr:nvSpPr>
        <xdr:cNvPr id="158" name="テキスト ボックス 157">
          <a:extLst>
            <a:ext uri="{FF2B5EF4-FFF2-40B4-BE49-F238E27FC236}">
              <a16:creationId xmlns:a16="http://schemas.microsoft.com/office/drawing/2014/main" xmlns="" id="{00000000-0008-0000-0300-00009E000000}"/>
            </a:ext>
          </a:extLst>
        </xdr:cNvPr>
        <xdr:cNvSpPr txBox="1"/>
      </xdr:nvSpPr>
      <xdr:spPr>
        <a:xfrm>
          <a:off x="1066800" y="11327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xmlns=""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xmlns=""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xmlns=""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[126,706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xmlns=""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xmlns=""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xmlns=""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xmlns=""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xmlns=""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xmlns=""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xmlns=""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xmlns=""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xmlns=""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xmlns=""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定員適正化計画に基づく採用の抑制や大量退職などにより、今後も減少していくものと考える。物件費については、小中学校へのエアコン設置などにより光熱費が増加傾向となっている。公共施設の老朽化により、維持管理にも経費がかかっており、公共施設の管理運営については指定管理者制度の導入を進めるなど、コスト削減に努める。</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xmlns=""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xmlns=""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xmlns=""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5" name="直線コネクタ 174">
          <a:extLst>
            <a:ext uri="{FF2B5EF4-FFF2-40B4-BE49-F238E27FC236}">
              <a16:creationId xmlns:a16="http://schemas.microsoft.com/office/drawing/2014/main" xmlns="" id="{00000000-0008-0000-0300-0000AF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6" name="テキスト ボックス 175">
          <a:extLst>
            <a:ext uri="{FF2B5EF4-FFF2-40B4-BE49-F238E27FC236}">
              <a16:creationId xmlns:a16="http://schemas.microsoft.com/office/drawing/2014/main" xmlns="" id="{00000000-0008-0000-0300-0000B0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7" name="直線コネクタ 176">
          <a:extLst>
            <a:ext uri="{FF2B5EF4-FFF2-40B4-BE49-F238E27FC236}">
              <a16:creationId xmlns:a16="http://schemas.microsoft.com/office/drawing/2014/main" xmlns="" id="{00000000-0008-0000-0300-0000B1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8" name="テキスト ボックス 177">
          <a:extLst>
            <a:ext uri="{FF2B5EF4-FFF2-40B4-BE49-F238E27FC236}">
              <a16:creationId xmlns:a16="http://schemas.microsoft.com/office/drawing/2014/main" xmlns="" id="{00000000-0008-0000-0300-0000B2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9" name="直線コネクタ 178">
          <a:extLst>
            <a:ext uri="{FF2B5EF4-FFF2-40B4-BE49-F238E27FC236}">
              <a16:creationId xmlns:a16="http://schemas.microsoft.com/office/drawing/2014/main" xmlns="" id="{00000000-0008-0000-0300-0000B3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0" name="テキスト ボックス 179">
          <a:extLst>
            <a:ext uri="{FF2B5EF4-FFF2-40B4-BE49-F238E27FC236}">
              <a16:creationId xmlns:a16="http://schemas.microsoft.com/office/drawing/2014/main" xmlns="" id="{00000000-0008-0000-0300-0000B4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1" name="直線コネクタ 180">
          <a:extLst>
            <a:ext uri="{FF2B5EF4-FFF2-40B4-BE49-F238E27FC236}">
              <a16:creationId xmlns:a16="http://schemas.microsoft.com/office/drawing/2014/main" xmlns="" id="{00000000-0008-0000-0300-0000B5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2" name="テキスト ボックス 181">
          <a:extLst>
            <a:ext uri="{FF2B5EF4-FFF2-40B4-BE49-F238E27FC236}">
              <a16:creationId xmlns:a16="http://schemas.microsoft.com/office/drawing/2014/main" xmlns="" id="{00000000-0008-0000-0300-0000B6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3" name="直線コネクタ 182">
          <a:extLst>
            <a:ext uri="{FF2B5EF4-FFF2-40B4-BE49-F238E27FC236}">
              <a16:creationId xmlns:a16="http://schemas.microsoft.com/office/drawing/2014/main" xmlns="" id="{00000000-0008-0000-0300-0000B7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4" name="テキスト ボックス 183">
          <a:extLst>
            <a:ext uri="{FF2B5EF4-FFF2-40B4-BE49-F238E27FC236}">
              <a16:creationId xmlns:a16="http://schemas.microsoft.com/office/drawing/2014/main" xmlns="" id="{00000000-0008-0000-0300-0000B8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5" name="直線コネクタ 184">
          <a:extLst>
            <a:ext uri="{FF2B5EF4-FFF2-40B4-BE49-F238E27FC236}">
              <a16:creationId xmlns:a16="http://schemas.microsoft.com/office/drawing/2014/main" xmlns="" id="{00000000-0008-0000-0300-0000B9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6" name="テキスト ボックス 185">
          <a:extLst>
            <a:ext uri="{FF2B5EF4-FFF2-40B4-BE49-F238E27FC236}">
              <a16:creationId xmlns:a16="http://schemas.microsoft.com/office/drawing/2014/main" xmlns="" id="{00000000-0008-0000-0300-0000BA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xmlns=""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xmlns=""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xmlns=""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19424</xdr:rowOff>
    </xdr:from>
    <xdr:to>
      <xdr:col>23</xdr:col>
      <xdr:colOff>133350</xdr:colOff>
      <xdr:row>90</xdr:row>
      <xdr:rowOff>10685</xdr:rowOff>
    </xdr:to>
    <xdr:cxnSp macro="">
      <xdr:nvCxnSpPr>
        <xdr:cNvPr id="190" name="直線コネクタ 189">
          <a:extLst>
            <a:ext uri="{FF2B5EF4-FFF2-40B4-BE49-F238E27FC236}">
              <a16:creationId xmlns:a16="http://schemas.microsoft.com/office/drawing/2014/main" xmlns="" id="{00000000-0008-0000-0300-0000BE000000}"/>
            </a:ext>
          </a:extLst>
        </xdr:cNvPr>
        <xdr:cNvCxnSpPr/>
      </xdr:nvCxnSpPr>
      <xdr:spPr>
        <a:xfrm flipV="1">
          <a:off x="4953000" y="13906874"/>
          <a:ext cx="0" cy="15343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154212</xdr:rowOff>
    </xdr:from>
    <xdr:ext cx="762000" cy="259045"/>
    <xdr:sp macro="" textlink="">
      <xdr:nvSpPr>
        <xdr:cNvPr id="191" name="人件費・物件費等の状況最小値テキスト">
          <a:extLst>
            <a:ext uri="{FF2B5EF4-FFF2-40B4-BE49-F238E27FC236}">
              <a16:creationId xmlns:a16="http://schemas.microsoft.com/office/drawing/2014/main" xmlns="" id="{00000000-0008-0000-0300-0000BF000000}"/>
            </a:ext>
          </a:extLst>
        </xdr:cNvPr>
        <xdr:cNvSpPr txBox="1"/>
      </xdr:nvSpPr>
      <xdr:spPr>
        <a:xfrm>
          <a:off x="5041900" y="15413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207,772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10685</xdr:rowOff>
    </xdr:from>
    <xdr:to>
      <xdr:col>24</xdr:col>
      <xdr:colOff>12700</xdr:colOff>
      <xdr:row>90</xdr:row>
      <xdr:rowOff>10685</xdr:rowOff>
    </xdr:to>
    <xdr:cxnSp macro="">
      <xdr:nvCxnSpPr>
        <xdr:cNvPr id="192" name="直線コネクタ 191">
          <a:extLst>
            <a:ext uri="{FF2B5EF4-FFF2-40B4-BE49-F238E27FC236}">
              <a16:creationId xmlns:a16="http://schemas.microsoft.com/office/drawing/2014/main" xmlns="" id="{00000000-0008-0000-0300-0000C0000000}"/>
            </a:ext>
          </a:extLst>
        </xdr:cNvPr>
        <xdr:cNvCxnSpPr/>
      </xdr:nvCxnSpPr>
      <xdr:spPr>
        <a:xfrm>
          <a:off x="4864100" y="15441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105801</xdr:rowOff>
    </xdr:from>
    <xdr:ext cx="762000" cy="259045"/>
    <xdr:sp macro="" textlink="">
      <xdr:nvSpPr>
        <xdr:cNvPr id="193" name="人件費・物件費等の状況最大値テキスト">
          <a:extLst>
            <a:ext uri="{FF2B5EF4-FFF2-40B4-BE49-F238E27FC236}">
              <a16:creationId xmlns:a16="http://schemas.microsoft.com/office/drawing/2014/main" xmlns="" id="{00000000-0008-0000-0300-0000C1000000}"/>
            </a:ext>
          </a:extLst>
        </xdr:cNvPr>
        <xdr:cNvSpPr txBox="1"/>
      </xdr:nvSpPr>
      <xdr:spPr>
        <a:xfrm>
          <a:off x="5041900" y="13650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19424</xdr:rowOff>
    </xdr:from>
    <xdr:to>
      <xdr:col>24</xdr:col>
      <xdr:colOff>12700</xdr:colOff>
      <xdr:row>81</xdr:row>
      <xdr:rowOff>19424</xdr:rowOff>
    </xdr:to>
    <xdr:cxnSp macro="">
      <xdr:nvCxnSpPr>
        <xdr:cNvPr id="194" name="直線コネクタ 193">
          <a:extLst>
            <a:ext uri="{FF2B5EF4-FFF2-40B4-BE49-F238E27FC236}">
              <a16:creationId xmlns:a16="http://schemas.microsoft.com/office/drawing/2014/main" xmlns="" id="{00000000-0008-0000-0300-0000C2000000}"/>
            </a:ext>
          </a:extLst>
        </xdr:cNvPr>
        <xdr:cNvCxnSpPr/>
      </xdr:nvCxnSpPr>
      <xdr:spPr>
        <a:xfrm>
          <a:off x="4864100" y="13906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107897</xdr:rowOff>
    </xdr:from>
    <xdr:to>
      <xdr:col>23</xdr:col>
      <xdr:colOff>133350</xdr:colOff>
      <xdr:row>84</xdr:row>
      <xdr:rowOff>164005</xdr:rowOff>
    </xdr:to>
    <xdr:cxnSp macro="">
      <xdr:nvCxnSpPr>
        <xdr:cNvPr id="195" name="直線コネクタ 194">
          <a:extLst>
            <a:ext uri="{FF2B5EF4-FFF2-40B4-BE49-F238E27FC236}">
              <a16:creationId xmlns:a16="http://schemas.microsoft.com/office/drawing/2014/main" xmlns="" id="{00000000-0008-0000-0300-0000C3000000}"/>
            </a:ext>
          </a:extLst>
        </xdr:cNvPr>
        <xdr:cNvCxnSpPr/>
      </xdr:nvCxnSpPr>
      <xdr:spPr>
        <a:xfrm flipV="1">
          <a:off x="4114800" y="14509697"/>
          <a:ext cx="838200" cy="56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81870</xdr:rowOff>
    </xdr:from>
    <xdr:ext cx="762000" cy="259045"/>
    <xdr:sp macro="" textlink="">
      <xdr:nvSpPr>
        <xdr:cNvPr id="196" name="人件費・物件費等の状況平均値テキスト">
          <a:extLst>
            <a:ext uri="{FF2B5EF4-FFF2-40B4-BE49-F238E27FC236}">
              <a16:creationId xmlns:a16="http://schemas.microsoft.com/office/drawing/2014/main" xmlns="" id="{00000000-0008-0000-0300-0000C4000000}"/>
            </a:ext>
          </a:extLst>
        </xdr:cNvPr>
        <xdr:cNvSpPr txBox="1"/>
      </xdr:nvSpPr>
      <xdr:spPr>
        <a:xfrm>
          <a:off x="5041900" y="14483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109793</xdr:rowOff>
    </xdr:from>
    <xdr:to>
      <xdr:col>23</xdr:col>
      <xdr:colOff>184150</xdr:colOff>
      <xdr:row>85</xdr:row>
      <xdr:rowOff>39943</xdr:rowOff>
    </xdr:to>
    <xdr:sp macro="" textlink="">
      <xdr:nvSpPr>
        <xdr:cNvPr id="197" name="フローチャート: 判断 196">
          <a:extLst>
            <a:ext uri="{FF2B5EF4-FFF2-40B4-BE49-F238E27FC236}">
              <a16:creationId xmlns:a16="http://schemas.microsoft.com/office/drawing/2014/main" xmlns="" id="{00000000-0008-0000-0300-0000C5000000}"/>
            </a:ext>
          </a:extLst>
        </xdr:cNvPr>
        <xdr:cNvSpPr/>
      </xdr:nvSpPr>
      <xdr:spPr>
        <a:xfrm>
          <a:off x="4902200" y="14511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72496</xdr:rowOff>
    </xdr:from>
    <xdr:to>
      <xdr:col>19</xdr:col>
      <xdr:colOff>133350</xdr:colOff>
      <xdr:row>84</xdr:row>
      <xdr:rowOff>164005</xdr:rowOff>
    </xdr:to>
    <xdr:cxnSp macro="">
      <xdr:nvCxnSpPr>
        <xdr:cNvPr id="198" name="直線コネクタ 197">
          <a:extLst>
            <a:ext uri="{FF2B5EF4-FFF2-40B4-BE49-F238E27FC236}">
              <a16:creationId xmlns:a16="http://schemas.microsoft.com/office/drawing/2014/main" xmlns="" id="{00000000-0008-0000-0300-0000C6000000}"/>
            </a:ext>
          </a:extLst>
        </xdr:cNvPr>
        <xdr:cNvCxnSpPr/>
      </xdr:nvCxnSpPr>
      <xdr:spPr>
        <a:xfrm>
          <a:off x="3225800" y="14474296"/>
          <a:ext cx="889000" cy="91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84</xdr:row>
      <xdr:rowOff>132752</xdr:rowOff>
    </xdr:from>
    <xdr:to>
      <xdr:col>19</xdr:col>
      <xdr:colOff>184150</xdr:colOff>
      <xdr:row>85</xdr:row>
      <xdr:rowOff>62902</xdr:rowOff>
    </xdr:to>
    <xdr:sp macro="" textlink="">
      <xdr:nvSpPr>
        <xdr:cNvPr id="199" name="フローチャート: 判断 198">
          <a:extLst>
            <a:ext uri="{FF2B5EF4-FFF2-40B4-BE49-F238E27FC236}">
              <a16:creationId xmlns:a16="http://schemas.microsoft.com/office/drawing/2014/main" xmlns="" id="{00000000-0008-0000-0300-0000C7000000}"/>
            </a:ext>
          </a:extLst>
        </xdr:cNvPr>
        <xdr:cNvSpPr/>
      </xdr:nvSpPr>
      <xdr:spPr>
        <a:xfrm>
          <a:off x="4064000" y="14534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47679</xdr:rowOff>
    </xdr:from>
    <xdr:ext cx="736600" cy="259045"/>
    <xdr:sp macro="" textlink="">
      <xdr:nvSpPr>
        <xdr:cNvPr id="200" name="テキスト ボックス 199">
          <a:extLst>
            <a:ext uri="{FF2B5EF4-FFF2-40B4-BE49-F238E27FC236}">
              <a16:creationId xmlns:a16="http://schemas.microsoft.com/office/drawing/2014/main" xmlns="" id="{00000000-0008-0000-0300-0000C8000000}"/>
            </a:ext>
          </a:extLst>
        </xdr:cNvPr>
        <xdr:cNvSpPr txBox="1"/>
      </xdr:nvSpPr>
      <xdr:spPr>
        <a:xfrm>
          <a:off x="3733800" y="14620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72496</xdr:rowOff>
    </xdr:from>
    <xdr:to>
      <xdr:col>15</xdr:col>
      <xdr:colOff>82550</xdr:colOff>
      <xdr:row>84</xdr:row>
      <xdr:rowOff>142162</xdr:rowOff>
    </xdr:to>
    <xdr:cxnSp macro="">
      <xdr:nvCxnSpPr>
        <xdr:cNvPr id="201" name="直線コネクタ 200">
          <a:extLst>
            <a:ext uri="{FF2B5EF4-FFF2-40B4-BE49-F238E27FC236}">
              <a16:creationId xmlns:a16="http://schemas.microsoft.com/office/drawing/2014/main" xmlns="" id="{00000000-0008-0000-0300-0000C9000000}"/>
            </a:ext>
          </a:extLst>
        </xdr:cNvPr>
        <xdr:cNvCxnSpPr/>
      </xdr:nvCxnSpPr>
      <xdr:spPr>
        <a:xfrm flipV="1">
          <a:off x="2336800" y="14474296"/>
          <a:ext cx="889000" cy="69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85</xdr:row>
      <xdr:rowOff>76310</xdr:rowOff>
    </xdr:from>
    <xdr:to>
      <xdr:col>15</xdr:col>
      <xdr:colOff>133350</xdr:colOff>
      <xdr:row>86</xdr:row>
      <xdr:rowOff>6460</xdr:rowOff>
    </xdr:to>
    <xdr:sp macro="" textlink="">
      <xdr:nvSpPr>
        <xdr:cNvPr id="202" name="フローチャート: 判断 201">
          <a:extLst>
            <a:ext uri="{FF2B5EF4-FFF2-40B4-BE49-F238E27FC236}">
              <a16:creationId xmlns:a16="http://schemas.microsoft.com/office/drawing/2014/main" xmlns="" id="{00000000-0008-0000-0300-0000CA000000}"/>
            </a:ext>
          </a:extLst>
        </xdr:cNvPr>
        <xdr:cNvSpPr/>
      </xdr:nvSpPr>
      <xdr:spPr>
        <a:xfrm>
          <a:off x="3175000" y="1464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162687</xdr:rowOff>
    </xdr:from>
    <xdr:ext cx="762000" cy="259045"/>
    <xdr:sp macro="" textlink="">
      <xdr:nvSpPr>
        <xdr:cNvPr id="203" name="テキスト ボックス 202">
          <a:extLst>
            <a:ext uri="{FF2B5EF4-FFF2-40B4-BE49-F238E27FC236}">
              <a16:creationId xmlns:a16="http://schemas.microsoft.com/office/drawing/2014/main" xmlns="" id="{00000000-0008-0000-0300-0000CB000000}"/>
            </a:ext>
          </a:extLst>
        </xdr:cNvPr>
        <xdr:cNvSpPr txBox="1"/>
      </xdr:nvSpPr>
      <xdr:spPr>
        <a:xfrm>
          <a:off x="2844800" y="14735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140484</xdr:rowOff>
    </xdr:from>
    <xdr:to>
      <xdr:col>11</xdr:col>
      <xdr:colOff>31750</xdr:colOff>
      <xdr:row>84</xdr:row>
      <xdr:rowOff>142162</xdr:rowOff>
    </xdr:to>
    <xdr:cxnSp macro="">
      <xdr:nvCxnSpPr>
        <xdr:cNvPr id="204" name="直線コネクタ 203">
          <a:extLst>
            <a:ext uri="{FF2B5EF4-FFF2-40B4-BE49-F238E27FC236}">
              <a16:creationId xmlns:a16="http://schemas.microsoft.com/office/drawing/2014/main" xmlns="" id="{00000000-0008-0000-0300-0000CC000000}"/>
            </a:ext>
          </a:extLst>
        </xdr:cNvPr>
        <xdr:cNvCxnSpPr/>
      </xdr:nvCxnSpPr>
      <xdr:spPr>
        <a:xfrm>
          <a:off x="1447800" y="14542284"/>
          <a:ext cx="889000" cy="1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84</xdr:row>
      <xdr:rowOff>123800</xdr:rowOff>
    </xdr:from>
    <xdr:to>
      <xdr:col>11</xdr:col>
      <xdr:colOff>82550</xdr:colOff>
      <xdr:row>85</xdr:row>
      <xdr:rowOff>53950</xdr:rowOff>
    </xdr:to>
    <xdr:sp macro="" textlink="">
      <xdr:nvSpPr>
        <xdr:cNvPr id="205" name="フローチャート: 判断 204">
          <a:extLst>
            <a:ext uri="{FF2B5EF4-FFF2-40B4-BE49-F238E27FC236}">
              <a16:creationId xmlns:a16="http://schemas.microsoft.com/office/drawing/2014/main" xmlns="" id="{00000000-0008-0000-0300-0000CD000000}"/>
            </a:ext>
          </a:extLst>
        </xdr:cNvPr>
        <xdr:cNvSpPr/>
      </xdr:nvSpPr>
      <xdr:spPr>
        <a:xfrm>
          <a:off x="2286000" y="1452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38727</xdr:rowOff>
    </xdr:from>
    <xdr:ext cx="762000" cy="259045"/>
    <xdr:sp macro="" textlink="">
      <xdr:nvSpPr>
        <xdr:cNvPr id="206" name="テキスト ボックス 205">
          <a:extLst>
            <a:ext uri="{FF2B5EF4-FFF2-40B4-BE49-F238E27FC236}">
              <a16:creationId xmlns:a16="http://schemas.microsoft.com/office/drawing/2014/main" xmlns="" id="{00000000-0008-0000-0300-0000CE000000}"/>
            </a:ext>
          </a:extLst>
        </xdr:cNvPr>
        <xdr:cNvSpPr txBox="1"/>
      </xdr:nvSpPr>
      <xdr:spPr>
        <a:xfrm>
          <a:off x="1955800" y="146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101177</xdr:rowOff>
    </xdr:from>
    <xdr:to>
      <xdr:col>7</xdr:col>
      <xdr:colOff>31750</xdr:colOff>
      <xdr:row>84</xdr:row>
      <xdr:rowOff>31327</xdr:rowOff>
    </xdr:to>
    <xdr:sp macro="" textlink="">
      <xdr:nvSpPr>
        <xdr:cNvPr id="207" name="フローチャート: 判断 206">
          <a:extLst>
            <a:ext uri="{FF2B5EF4-FFF2-40B4-BE49-F238E27FC236}">
              <a16:creationId xmlns:a16="http://schemas.microsoft.com/office/drawing/2014/main" xmlns="" id="{00000000-0008-0000-0300-0000CF000000}"/>
            </a:ext>
          </a:extLst>
        </xdr:cNvPr>
        <xdr:cNvSpPr/>
      </xdr:nvSpPr>
      <xdr:spPr>
        <a:xfrm>
          <a:off x="1397000" y="14331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41504</xdr:rowOff>
    </xdr:from>
    <xdr:ext cx="762000" cy="259045"/>
    <xdr:sp macro="" textlink="">
      <xdr:nvSpPr>
        <xdr:cNvPr id="208" name="テキスト ボックス 207">
          <a:extLst>
            <a:ext uri="{FF2B5EF4-FFF2-40B4-BE49-F238E27FC236}">
              <a16:creationId xmlns:a16="http://schemas.microsoft.com/office/drawing/2014/main" xmlns="" id="{00000000-0008-0000-0300-0000D0000000}"/>
            </a:ext>
          </a:extLst>
        </xdr:cNvPr>
        <xdr:cNvSpPr txBox="1"/>
      </xdr:nvSpPr>
      <xdr:spPr>
        <a:xfrm>
          <a:off x="1066800" y="14100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xmlns=""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xmlns=""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xmlns=""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xmlns=""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xmlns=""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57097</xdr:rowOff>
    </xdr:from>
    <xdr:to>
      <xdr:col>23</xdr:col>
      <xdr:colOff>184150</xdr:colOff>
      <xdr:row>84</xdr:row>
      <xdr:rowOff>158697</xdr:rowOff>
    </xdr:to>
    <xdr:sp macro="" textlink="">
      <xdr:nvSpPr>
        <xdr:cNvPr id="214" name="楕円 213">
          <a:extLst>
            <a:ext uri="{FF2B5EF4-FFF2-40B4-BE49-F238E27FC236}">
              <a16:creationId xmlns:a16="http://schemas.microsoft.com/office/drawing/2014/main" xmlns="" id="{00000000-0008-0000-0300-0000D6000000}"/>
            </a:ext>
          </a:extLst>
        </xdr:cNvPr>
        <xdr:cNvSpPr/>
      </xdr:nvSpPr>
      <xdr:spPr>
        <a:xfrm>
          <a:off x="4902200" y="1445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73624</xdr:rowOff>
    </xdr:from>
    <xdr:ext cx="762000" cy="259045"/>
    <xdr:sp macro="" textlink="">
      <xdr:nvSpPr>
        <xdr:cNvPr id="215" name="人件費・物件費等の状況該当値テキスト">
          <a:extLst>
            <a:ext uri="{FF2B5EF4-FFF2-40B4-BE49-F238E27FC236}">
              <a16:creationId xmlns:a16="http://schemas.microsoft.com/office/drawing/2014/main" xmlns="" id="{00000000-0008-0000-0300-0000D7000000}"/>
            </a:ext>
          </a:extLst>
        </xdr:cNvPr>
        <xdr:cNvSpPr txBox="1"/>
      </xdr:nvSpPr>
      <xdr:spPr>
        <a:xfrm>
          <a:off x="5041900" y="14303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113205</xdr:rowOff>
    </xdr:from>
    <xdr:to>
      <xdr:col>19</xdr:col>
      <xdr:colOff>184150</xdr:colOff>
      <xdr:row>85</xdr:row>
      <xdr:rowOff>43355</xdr:rowOff>
    </xdr:to>
    <xdr:sp macro="" textlink="">
      <xdr:nvSpPr>
        <xdr:cNvPr id="216" name="楕円 215">
          <a:extLst>
            <a:ext uri="{FF2B5EF4-FFF2-40B4-BE49-F238E27FC236}">
              <a16:creationId xmlns:a16="http://schemas.microsoft.com/office/drawing/2014/main" xmlns="" id="{00000000-0008-0000-0300-0000D8000000}"/>
            </a:ext>
          </a:extLst>
        </xdr:cNvPr>
        <xdr:cNvSpPr/>
      </xdr:nvSpPr>
      <xdr:spPr>
        <a:xfrm>
          <a:off x="4064000" y="1451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53532</xdr:rowOff>
    </xdr:from>
    <xdr:ext cx="736600" cy="259045"/>
    <xdr:sp macro="" textlink="">
      <xdr:nvSpPr>
        <xdr:cNvPr id="217" name="テキスト ボックス 216">
          <a:extLst>
            <a:ext uri="{FF2B5EF4-FFF2-40B4-BE49-F238E27FC236}">
              <a16:creationId xmlns:a16="http://schemas.microsoft.com/office/drawing/2014/main" xmlns="" id="{00000000-0008-0000-0300-0000D9000000}"/>
            </a:ext>
          </a:extLst>
        </xdr:cNvPr>
        <xdr:cNvSpPr txBox="1"/>
      </xdr:nvSpPr>
      <xdr:spPr>
        <a:xfrm>
          <a:off x="3733800" y="142838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21696</xdr:rowOff>
    </xdr:from>
    <xdr:to>
      <xdr:col>15</xdr:col>
      <xdr:colOff>133350</xdr:colOff>
      <xdr:row>84</xdr:row>
      <xdr:rowOff>123296</xdr:rowOff>
    </xdr:to>
    <xdr:sp macro="" textlink="">
      <xdr:nvSpPr>
        <xdr:cNvPr id="218" name="楕円 217">
          <a:extLst>
            <a:ext uri="{FF2B5EF4-FFF2-40B4-BE49-F238E27FC236}">
              <a16:creationId xmlns:a16="http://schemas.microsoft.com/office/drawing/2014/main" xmlns="" id="{00000000-0008-0000-0300-0000DA000000}"/>
            </a:ext>
          </a:extLst>
        </xdr:cNvPr>
        <xdr:cNvSpPr/>
      </xdr:nvSpPr>
      <xdr:spPr>
        <a:xfrm>
          <a:off x="3175000" y="1442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133473</xdr:rowOff>
    </xdr:from>
    <xdr:ext cx="762000" cy="259045"/>
    <xdr:sp macro="" textlink="">
      <xdr:nvSpPr>
        <xdr:cNvPr id="219" name="テキスト ボックス 218">
          <a:extLst>
            <a:ext uri="{FF2B5EF4-FFF2-40B4-BE49-F238E27FC236}">
              <a16:creationId xmlns:a16="http://schemas.microsoft.com/office/drawing/2014/main" xmlns="" id="{00000000-0008-0000-0300-0000DB000000}"/>
            </a:ext>
          </a:extLst>
        </xdr:cNvPr>
        <xdr:cNvSpPr txBox="1"/>
      </xdr:nvSpPr>
      <xdr:spPr>
        <a:xfrm>
          <a:off x="2844800" y="14192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91362</xdr:rowOff>
    </xdr:from>
    <xdr:to>
      <xdr:col>11</xdr:col>
      <xdr:colOff>82550</xdr:colOff>
      <xdr:row>85</xdr:row>
      <xdr:rowOff>21512</xdr:rowOff>
    </xdr:to>
    <xdr:sp macro="" textlink="">
      <xdr:nvSpPr>
        <xdr:cNvPr id="220" name="楕円 219">
          <a:extLst>
            <a:ext uri="{FF2B5EF4-FFF2-40B4-BE49-F238E27FC236}">
              <a16:creationId xmlns:a16="http://schemas.microsoft.com/office/drawing/2014/main" xmlns="" id="{00000000-0008-0000-0300-0000DC000000}"/>
            </a:ext>
          </a:extLst>
        </xdr:cNvPr>
        <xdr:cNvSpPr/>
      </xdr:nvSpPr>
      <xdr:spPr>
        <a:xfrm>
          <a:off x="2286000" y="14493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31689</xdr:rowOff>
    </xdr:from>
    <xdr:ext cx="762000" cy="259045"/>
    <xdr:sp macro="" textlink="">
      <xdr:nvSpPr>
        <xdr:cNvPr id="221" name="テキスト ボックス 220">
          <a:extLst>
            <a:ext uri="{FF2B5EF4-FFF2-40B4-BE49-F238E27FC236}">
              <a16:creationId xmlns:a16="http://schemas.microsoft.com/office/drawing/2014/main" xmlns="" id="{00000000-0008-0000-0300-0000DD000000}"/>
            </a:ext>
          </a:extLst>
        </xdr:cNvPr>
        <xdr:cNvSpPr txBox="1"/>
      </xdr:nvSpPr>
      <xdr:spPr>
        <a:xfrm>
          <a:off x="1955800" y="14262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89684</xdr:rowOff>
    </xdr:from>
    <xdr:to>
      <xdr:col>7</xdr:col>
      <xdr:colOff>31750</xdr:colOff>
      <xdr:row>85</xdr:row>
      <xdr:rowOff>19834</xdr:rowOff>
    </xdr:to>
    <xdr:sp macro="" textlink="">
      <xdr:nvSpPr>
        <xdr:cNvPr id="222" name="楕円 221">
          <a:extLst>
            <a:ext uri="{FF2B5EF4-FFF2-40B4-BE49-F238E27FC236}">
              <a16:creationId xmlns:a16="http://schemas.microsoft.com/office/drawing/2014/main" xmlns="" id="{00000000-0008-0000-0300-0000DE000000}"/>
            </a:ext>
          </a:extLst>
        </xdr:cNvPr>
        <xdr:cNvSpPr/>
      </xdr:nvSpPr>
      <xdr:spPr>
        <a:xfrm>
          <a:off x="1397000" y="1449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4611</xdr:rowOff>
    </xdr:from>
    <xdr:ext cx="762000" cy="259045"/>
    <xdr:sp macro="" textlink="">
      <xdr:nvSpPr>
        <xdr:cNvPr id="223" name="テキスト ボックス 222">
          <a:extLst>
            <a:ext uri="{FF2B5EF4-FFF2-40B4-BE49-F238E27FC236}">
              <a16:creationId xmlns:a16="http://schemas.microsoft.com/office/drawing/2014/main" xmlns="" id="{00000000-0008-0000-0300-0000DF000000}"/>
            </a:ext>
          </a:extLst>
        </xdr:cNvPr>
        <xdr:cNvSpPr txBox="1"/>
      </xdr:nvSpPr>
      <xdr:spPr>
        <a:xfrm>
          <a:off x="1066800" y="1457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xmlns=""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xmlns=""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xmlns=""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xmlns=""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xmlns=""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xmlns=""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xmlns=""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xmlns=""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xmlns=""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xmlns=""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xmlns=""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xmlns=""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xmlns=""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年度から給与独自カットを取りやめたことから、以降高い水準が続いており、類似団体平均と比べ</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ポイント上回った。現在、特殊勤務手当の凍結を継続しているが、今後も給与の総点検を行うなど、より一層の給与の適正化に努める。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xmlns=""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xmlns=""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a:extLst>
            <a:ext uri="{FF2B5EF4-FFF2-40B4-BE49-F238E27FC236}">
              <a16:creationId xmlns:a16="http://schemas.microsoft.com/office/drawing/2014/main" xmlns="" id="{00000000-0008-0000-0300-0000EF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a:extLst>
            <a:ext uri="{FF2B5EF4-FFF2-40B4-BE49-F238E27FC236}">
              <a16:creationId xmlns:a16="http://schemas.microsoft.com/office/drawing/2014/main" xmlns="" id="{00000000-0008-0000-0300-0000F0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a:extLst>
            <a:ext uri="{FF2B5EF4-FFF2-40B4-BE49-F238E27FC236}">
              <a16:creationId xmlns:a16="http://schemas.microsoft.com/office/drawing/2014/main" xmlns="" id="{00000000-0008-0000-0300-0000F1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a:extLst>
            <a:ext uri="{FF2B5EF4-FFF2-40B4-BE49-F238E27FC236}">
              <a16:creationId xmlns:a16="http://schemas.microsoft.com/office/drawing/2014/main" xmlns="" id="{00000000-0008-0000-0300-0000F2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a:extLst>
            <a:ext uri="{FF2B5EF4-FFF2-40B4-BE49-F238E27FC236}">
              <a16:creationId xmlns:a16="http://schemas.microsoft.com/office/drawing/2014/main" xmlns="" id="{00000000-0008-0000-0300-0000F3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a:extLst>
            <a:ext uri="{FF2B5EF4-FFF2-40B4-BE49-F238E27FC236}">
              <a16:creationId xmlns:a16="http://schemas.microsoft.com/office/drawing/2014/main" xmlns="" id="{00000000-0008-0000-0300-0000F4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a:extLst>
            <a:ext uri="{FF2B5EF4-FFF2-40B4-BE49-F238E27FC236}">
              <a16:creationId xmlns:a16="http://schemas.microsoft.com/office/drawing/2014/main" xmlns="" id="{00000000-0008-0000-0300-0000F5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a:extLst>
            <a:ext uri="{FF2B5EF4-FFF2-40B4-BE49-F238E27FC236}">
              <a16:creationId xmlns:a16="http://schemas.microsoft.com/office/drawing/2014/main" xmlns="" id="{00000000-0008-0000-0300-0000F6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a:extLst>
            <a:ext uri="{FF2B5EF4-FFF2-40B4-BE49-F238E27FC236}">
              <a16:creationId xmlns:a16="http://schemas.microsoft.com/office/drawing/2014/main" xmlns="" id="{00000000-0008-0000-0300-0000F7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a:extLst>
            <a:ext uri="{FF2B5EF4-FFF2-40B4-BE49-F238E27FC236}">
              <a16:creationId xmlns:a16="http://schemas.microsoft.com/office/drawing/2014/main" xmlns="" id="{00000000-0008-0000-0300-0000F8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a:extLst>
            <a:ext uri="{FF2B5EF4-FFF2-40B4-BE49-F238E27FC236}">
              <a16:creationId xmlns:a16="http://schemas.microsoft.com/office/drawing/2014/main" xmlns="" id="{00000000-0008-0000-0300-0000F9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a:extLst>
            <a:ext uri="{FF2B5EF4-FFF2-40B4-BE49-F238E27FC236}">
              <a16:creationId xmlns:a16="http://schemas.microsoft.com/office/drawing/2014/main" xmlns="" id="{00000000-0008-0000-0300-0000FA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xmlns=""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xmlns=""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xmlns=""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52614</xdr:rowOff>
    </xdr:to>
    <xdr:cxnSp macro="">
      <xdr:nvCxnSpPr>
        <xdr:cNvPr id="254" name="直線コネクタ 253">
          <a:extLst>
            <a:ext uri="{FF2B5EF4-FFF2-40B4-BE49-F238E27FC236}">
              <a16:creationId xmlns:a16="http://schemas.microsoft.com/office/drawing/2014/main" xmlns="" id="{00000000-0008-0000-0300-0000FE000000}"/>
            </a:ext>
          </a:extLst>
        </xdr:cNvPr>
        <xdr:cNvCxnSpPr/>
      </xdr:nvCxnSpPr>
      <xdr:spPr>
        <a:xfrm flipV="1">
          <a:off x="17018000" y="13760450"/>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24691</xdr:rowOff>
    </xdr:from>
    <xdr:ext cx="762000" cy="259045"/>
    <xdr:sp macro="" textlink="">
      <xdr:nvSpPr>
        <xdr:cNvPr id="255" name="給与水準   （国との比較）最小値テキスト">
          <a:extLst>
            <a:ext uri="{FF2B5EF4-FFF2-40B4-BE49-F238E27FC236}">
              <a16:creationId xmlns:a16="http://schemas.microsoft.com/office/drawing/2014/main" xmlns="" id="{00000000-0008-0000-0300-0000FF000000}"/>
            </a:ext>
          </a:extLst>
        </xdr:cNvPr>
        <xdr:cNvSpPr txBox="1"/>
      </xdr:nvSpPr>
      <xdr:spPr>
        <a:xfrm>
          <a:off x="17106900" y="15283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52614</xdr:rowOff>
    </xdr:from>
    <xdr:to>
      <xdr:col>81</xdr:col>
      <xdr:colOff>133350</xdr:colOff>
      <xdr:row>89</xdr:row>
      <xdr:rowOff>52614</xdr:rowOff>
    </xdr:to>
    <xdr:cxnSp macro="">
      <xdr:nvCxnSpPr>
        <xdr:cNvPr id="256" name="直線コネクタ 255">
          <a:extLst>
            <a:ext uri="{FF2B5EF4-FFF2-40B4-BE49-F238E27FC236}">
              <a16:creationId xmlns:a16="http://schemas.microsoft.com/office/drawing/2014/main" xmlns="" id="{00000000-0008-0000-0300-000000010000}"/>
            </a:ext>
          </a:extLst>
        </xdr:cNvPr>
        <xdr:cNvCxnSpPr/>
      </xdr:nvCxnSpPr>
      <xdr:spPr>
        <a:xfrm>
          <a:off x="16929100" y="15311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xmlns=""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xmlns=""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102507</xdr:rowOff>
    </xdr:from>
    <xdr:to>
      <xdr:col>81</xdr:col>
      <xdr:colOff>44450</xdr:colOff>
      <xdr:row>87</xdr:row>
      <xdr:rowOff>154214</xdr:rowOff>
    </xdr:to>
    <xdr:cxnSp macro="">
      <xdr:nvCxnSpPr>
        <xdr:cNvPr id="259" name="直線コネクタ 258">
          <a:extLst>
            <a:ext uri="{FF2B5EF4-FFF2-40B4-BE49-F238E27FC236}">
              <a16:creationId xmlns:a16="http://schemas.microsoft.com/office/drawing/2014/main" xmlns="" id="{00000000-0008-0000-0300-000003010000}"/>
            </a:ext>
          </a:extLst>
        </xdr:cNvPr>
        <xdr:cNvCxnSpPr/>
      </xdr:nvCxnSpPr>
      <xdr:spPr>
        <a:xfrm flipV="1">
          <a:off x="16179800" y="15018657"/>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14713</xdr:rowOff>
    </xdr:from>
    <xdr:ext cx="762000" cy="259045"/>
    <xdr:sp macro="" textlink="">
      <xdr:nvSpPr>
        <xdr:cNvPr id="260" name="給与水準   （国との比較）平均値テキスト">
          <a:extLst>
            <a:ext uri="{FF2B5EF4-FFF2-40B4-BE49-F238E27FC236}">
              <a16:creationId xmlns:a16="http://schemas.microsoft.com/office/drawing/2014/main" xmlns="" id="{00000000-0008-0000-0300-000004010000}"/>
            </a:ext>
          </a:extLst>
        </xdr:cNvPr>
        <xdr:cNvSpPr txBox="1"/>
      </xdr:nvSpPr>
      <xdr:spPr>
        <a:xfrm>
          <a:off x="17106900" y="144165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169636</xdr:rowOff>
    </xdr:from>
    <xdr:to>
      <xdr:col>81</xdr:col>
      <xdr:colOff>95250</xdr:colOff>
      <xdr:row>85</xdr:row>
      <xdr:rowOff>99786</xdr:rowOff>
    </xdr:to>
    <xdr:sp macro="" textlink="">
      <xdr:nvSpPr>
        <xdr:cNvPr id="261" name="フローチャート: 判断 260">
          <a:extLst>
            <a:ext uri="{FF2B5EF4-FFF2-40B4-BE49-F238E27FC236}">
              <a16:creationId xmlns:a16="http://schemas.microsoft.com/office/drawing/2014/main" xmlns="" id="{00000000-0008-0000-0300-000005010000}"/>
            </a:ext>
          </a:extLst>
        </xdr:cNvPr>
        <xdr:cNvSpPr/>
      </xdr:nvSpPr>
      <xdr:spPr>
        <a:xfrm>
          <a:off x="169672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102507</xdr:rowOff>
    </xdr:from>
    <xdr:to>
      <xdr:col>77</xdr:col>
      <xdr:colOff>44450</xdr:colOff>
      <xdr:row>87</xdr:row>
      <xdr:rowOff>154214</xdr:rowOff>
    </xdr:to>
    <xdr:cxnSp macro="">
      <xdr:nvCxnSpPr>
        <xdr:cNvPr id="262" name="直線コネクタ 261">
          <a:extLst>
            <a:ext uri="{FF2B5EF4-FFF2-40B4-BE49-F238E27FC236}">
              <a16:creationId xmlns:a16="http://schemas.microsoft.com/office/drawing/2014/main" xmlns="" id="{00000000-0008-0000-0300-000006010000}"/>
            </a:ext>
          </a:extLst>
        </xdr:cNvPr>
        <xdr:cNvCxnSpPr/>
      </xdr:nvCxnSpPr>
      <xdr:spPr>
        <a:xfrm>
          <a:off x="15290800" y="15018657"/>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15421</xdr:rowOff>
    </xdr:from>
    <xdr:to>
      <xdr:col>77</xdr:col>
      <xdr:colOff>95250</xdr:colOff>
      <xdr:row>85</xdr:row>
      <xdr:rowOff>117021</xdr:rowOff>
    </xdr:to>
    <xdr:sp macro="" textlink="">
      <xdr:nvSpPr>
        <xdr:cNvPr id="263" name="フローチャート: 判断 262">
          <a:extLst>
            <a:ext uri="{FF2B5EF4-FFF2-40B4-BE49-F238E27FC236}">
              <a16:creationId xmlns:a16="http://schemas.microsoft.com/office/drawing/2014/main" xmlns="" id="{00000000-0008-0000-0300-000007010000}"/>
            </a:ext>
          </a:extLst>
        </xdr:cNvPr>
        <xdr:cNvSpPr/>
      </xdr:nvSpPr>
      <xdr:spPr>
        <a:xfrm>
          <a:off x="16129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127198</xdr:rowOff>
    </xdr:from>
    <xdr:ext cx="736600" cy="259045"/>
    <xdr:sp macro="" textlink="">
      <xdr:nvSpPr>
        <xdr:cNvPr id="264" name="テキスト ボックス 263">
          <a:extLst>
            <a:ext uri="{FF2B5EF4-FFF2-40B4-BE49-F238E27FC236}">
              <a16:creationId xmlns:a16="http://schemas.microsoft.com/office/drawing/2014/main" xmlns="" id="{00000000-0008-0000-0300-000008010000}"/>
            </a:ext>
          </a:extLst>
        </xdr:cNvPr>
        <xdr:cNvSpPr txBox="1"/>
      </xdr:nvSpPr>
      <xdr:spPr>
        <a:xfrm>
          <a:off x="15798800" y="1435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102507</xdr:rowOff>
    </xdr:from>
    <xdr:to>
      <xdr:col>72</xdr:col>
      <xdr:colOff>203200</xdr:colOff>
      <xdr:row>87</xdr:row>
      <xdr:rowOff>119743</xdr:rowOff>
    </xdr:to>
    <xdr:cxnSp macro="">
      <xdr:nvCxnSpPr>
        <xdr:cNvPr id="265" name="直線コネクタ 264">
          <a:extLst>
            <a:ext uri="{FF2B5EF4-FFF2-40B4-BE49-F238E27FC236}">
              <a16:creationId xmlns:a16="http://schemas.microsoft.com/office/drawing/2014/main" xmlns="" id="{00000000-0008-0000-0300-000009010000}"/>
            </a:ext>
          </a:extLst>
        </xdr:cNvPr>
        <xdr:cNvCxnSpPr/>
      </xdr:nvCxnSpPr>
      <xdr:spPr>
        <a:xfrm flipV="1">
          <a:off x="14401800" y="150186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66" name="フローチャート: 判断 265">
          <a:extLst>
            <a:ext uri="{FF2B5EF4-FFF2-40B4-BE49-F238E27FC236}">
              <a16:creationId xmlns:a16="http://schemas.microsoft.com/office/drawing/2014/main" xmlns="" id="{00000000-0008-0000-0300-00000A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67" name="テキスト ボックス 266">
          <a:extLst>
            <a:ext uri="{FF2B5EF4-FFF2-40B4-BE49-F238E27FC236}">
              <a16:creationId xmlns:a16="http://schemas.microsoft.com/office/drawing/2014/main" xmlns="" id="{00000000-0008-0000-0300-00000B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153307</xdr:rowOff>
    </xdr:from>
    <xdr:to>
      <xdr:col>68</xdr:col>
      <xdr:colOff>152400</xdr:colOff>
      <xdr:row>87</xdr:row>
      <xdr:rowOff>119743</xdr:rowOff>
    </xdr:to>
    <xdr:cxnSp macro="">
      <xdr:nvCxnSpPr>
        <xdr:cNvPr id="268" name="直線コネクタ 267">
          <a:extLst>
            <a:ext uri="{FF2B5EF4-FFF2-40B4-BE49-F238E27FC236}">
              <a16:creationId xmlns:a16="http://schemas.microsoft.com/office/drawing/2014/main" xmlns="" id="{00000000-0008-0000-0300-00000C010000}"/>
            </a:ext>
          </a:extLst>
        </xdr:cNvPr>
        <xdr:cNvCxnSpPr/>
      </xdr:nvCxnSpPr>
      <xdr:spPr>
        <a:xfrm>
          <a:off x="13512800" y="14898007"/>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32657</xdr:rowOff>
    </xdr:from>
    <xdr:to>
      <xdr:col>68</xdr:col>
      <xdr:colOff>203200</xdr:colOff>
      <xdr:row>85</xdr:row>
      <xdr:rowOff>134257</xdr:rowOff>
    </xdr:to>
    <xdr:sp macro="" textlink="">
      <xdr:nvSpPr>
        <xdr:cNvPr id="269" name="フローチャート: 判断 268">
          <a:extLst>
            <a:ext uri="{FF2B5EF4-FFF2-40B4-BE49-F238E27FC236}">
              <a16:creationId xmlns:a16="http://schemas.microsoft.com/office/drawing/2014/main" xmlns="" id="{00000000-0008-0000-0300-00000D010000}"/>
            </a:ext>
          </a:extLst>
        </xdr:cNvPr>
        <xdr:cNvSpPr/>
      </xdr:nvSpPr>
      <xdr:spPr>
        <a:xfrm>
          <a:off x="14351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144434</xdr:rowOff>
    </xdr:from>
    <xdr:ext cx="762000" cy="259045"/>
    <xdr:sp macro="" textlink="">
      <xdr:nvSpPr>
        <xdr:cNvPr id="270" name="テキスト ボックス 269">
          <a:extLst>
            <a:ext uri="{FF2B5EF4-FFF2-40B4-BE49-F238E27FC236}">
              <a16:creationId xmlns:a16="http://schemas.microsoft.com/office/drawing/2014/main" xmlns="" id="{00000000-0008-0000-0300-00000E010000}"/>
            </a:ext>
          </a:extLst>
        </xdr:cNvPr>
        <xdr:cNvSpPr txBox="1"/>
      </xdr:nvSpPr>
      <xdr:spPr>
        <a:xfrm>
          <a:off x="14020800" y="1437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71" name="フローチャート: 判断 270">
          <a:extLst>
            <a:ext uri="{FF2B5EF4-FFF2-40B4-BE49-F238E27FC236}">
              <a16:creationId xmlns:a16="http://schemas.microsoft.com/office/drawing/2014/main" xmlns="" id="{00000000-0008-0000-0300-00000F010000}"/>
            </a:ext>
          </a:extLst>
        </xdr:cNvPr>
        <xdr:cNvSpPr/>
      </xdr:nvSpPr>
      <xdr:spPr>
        <a:xfrm>
          <a:off x="13462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143527</xdr:rowOff>
    </xdr:from>
    <xdr:ext cx="762000" cy="259045"/>
    <xdr:sp macro="" textlink="">
      <xdr:nvSpPr>
        <xdr:cNvPr id="272" name="テキスト ボックス 271">
          <a:extLst>
            <a:ext uri="{FF2B5EF4-FFF2-40B4-BE49-F238E27FC236}">
              <a16:creationId xmlns:a16="http://schemas.microsoft.com/office/drawing/2014/main" xmlns="" id="{00000000-0008-0000-0300-000010010000}"/>
            </a:ext>
          </a:extLst>
        </xdr:cNvPr>
        <xdr:cNvSpPr txBox="1"/>
      </xdr:nvSpPr>
      <xdr:spPr>
        <a:xfrm>
          <a:off x="13131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xmlns=""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xmlns=""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xmlns=""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xmlns=""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xmlns=""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51707</xdr:rowOff>
    </xdr:from>
    <xdr:to>
      <xdr:col>81</xdr:col>
      <xdr:colOff>95250</xdr:colOff>
      <xdr:row>87</xdr:row>
      <xdr:rowOff>153307</xdr:rowOff>
    </xdr:to>
    <xdr:sp macro="" textlink="">
      <xdr:nvSpPr>
        <xdr:cNvPr id="278" name="楕円 277">
          <a:extLst>
            <a:ext uri="{FF2B5EF4-FFF2-40B4-BE49-F238E27FC236}">
              <a16:creationId xmlns:a16="http://schemas.microsoft.com/office/drawing/2014/main" xmlns="" id="{00000000-0008-0000-0300-000016010000}"/>
            </a:ext>
          </a:extLst>
        </xdr:cNvPr>
        <xdr:cNvSpPr/>
      </xdr:nvSpPr>
      <xdr:spPr>
        <a:xfrm>
          <a:off x="169672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23784</xdr:rowOff>
    </xdr:from>
    <xdr:ext cx="762000" cy="259045"/>
    <xdr:sp macro="" textlink="">
      <xdr:nvSpPr>
        <xdr:cNvPr id="279" name="給与水準   （国との比較）該当値テキスト">
          <a:extLst>
            <a:ext uri="{FF2B5EF4-FFF2-40B4-BE49-F238E27FC236}">
              <a16:creationId xmlns:a16="http://schemas.microsoft.com/office/drawing/2014/main" xmlns="" id="{00000000-0008-0000-0300-000017010000}"/>
            </a:ext>
          </a:extLst>
        </xdr:cNvPr>
        <xdr:cNvSpPr txBox="1"/>
      </xdr:nvSpPr>
      <xdr:spPr>
        <a:xfrm>
          <a:off x="17106900" y="14939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103414</xdr:rowOff>
    </xdr:from>
    <xdr:to>
      <xdr:col>77</xdr:col>
      <xdr:colOff>95250</xdr:colOff>
      <xdr:row>88</xdr:row>
      <xdr:rowOff>33564</xdr:rowOff>
    </xdr:to>
    <xdr:sp macro="" textlink="">
      <xdr:nvSpPr>
        <xdr:cNvPr id="280" name="楕円 279">
          <a:extLst>
            <a:ext uri="{FF2B5EF4-FFF2-40B4-BE49-F238E27FC236}">
              <a16:creationId xmlns:a16="http://schemas.microsoft.com/office/drawing/2014/main" xmlns="" id="{00000000-0008-0000-0300-000018010000}"/>
            </a:ext>
          </a:extLst>
        </xdr:cNvPr>
        <xdr:cNvSpPr/>
      </xdr:nvSpPr>
      <xdr:spPr>
        <a:xfrm>
          <a:off x="16129000" y="1501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18341</xdr:rowOff>
    </xdr:from>
    <xdr:ext cx="736600" cy="259045"/>
    <xdr:sp macro="" textlink="">
      <xdr:nvSpPr>
        <xdr:cNvPr id="281" name="テキスト ボックス 280">
          <a:extLst>
            <a:ext uri="{FF2B5EF4-FFF2-40B4-BE49-F238E27FC236}">
              <a16:creationId xmlns:a16="http://schemas.microsoft.com/office/drawing/2014/main" xmlns="" id="{00000000-0008-0000-0300-000019010000}"/>
            </a:ext>
          </a:extLst>
        </xdr:cNvPr>
        <xdr:cNvSpPr txBox="1"/>
      </xdr:nvSpPr>
      <xdr:spPr>
        <a:xfrm>
          <a:off x="15798800" y="15105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51707</xdr:rowOff>
    </xdr:from>
    <xdr:to>
      <xdr:col>73</xdr:col>
      <xdr:colOff>44450</xdr:colOff>
      <xdr:row>87</xdr:row>
      <xdr:rowOff>153307</xdr:rowOff>
    </xdr:to>
    <xdr:sp macro="" textlink="">
      <xdr:nvSpPr>
        <xdr:cNvPr id="282" name="楕円 281">
          <a:extLst>
            <a:ext uri="{FF2B5EF4-FFF2-40B4-BE49-F238E27FC236}">
              <a16:creationId xmlns:a16="http://schemas.microsoft.com/office/drawing/2014/main" xmlns="" id="{00000000-0008-0000-0300-00001A010000}"/>
            </a:ext>
          </a:extLst>
        </xdr:cNvPr>
        <xdr:cNvSpPr/>
      </xdr:nvSpPr>
      <xdr:spPr>
        <a:xfrm>
          <a:off x="152400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138084</xdr:rowOff>
    </xdr:from>
    <xdr:ext cx="762000" cy="259045"/>
    <xdr:sp macro="" textlink="">
      <xdr:nvSpPr>
        <xdr:cNvPr id="283" name="テキスト ボックス 282">
          <a:extLst>
            <a:ext uri="{FF2B5EF4-FFF2-40B4-BE49-F238E27FC236}">
              <a16:creationId xmlns:a16="http://schemas.microsoft.com/office/drawing/2014/main" xmlns="" id="{00000000-0008-0000-0300-00001B010000}"/>
            </a:ext>
          </a:extLst>
        </xdr:cNvPr>
        <xdr:cNvSpPr txBox="1"/>
      </xdr:nvSpPr>
      <xdr:spPr>
        <a:xfrm>
          <a:off x="14909800" y="150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68943</xdr:rowOff>
    </xdr:from>
    <xdr:to>
      <xdr:col>68</xdr:col>
      <xdr:colOff>203200</xdr:colOff>
      <xdr:row>87</xdr:row>
      <xdr:rowOff>170543</xdr:rowOff>
    </xdr:to>
    <xdr:sp macro="" textlink="">
      <xdr:nvSpPr>
        <xdr:cNvPr id="284" name="楕円 283">
          <a:extLst>
            <a:ext uri="{FF2B5EF4-FFF2-40B4-BE49-F238E27FC236}">
              <a16:creationId xmlns:a16="http://schemas.microsoft.com/office/drawing/2014/main" xmlns="" id="{00000000-0008-0000-0300-00001C010000}"/>
            </a:ext>
          </a:extLst>
        </xdr:cNvPr>
        <xdr:cNvSpPr/>
      </xdr:nvSpPr>
      <xdr:spPr>
        <a:xfrm>
          <a:off x="143510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155320</xdr:rowOff>
    </xdr:from>
    <xdr:ext cx="762000" cy="259045"/>
    <xdr:sp macro="" textlink="">
      <xdr:nvSpPr>
        <xdr:cNvPr id="285" name="テキスト ボックス 284">
          <a:extLst>
            <a:ext uri="{FF2B5EF4-FFF2-40B4-BE49-F238E27FC236}">
              <a16:creationId xmlns:a16="http://schemas.microsoft.com/office/drawing/2014/main" xmlns="" id="{00000000-0008-0000-0300-00001D010000}"/>
            </a:ext>
          </a:extLst>
        </xdr:cNvPr>
        <xdr:cNvSpPr txBox="1"/>
      </xdr:nvSpPr>
      <xdr:spPr>
        <a:xfrm>
          <a:off x="14020800" y="1507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102507</xdr:rowOff>
    </xdr:from>
    <xdr:to>
      <xdr:col>64</xdr:col>
      <xdr:colOff>152400</xdr:colOff>
      <xdr:row>87</xdr:row>
      <xdr:rowOff>32657</xdr:rowOff>
    </xdr:to>
    <xdr:sp macro="" textlink="">
      <xdr:nvSpPr>
        <xdr:cNvPr id="286" name="楕円 285">
          <a:extLst>
            <a:ext uri="{FF2B5EF4-FFF2-40B4-BE49-F238E27FC236}">
              <a16:creationId xmlns:a16="http://schemas.microsoft.com/office/drawing/2014/main" xmlns="" id="{00000000-0008-0000-0300-00001E010000}"/>
            </a:ext>
          </a:extLst>
        </xdr:cNvPr>
        <xdr:cNvSpPr/>
      </xdr:nvSpPr>
      <xdr:spPr>
        <a:xfrm>
          <a:off x="134620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17434</xdr:rowOff>
    </xdr:from>
    <xdr:ext cx="762000" cy="259045"/>
    <xdr:sp macro="" textlink="">
      <xdr:nvSpPr>
        <xdr:cNvPr id="287" name="テキスト ボックス 286">
          <a:extLst>
            <a:ext uri="{FF2B5EF4-FFF2-40B4-BE49-F238E27FC236}">
              <a16:creationId xmlns:a16="http://schemas.microsoft.com/office/drawing/2014/main" xmlns="" id="{00000000-0008-0000-0300-00001F010000}"/>
            </a:ext>
          </a:extLst>
        </xdr:cNvPr>
        <xdr:cNvSpPr txBox="1"/>
      </xdr:nvSpPr>
      <xdr:spPr>
        <a:xfrm>
          <a:off x="13131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xmlns=""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xmlns=""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xmlns=""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xmlns=""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xmlns=""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xmlns=""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xmlns=""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xmlns=""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xmlns=""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xmlns=""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xmlns=""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xmlns=""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xmlns=""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年度の消防広域化により、指数は類似団体並みとなり、平成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年度からは類似団体平均よりも指数は低い状況が続いている。今後も各種施設について、民間移管や指定管理制度を導入するなど、定員適正化計画に基づき、職員数の管理を行っていく。</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xmlns=""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xmlns=""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xmlns=""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xmlns="" id="{00000000-0008-0000-0300-000030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xmlns="" id="{00000000-0008-0000-0300-000031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xmlns="" id="{00000000-0008-0000-0300-000032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xmlns="" id="{00000000-0008-0000-0300-000033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xmlns="" id="{00000000-0008-0000-0300-000034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xmlns="" id="{00000000-0008-0000-0300-000035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xmlns="" id="{00000000-0008-0000-0300-000036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xmlns="" id="{00000000-0008-0000-0300-000037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xmlns="" id="{00000000-0008-0000-0300-000038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xmlns="" id="{00000000-0008-0000-0300-000039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xmlns="" id="{00000000-0008-0000-0300-00003A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xmlns="" id="{00000000-0008-0000-0300-00003B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xmlns=""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xmlns=""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xmlns=""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123553</xdr:rowOff>
    </xdr:from>
    <xdr:to>
      <xdr:col>81</xdr:col>
      <xdr:colOff>44450</xdr:colOff>
      <xdr:row>67</xdr:row>
      <xdr:rowOff>124823</xdr:rowOff>
    </xdr:to>
    <xdr:cxnSp macro="">
      <xdr:nvCxnSpPr>
        <xdr:cNvPr id="319" name="直線コネクタ 318">
          <a:extLst>
            <a:ext uri="{FF2B5EF4-FFF2-40B4-BE49-F238E27FC236}">
              <a16:creationId xmlns:a16="http://schemas.microsoft.com/office/drawing/2014/main" xmlns="" id="{00000000-0008-0000-0300-00003F010000}"/>
            </a:ext>
          </a:extLst>
        </xdr:cNvPr>
        <xdr:cNvCxnSpPr/>
      </xdr:nvCxnSpPr>
      <xdr:spPr>
        <a:xfrm flipV="1">
          <a:off x="17018000" y="10067653"/>
          <a:ext cx="0" cy="15443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96900</xdr:rowOff>
    </xdr:from>
    <xdr:ext cx="762000" cy="259045"/>
    <xdr:sp macro="" textlink="">
      <xdr:nvSpPr>
        <xdr:cNvPr id="320" name="定員管理の状況最小値テキスト">
          <a:extLst>
            <a:ext uri="{FF2B5EF4-FFF2-40B4-BE49-F238E27FC236}">
              <a16:creationId xmlns:a16="http://schemas.microsoft.com/office/drawing/2014/main" xmlns="" id="{00000000-0008-0000-0300-000040010000}"/>
            </a:ext>
          </a:extLst>
        </xdr:cNvPr>
        <xdr:cNvSpPr txBox="1"/>
      </xdr:nvSpPr>
      <xdr:spPr>
        <a:xfrm>
          <a:off x="17106900" y="1158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124823</xdr:rowOff>
    </xdr:from>
    <xdr:to>
      <xdr:col>81</xdr:col>
      <xdr:colOff>133350</xdr:colOff>
      <xdr:row>67</xdr:row>
      <xdr:rowOff>124823</xdr:rowOff>
    </xdr:to>
    <xdr:cxnSp macro="">
      <xdr:nvCxnSpPr>
        <xdr:cNvPr id="321" name="直線コネクタ 320">
          <a:extLst>
            <a:ext uri="{FF2B5EF4-FFF2-40B4-BE49-F238E27FC236}">
              <a16:creationId xmlns:a16="http://schemas.microsoft.com/office/drawing/2014/main" xmlns="" id="{00000000-0008-0000-0300-000041010000}"/>
            </a:ext>
          </a:extLst>
        </xdr:cNvPr>
        <xdr:cNvCxnSpPr/>
      </xdr:nvCxnSpPr>
      <xdr:spPr>
        <a:xfrm>
          <a:off x="16929100" y="11611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38480</xdr:rowOff>
    </xdr:from>
    <xdr:ext cx="762000" cy="259045"/>
    <xdr:sp macro="" textlink="">
      <xdr:nvSpPr>
        <xdr:cNvPr id="322" name="定員管理の状況最大値テキスト">
          <a:extLst>
            <a:ext uri="{FF2B5EF4-FFF2-40B4-BE49-F238E27FC236}">
              <a16:creationId xmlns:a16="http://schemas.microsoft.com/office/drawing/2014/main" xmlns="" id="{00000000-0008-0000-0300-000042010000}"/>
            </a:ext>
          </a:extLst>
        </xdr:cNvPr>
        <xdr:cNvSpPr txBox="1"/>
      </xdr:nvSpPr>
      <xdr:spPr>
        <a:xfrm>
          <a:off x="17106900" y="9811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123553</xdr:rowOff>
    </xdr:from>
    <xdr:to>
      <xdr:col>81</xdr:col>
      <xdr:colOff>133350</xdr:colOff>
      <xdr:row>58</xdr:row>
      <xdr:rowOff>123553</xdr:rowOff>
    </xdr:to>
    <xdr:cxnSp macro="">
      <xdr:nvCxnSpPr>
        <xdr:cNvPr id="323" name="直線コネクタ 322">
          <a:extLst>
            <a:ext uri="{FF2B5EF4-FFF2-40B4-BE49-F238E27FC236}">
              <a16:creationId xmlns:a16="http://schemas.microsoft.com/office/drawing/2014/main" xmlns="" id="{00000000-0008-0000-0300-000043010000}"/>
            </a:ext>
          </a:extLst>
        </xdr:cNvPr>
        <xdr:cNvCxnSpPr/>
      </xdr:nvCxnSpPr>
      <xdr:spPr>
        <a:xfrm>
          <a:off x="16929100" y="1006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60778</xdr:rowOff>
    </xdr:from>
    <xdr:to>
      <xdr:col>81</xdr:col>
      <xdr:colOff>44450</xdr:colOff>
      <xdr:row>61</xdr:row>
      <xdr:rowOff>64226</xdr:rowOff>
    </xdr:to>
    <xdr:cxnSp macro="">
      <xdr:nvCxnSpPr>
        <xdr:cNvPr id="324" name="直線コネクタ 323">
          <a:extLst>
            <a:ext uri="{FF2B5EF4-FFF2-40B4-BE49-F238E27FC236}">
              <a16:creationId xmlns:a16="http://schemas.microsoft.com/office/drawing/2014/main" xmlns="" id="{00000000-0008-0000-0300-000044010000}"/>
            </a:ext>
          </a:extLst>
        </xdr:cNvPr>
        <xdr:cNvCxnSpPr/>
      </xdr:nvCxnSpPr>
      <xdr:spPr>
        <a:xfrm>
          <a:off x="16179800" y="10519228"/>
          <a:ext cx="8382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1015</xdr:rowOff>
    </xdr:from>
    <xdr:ext cx="762000" cy="259045"/>
    <xdr:sp macro="" textlink="">
      <xdr:nvSpPr>
        <xdr:cNvPr id="325" name="定員管理の状況平均値テキスト">
          <a:extLst>
            <a:ext uri="{FF2B5EF4-FFF2-40B4-BE49-F238E27FC236}">
              <a16:creationId xmlns:a16="http://schemas.microsoft.com/office/drawing/2014/main" xmlns="" id="{00000000-0008-0000-0300-000045010000}"/>
            </a:ext>
          </a:extLst>
        </xdr:cNvPr>
        <xdr:cNvSpPr txBox="1"/>
      </xdr:nvSpPr>
      <xdr:spPr>
        <a:xfrm>
          <a:off x="17106900" y="104594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28938</xdr:rowOff>
    </xdr:from>
    <xdr:to>
      <xdr:col>81</xdr:col>
      <xdr:colOff>95250</xdr:colOff>
      <xdr:row>61</xdr:row>
      <xdr:rowOff>130538</xdr:rowOff>
    </xdr:to>
    <xdr:sp macro="" textlink="">
      <xdr:nvSpPr>
        <xdr:cNvPr id="326" name="フローチャート: 判断 325">
          <a:extLst>
            <a:ext uri="{FF2B5EF4-FFF2-40B4-BE49-F238E27FC236}">
              <a16:creationId xmlns:a16="http://schemas.microsoft.com/office/drawing/2014/main" xmlns="" id="{00000000-0008-0000-0300-000046010000}"/>
            </a:ext>
          </a:extLst>
        </xdr:cNvPr>
        <xdr:cNvSpPr/>
      </xdr:nvSpPr>
      <xdr:spPr>
        <a:xfrm>
          <a:off x="16967200" y="1048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45266</xdr:rowOff>
    </xdr:from>
    <xdr:to>
      <xdr:col>77</xdr:col>
      <xdr:colOff>44450</xdr:colOff>
      <xdr:row>61</xdr:row>
      <xdr:rowOff>60778</xdr:rowOff>
    </xdr:to>
    <xdr:cxnSp macro="">
      <xdr:nvCxnSpPr>
        <xdr:cNvPr id="327" name="直線コネクタ 326">
          <a:extLst>
            <a:ext uri="{FF2B5EF4-FFF2-40B4-BE49-F238E27FC236}">
              <a16:creationId xmlns:a16="http://schemas.microsoft.com/office/drawing/2014/main" xmlns="" id="{00000000-0008-0000-0300-000047010000}"/>
            </a:ext>
          </a:extLst>
        </xdr:cNvPr>
        <xdr:cNvCxnSpPr/>
      </xdr:nvCxnSpPr>
      <xdr:spPr>
        <a:xfrm>
          <a:off x="15290800" y="10503716"/>
          <a:ext cx="8890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46174</xdr:rowOff>
    </xdr:from>
    <xdr:to>
      <xdr:col>77</xdr:col>
      <xdr:colOff>95250</xdr:colOff>
      <xdr:row>61</xdr:row>
      <xdr:rowOff>147774</xdr:rowOff>
    </xdr:to>
    <xdr:sp macro="" textlink="">
      <xdr:nvSpPr>
        <xdr:cNvPr id="328" name="フローチャート: 判断 327">
          <a:extLst>
            <a:ext uri="{FF2B5EF4-FFF2-40B4-BE49-F238E27FC236}">
              <a16:creationId xmlns:a16="http://schemas.microsoft.com/office/drawing/2014/main" xmlns="" id="{00000000-0008-0000-0300-000048010000}"/>
            </a:ext>
          </a:extLst>
        </xdr:cNvPr>
        <xdr:cNvSpPr/>
      </xdr:nvSpPr>
      <xdr:spPr>
        <a:xfrm>
          <a:off x="16129000" y="10504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132551</xdr:rowOff>
    </xdr:from>
    <xdr:ext cx="736600" cy="259045"/>
    <xdr:sp macro="" textlink="">
      <xdr:nvSpPr>
        <xdr:cNvPr id="329" name="テキスト ボックス 328">
          <a:extLst>
            <a:ext uri="{FF2B5EF4-FFF2-40B4-BE49-F238E27FC236}">
              <a16:creationId xmlns:a16="http://schemas.microsoft.com/office/drawing/2014/main" xmlns="" id="{00000000-0008-0000-0300-000049010000}"/>
            </a:ext>
          </a:extLst>
        </xdr:cNvPr>
        <xdr:cNvSpPr txBox="1"/>
      </xdr:nvSpPr>
      <xdr:spPr>
        <a:xfrm>
          <a:off x="15798800" y="10591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45266</xdr:rowOff>
    </xdr:from>
    <xdr:to>
      <xdr:col>72</xdr:col>
      <xdr:colOff>203200</xdr:colOff>
      <xdr:row>61</xdr:row>
      <xdr:rowOff>53884</xdr:rowOff>
    </xdr:to>
    <xdr:cxnSp macro="">
      <xdr:nvCxnSpPr>
        <xdr:cNvPr id="330" name="直線コネクタ 329">
          <a:extLst>
            <a:ext uri="{FF2B5EF4-FFF2-40B4-BE49-F238E27FC236}">
              <a16:creationId xmlns:a16="http://schemas.microsoft.com/office/drawing/2014/main" xmlns="" id="{00000000-0008-0000-0300-00004A010000}"/>
            </a:ext>
          </a:extLst>
        </xdr:cNvPr>
        <xdr:cNvCxnSpPr/>
      </xdr:nvCxnSpPr>
      <xdr:spPr>
        <a:xfrm flipV="1">
          <a:off x="14401800" y="10503716"/>
          <a:ext cx="8890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39279</xdr:rowOff>
    </xdr:from>
    <xdr:to>
      <xdr:col>73</xdr:col>
      <xdr:colOff>44450</xdr:colOff>
      <xdr:row>61</xdr:row>
      <xdr:rowOff>140879</xdr:rowOff>
    </xdr:to>
    <xdr:sp macro="" textlink="">
      <xdr:nvSpPr>
        <xdr:cNvPr id="331" name="フローチャート: 判断 330">
          <a:extLst>
            <a:ext uri="{FF2B5EF4-FFF2-40B4-BE49-F238E27FC236}">
              <a16:creationId xmlns:a16="http://schemas.microsoft.com/office/drawing/2014/main" xmlns="" id="{00000000-0008-0000-0300-00004B010000}"/>
            </a:ext>
          </a:extLst>
        </xdr:cNvPr>
        <xdr:cNvSpPr/>
      </xdr:nvSpPr>
      <xdr:spPr>
        <a:xfrm>
          <a:off x="15240000" y="10497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125656</xdr:rowOff>
    </xdr:from>
    <xdr:ext cx="762000" cy="259045"/>
    <xdr:sp macro="" textlink="">
      <xdr:nvSpPr>
        <xdr:cNvPr id="332" name="テキスト ボックス 331">
          <a:extLst>
            <a:ext uri="{FF2B5EF4-FFF2-40B4-BE49-F238E27FC236}">
              <a16:creationId xmlns:a16="http://schemas.microsoft.com/office/drawing/2014/main" xmlns="" id="{00000000-0008-0000-0300-00004C010000}"/>
            </a:ext>
          </a:extLst>
        </xdr:cNvPr>
        <xdr:cNvSpPr txBox="1"/>
      </xdr:nvSpPr>
      <xdr:spPr>
        <a:xfrm>
          <a:off x="14909800" y="10584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53884</xdr:rowOff>
    </xdr:from>
    <xdr:to>
      <xdr:col>68</xdr:col>
      <xdr:colOff>152400</xdr:colOff>
      <xdr:row>61</xdr:row>
      <xdr:rowOff>74567</xdr:rowOff>
    </xdr:to>
    <xdr:cxnSp macro="">
      <xdr:nvCxnSpPr>
        <xdr:cNvPr id="333" name="直線コネクタ 332">
          <a:extLst>
            <a:ext uri="{FF2B5EF4-FFF2-40B4-BE49-F238E27FC236}">
              <a16:creationId xmlns:a16="http://schemas.microsoft.com/office/drawing/2014/main" xmlns="" id="{00000000-0008-0000-0300-00004D010000}"/>
            </a:ext>
          </a:extLst>
        </xdr:cNvPr>
        <xdr:cNvCxnSpPr/>
      </xdr:nvCxnSpPr>
      <xdr:spPr>
        <a:xfrm flipV="1">
          <a:off x="13512800" y="10512334"/>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25491</xdr:rowOff>
    </xdr:from>
    <xdr:to>
      <xdr:col>68</xdr:col>
      <xdr:colOff>203200</xdr:colOff>
      <xdr:row>61</xdr:row>
      <xdr:rowOff>127091</xdr:rowOff>
    </xdr:to>
    <xdr:sp macro="" textlink="">
      <xdr:nvSpPr>
        <xdr:cNvPr id="334" name="フローチャート: 判断 333">
          <a:extLst>
            <a:ext uri="{FF2B5EF4-FFF2-40B4-BE49-F238E27FC236}">
              <a16:creationId xmlns:a16="http://schemas.microsoft.com/office/drawing/2014/main" xmlns="" id="{00000000-0008-0000-0300-00004E010000}"/>
            </a:ext>
          </a:extLst>
        </xdr:cNvPr>
        <xdr:cNvSpPr/>
      </xdr:nvSpPr>
      <xdr:spPr>
        <a:xfrm>
          <a:off x="14351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111868</xdr:rowOff>
    </xdr:from>
    <xdr:ext cx="762000" cy="259045"/>
    <xdr:sp macro="" textlink="">
      <xdr:nvSpPr>
        <xdr:cNvPr id="335" name="テキスト ボックス 334">
          <a:extLst>
            <a:ext uri="{FF2B5EF4-FFF2-40B4-BE49-F238E27FC236}">
              <a16:creationId xmlns:a16="http://schemas.microsoft.com/office/drawing/2014/main" xmlns="" id="{00000000-0008-0000-0300-00004F010000}"/>
            </a:ext>
          </a:extLst>
        </xdr:cNvPr>
        <xdr:cNvSpPr txBox="1"/>
      </xdr:nvSpPr>
      <xdr:spPr>
        <a:xfrm>
          <a:off x="14020800" y="10570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4808</xdr:rowOff>
    </xdr:from>
    <xdr:to>
      <xdr:col>64</xdr:col>
      <xdr:colOff>152400</xdr:colOff>
      <xdr:row>61</xdr:row>
      <xdr:rowOff>106408</xdr:rowOff>
    </xdr:to>
    <xdr:sp macro="" textlink="">
      <xdr:nvSpPr>
        <xdr:cNvPr id="336" name="フローチャート: 判断 335">
          <a:extLst>
            <a:ext uri="{FF2B5EF4-FFF2-40B4-BE49-F238E27FC236}">
              <a16:creationId xmlns:a16="http://schemas.microsoft.com/office/drawing/2014/main" xmlns="" id="{00000000-0008-0000-0300-000050010000}"/>
            </a:ext>
          </a:extLst>
        </xdr:cNvPr>
        <xdr:cNvSpPr/>
      </xdr:nvSpPr>
      <xdr:spPr>
        <a:xfrm>
          <a:off x="13462000" y="10463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116585</xdr:rowOff>
    </xdr:from>
    <xdr:ext cx="762000" cy="259045"/>
    <xdr:sp macro="" textlink="">
      <xdr:nvSpPr>
        <xdr:cNvPr id="337" name="テキスト ボックス 336">
          <a:extLst>
            <a:ext uri="{FF2B5EF4-FFF2-40B4-BE49-F238E27FC236}">
              <a16:creationId xmlns:a16="http://schemas.microsoft.com/office/drawing/2014/main" xmlns="" id="{00000000-0008-0000-0300-000051010000}"/>
            </a:ext>
          </a:extLst>
        </xdr:cNvPr>
        <xdr:cNvSpPr txBox="1"/>
      </xdr:nvSpPr>
      <xdr:spPr>
        <a:xfrm>
          <a:off x="13131800" y="10232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xmlns=""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xmlns=""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xmlns=""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xmlns=""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xmlns=""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13426</xdr:rowOff>
    </xdr:from>
    <xdr:to>
      <xdr:col>81</xdr:col>
      <xdr:colOff>95250</xdr:colOff>
      <xdr:row>61</xdr:row>
      <xdr:rowOff>115026</xdr:rowOff>
    </xdr:to>
    <xdr:sp macro="" textlink="">
      <xdr:nvSpPr>
        <xdr:cNvPr id="343" name="楕円 342">
          <a:extLst>
            <a:ext uri="{FF2B5EF4-FFF2-40B4-BE49-F238E27FC236}">
              <a16:creationId xmlns:a16="http://schemas.microsoft.com/office/drawing/2014/main" xmlns="" id="{00000000-0008-0000-0300-000057010000}"/>
            </a:ext>
          </a:extLst>
        </xdr:cNvPr>
        <xdr:cNvSpPr/>
      </xdr:nvSpPr>
      <xdr:spPr>
        <a:xfrm>
          <a:off x="16967200" y="10471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29953</xdr:rowOff>
    </xdr:from>
    <xdr:ext cx="762000" cy="259045"/>
    <xdr:sp macro="" textlink="">
      <xdr:nvSpPr>
        <xdr:cNvPr id="344" name="定員管理の状況該当値テキスト">
          <a:extLst>
            <a:ext uri="{FF2B5EF4-FFF2-40B4-BE49-F238E27FC236}">
              <a16:creationId xmlns:a16="http://schemas.microsoft.com/office/drawing/2014/main" xmlns="" id="{00000000-0008-0000-0300-000058010000}"/>
            </a:ext>
          </a:extLst>
        </xdr:cNvPr>
        <xdr:cNvSpPr txBox="1"/>
      </xdr:nvSpPr>
      <xdr:spPr>
        <a:xfrm>
          <a:off x="17106900" y="10316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9978</xdr:rowOff>
    </xdr:from>
    <xdr:to>
      <xdr:col>77</xdr:col>
      <xdr:colOff>95250</xdr:colOff>
      <xdr:row>61</xdr:row>
      <xdr:rowOff>111578</xdr:rowOff>
    </xdr:to>
    <xdr:sp macro="" textlink="">
      <xdr:nvSpPr>
        <xdr:cNvPr id="345" name="楕円 344">
          <a:extLst>
            <a:ext uri="{FF2B5EF4-FFF2-40B4-BE49-F238E27FC236}">
              <a16:creationId xmlns:a16="http://schemas.microsoft.com/office/drawing/2014/main" xmlns="" id="{00000000-0008-0000-0300-000059010000}"/>
            </a:ext>
          </a:extLst>
        </xdr:cNvPr>
        <xdr:cNvSpPr/>
      </xdr:nvSpPr>
      <xdr:spPr>
        <a:xfrm>
          <a:off x="16129000" y="1046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121755</xdr:rowOff>
    </xdr:from>
    <xdr:ext cx="736600" cy="259045"/>
    <xdr:sp macro="" textlink="">
      <xdr:nvSpPr>
        <xdr:cNvPr id="346" name="テキスト ボックス 345">
          <a:extLst>
            <a:ext uri="{FF2B5EF4-FFF2-40B4-BE49-F238E27FC236}">
              <a16:creationId xmlns:a16="http://schemas.microsoft.com/office/drawing/2014/main" xmlns="" id="{00000000-0008-0000-0300-00005A010000}"/>
            </a:ext>
          </a:extLst>
        </xdr:cNvPr>
        <xdr:cNvSpPr txBox="1"/>
      </xdr:nvSpPr>
      <xdr:spPr>
        <a:xfrm>
          <a:off x="15798800" y="10237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165916</xdr:rowOff>
    </xdr:from>
    <xdr:to>
      <xdr:col>73</xdr:col>
      <xdr:colOff>44450</xdr:colOff>
      <xdr:row>61</xdr:row>
      <xdr:rowOff>96066</xdr:rowOff>
    </xdr:to>
    <xdr:sp macro="" textlink="">
      <xdr:nvSpPr>
        <xdr:cNvPr id="347" name="楕円 346">
          <a:extLst>
            <a:ext uri="{FF2B5EF4-FFF2-40B4-BE49-F238E27FC236}">
              <a16:creationId xmlns:a16="http://schemas.microsoft.com/office/drawing/2014/main" xmlns="" id="{00000000-0008-0000-0300-00005B010000}"/>
            </a:ext>
          </a:extLst>
        </xdr:cNvPr>
        <xdr:cNvSpPr/>
      </xdr:nvSpPr>
      <xdr:spPr>
        <a:xfrm>
          <a:off x="15240000" y="10452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106243</xdr:rowOff>
    </xdr:from>
    <xdr:ext cx="762000" cy="259045"/>
    <xdr:sp macro="" textlink="">
      <xdr:nvSpPr>
        <xdr:cNvPr id="348" name="テキスト ボックス 347">
          <a:extLst>
            <a:ext uri="{FF2B5EF4-FFF2-40B4-BE49-F238E27FC236}">
              <a16:creationId xmlns:a16="http://schemas.microsoft.com/office/drawing/2014/main" xmlns="" id="{00000000-0008-0000-0300-00005C010000}"/>
            </a:ext>
          </a:extLst>
        </xdr:cNvPr>
        <xdr:cNvSpPr txBox="1"/>
      </xdr:nvSpPr>
      <xdr:spPr>
        <a:xfrm>
          <a:off x="14909800" y="1022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3084</xdr:rowOff>
    </xdr:from>
    <xdr:to>
      <xdr:col>68</xdr:col>
      <xdr:colOff>203200</xdr:colOff>
      <xdr:row>61</xdr:row>
      <xdr:rowOff>104684</xdr:rowOff>
    </xdr:to>
    <xdr:sp macro="" textlink="">
      <xdr:nvSpPr>
        <xdr:cNvPr id="349" name="楕円 348">
          <a:extLst>
            <a:ext uri="{FF2B5EF4-FFF2-40B4-BE49-F238E27FC236}">
              <a16:creationId xmlns:a16="http://schemas.microsoft.com/office/drawing/2014/main" xmlns="" id="{00000000-0008-0000-0300-00005D010000}"/>
            </a:ext>
          </a:extLst>
        </xdr:cNvPr>
        <xdr:cNvSpPr/>
      </xdr:nvSpPr>
      <xdr:spPr>
        <a:xfrm>
          <a:off x="143510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114861</xdr:rowOff>
    </xdr:from>
    <xdr:ext cx="762000" cy="259045"/>
    <xdr:sp macro="" textlink="">
      <xdr:nvSpPr>
        <xdr:cNvPr id="350" name="テキスト ボックス 349">
          <a:extLst>
            <a:ext uri="{FF2B5EF4-FFF2-40B4-BE49-F238E27FC236}">
              <a16:creationId xmlns:a16="http://schemas.microsoft.com/office/drawing/2014/main" xmlns="" id="{00000000-0008-0000-0300-00005E010000}"/>
            </a:ext>
          </a:extLst>
        </xdr:cNvPr>
        <xdr:cNvSpPr txBox="1"/>
      </xdr:nvSpPr>
      <xdr:spPr>
        <a:xfrm>
          <a:off x="14020800" y="1023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23767</xdr:rowOff>
    </xdr:from>
    <xdr:to>
      <xdr:col>64</xdr:col>
      <xdr:colOff>152400</xdr:colOff>
      <xdr:row>61</xdr:row>
      <xdr:rowOff>125367</xdr:rowOff>
    </xdr:to>
    <xdr:sp macro="" textlink="">
      <xdr:nvSpPr>
        <xdr:cNvPr id="351" name="楕円 350">
          <a:extLst>
            <a:ext uri="{FF2B5EF4-FFF2-40B4-BE49-F238E27FC236}">
              <a16:creationId xmlns:a16="http://schemas.microsoft.com/office/drawing/2014/main" xmlns="" id="{00000000-0008-0000-0300-00005F010000}"/>
            </a:ext>
          </a:extLst>
        </xdr:cNvPr>
        <xdr:cNvSpPr/>
      </xdr:nvSpPr>
      <xdr:spPr>
        <a:xfrm>
          <a:off x="13462000" y="10482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110144</xdr:rowOff>
    </xdr:from>
    <xdr:ext cx="762000" cy="259045"/>
    <xdr:sp macro="" textlink="">
      <xdr:nvSpPr>
        <xdr:cNvPr id="352" name="テキスト ボックス 351">
          <a:extLst>
            <a:ext uri="{FF2B5EF4-FFF2-40B4-BE49-F238E27FC236}">
              <a16:creationId xmlns:a16="http://schemas.microsoft.com/office/drawing/2014/main" xmlns="" id="{00000000-0008-0000-0300-000060010000}"/>
            </a:ext>
          </a:extLst>
        </xdr:cNvPr>
        <xdr:cNvSpPr txBox="1"/>
      </xdr:nvSpPr>
      <xdr:spPr>
        <a:xfrm>
          <a:off x="13131800" y="10568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xmlns=""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xmlns=""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xmlns=""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xmlns=""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xmlns=""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xmlns=""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xmlns=""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xmlns=""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xmlns=""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xmlns=""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xmlns=""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xmlns=""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xmlns=""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公債費は平成</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年度をピークに減少してきたが、平成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年度は前年度比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昇した。今後は、高畠中学校建設以降の大型建設事業の償還が順次始まることから、中期的に増加に転じる見込みである。今後とも、緊急度、住民ニーズを的確に把握し、徹底した事業の見直しを行い、財政の健全化に努める。</a:t>
          </a: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xmlns=""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xmlns=""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xmlns=""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9" name="直線コネクタ 368">
          <a:extLst>
            <a:ext uri="{FF2B5EF4-FFF2-40B4-BE49-F238E27FC236}">
              <a16:creationId xmlns:a16="http://schemas.microsoft.com/office/drawing/2014/main" xmlns="" id="{00000000-0008-0000-0300-000071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70" name="テキスト ボックス 369">
          <a:extLst>
            <a:ext uri="{FF2B5EF4-FFF2-40B4-BE49-F238E27FC236}">
              <a16:creationId xmlns:a16="http://schemas.microsoft.com/office/drawing/2014/main" xmlns="" id="{00000000-0008-0000-0300-000072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1" name="直線コネクタ 370">
          <a:extLst>
            <a:ext uri="{FF2B5EF4-FFF2-40B4-BE49-F238E27FC236}">
              <a16:creationId xmlns:a16="http://schemas.microsoft.com/office/drawing/2014/main" xmlns="" id="{00000000-0008-0000-0300-000073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2" name="テキスト ボックス 371">
          <a:extLst>
            <a:ext uri="{FF2B5EF4-FFF2-40B4-BE49-F238E27FC236}">
              <a16:creationId xmlns:a16="http://schemas.microsoft.com/office/drawing/2014/main" xmlns="" id="{00000000-0008-0000-0300-000074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3" name="直線コネクタ 372">
          <a:extLst>
            <a:ext uri="{FF2B5EF4-FFF2-40B4-BE49-F238E27FC236}">
              <a16:creationId xmlns:a16="http://schemas.microsoft.com/office/drawing/2014/main" xmlns="" id="{00000000-0008-0000-0300-000075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4" name="テキスト ボックス 373">
          <a:extLst>
            <a:ext uri="{FF2B5EF4-FFF2-40B4-BE49-F238E27FC236}">
              <a16:creationId xmlns:a16="http://schemas.microsoft.com/office/drawing/2014/main" xmlns="" id="{00000000-0008-0000-0300-000076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5" name="直線コネクタ 374">
          <a:extLst>
            <a:ext uri="{FF2B5EF4-FFF2-40B4-BE49-F238E27FC236}">
              <a16:creationId xmlns:a16="http://schemas.microsoft.com/office/drawing/2014/main" xmlns="" id="{00000000-0008-0000-0300-000077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6" name="テキスト ボックス 375">
          <a:extLst>
            <a:ext uri="{FF2B5EF4-FFF2-40B4-BE49-F238E27FC236}">
              <a16:creationId xmlns:a16="http://schemas.microsoft.com/office/drawing/2014/main" xmlns="" id="{00000000-0008-0000-0300-000078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7" name="直線コネクタ 376">
          <a:extLst>
            <a:ext uri="{FF2B5EF4-FFF2-40B4-BE49-F238E27FC236}">
              <a16:creationId xmlns:a16="http://schemas.microsoft.com/office/drawing/2014/main" xmlns="" id="{00000000-0008-0000-0300-000079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8" name="テキスト ボックス 377">
          <a:extLst>
            <a:ext uri="{FF2B5EF4-FFF2-40B4-BE49-F238E27FC236}">
              <a16:creationId xmlns:a16="http://schemas.microsoft.com/office/drawing/2014/main" xmlns="" id="{00000000-0008-0000-0300-00007A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9" name="直線コネクタ 378">
          <a:extLst>
            <a:ext uri="{FF2B5EF4-FFF2-40B4-BE49-F238E27FC236}">
              <a16:creationId xmlns:a16="http://schemas.microsoft.com/office/drawing/2014/main" xmlns="" id="{00000000-0008-0000-0300-00007B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xmlns=""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xmlns=""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102689</xdr:rowOff>
    </xdr:from>
    <xdr:to>
      <xdr:col>81</xdr:col>
      <xdr:colOff>44450</xdr:colOff>
      <xdr:row>44</xdr:row>
      <xdr:rowOff>109946</xdr:rowOff>
    </xdr:to>
    <xdr:cxnSp macro="">
      <xdr:nvCxnSpPr>
        <xdr:cNvPr id="382" name="直線コネクタ 381">
          <a:extLst>
            <a:ext uri="{FF2B5EF4-FFF2-40B4-BE49-F238E27FC236}">
              <a16:creationId xmlns:a16="http://schemas.microsoft.com/office/drawing/2014/main" xmlns="" id="{00000000-0008-0000-0300-00007E010000}"/>
            </a:ext>
          </a:extLst>
        </xdr:cNvPr>
        <xdr:cNvCxnSpPr/>
      </xdr:nvCxnSpPr>
      <xdr:spPr>
        <a:xfrm flipV="1">
          <a:off x="17018000" y="6274889"/>
          <a:ext cx="0" cy="13788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82023</xdr:rowOff>
    </xdr:from>
    <xdr:ext cx="762000" cy="259045"/>
    <xdr:sp macro="" textlink="">
      <xdr:nvSpPr>
        <xdr:cNvPr id="383" name="公債費負担の状況最小値テキスト">
          <a:extLst>
            <a:ext uri="{FF2B5EF4-FFF2-40B4-BE49-F238E27FC236}">
              <a16:creationId xmlns:a16="http://schemas.microsoft.com/office/drawing/2014/main" xmlns="" id="{00000000-0008-0000-0300-00007F010000}"/>
            </a:ext>
          </a:extLst>
        </xdr:cNvPr>
        <xdr:cNvSpPr txBox="1"/>
      </xdr:nvSpPr>
      <xdr:spPr>
        <a:xfrm>
          <a:off x="17106900" y="7625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109946</xdr:rowOff>
    </xdr:from>
    <xdr:to>
      <xdr:col>81</xdr:col>
      <xdr:colOff>133350</xdr:colOff>
      <xdr:row>44</xdr:row>
      <xdr:rowOff>109946</xdr:rowOff>
    </xdr:to>
    <xdr:cxnSp macro="">
      <xdr:nvCxnSpPr>
        <xdr:cNvPr id="384" name="直線コネクタ 383">
          <a:extLst>
            <a:ext uri="{FF2B5EF4-FFF2-40B4-BE49-F238E27FC236}">
              <a16:creationId xmlns:a16="http://schemas.microsoft.com/office/drawing/2014/main" xmlns="" id="{00000000-0008-0000-0300-000080010000}"/>
            </a:ext>
          </a:extLst>
        </xdr:cNvPr>
        <xdr:cNvCxnSpPr/>
      </xdr:nvCxnSpPr>
      <xdr:spPr>
        <a:xfrm>
          <a:off x="16929100" y="7653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17616</xdr:rowOff>
    </xdr:from>
    <xdr:ext cx="762000" cy="259045"/>
    <xdr:sp macro="" textlink="">
      <xdr:nvSpPr>
        <xdr:cNvPr id="385" name="公債費負担の状況最大値テキスト">
          <a:extLst>
            <a:ext uri="{FF2B5EF4-FFF2-40B4-BE49-F238E27FC236}">
              <a16:creationId xmlns:a16="http://schemas.microsoft.com/office/drawing/2014/main" xmlns="" id="{00000000-0008-0000-0300-000081010000}"/>
            </a:ext>
          </a:extLst>
        </xdr:cNvPr>
        <xdr:cNvSpPr txBox="1"/>
      </xdr:nvSpPr>
      <xdr:spPr>
        <a:xfrm>
          <a:off x="17106900" y="6018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102689</xdr:rowOff>
    </xdr:from>
    <xdr:to>
      <xdr:col>81</xdr:col>
      <xdr:colOff>133350</xdr:colOff>
      <xdr:row>36</xdr:row>
      <xdr:rowOff>102689</xdr:rowOff>
    </xdr:to>
    <xdr:cxnSp macro="">
      <xdr:nvCxnSpPr>
        <xdr:cNvPr id="386" name="直線コネクタ 385">
          <a:extLst>
            <a:ext uri="{FF2B5EF4-FFF2-40B4-BE49-F238E27FC236}">
              <a16:creationId xmlns:a16="http://schemas.microsoft.com/office/drawing/2014/main" xmlns="" id="{00000000-0008-0000-0300-000082010000}"/>
            </a:ext>
          </a:extLst>
        </xdr:cNvPr>
        <xdr:cNvCxnSpPr/>
      </xdr:nvCxnSpPr>
      <xdr:spPr>
        <a:xfrm>
          <a:off x="16929100" y="6274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107224</xdr:rowOff>
    </xdr:from>
    <xdr:to>
      <xdr:col>81</xdr:col>
      <xdr:colOff>44450</xdr:colOff>
      <xdr:row>41</xdr:row>
      <xdr:rowOff>114119</xdr:rowOff>
    </xdr:to>
    <xdr:cxnSp macro="">
      <xdr:nvCxnSpPr>
        <xdr:cNvPr id="387" name="直線コネクタ 386">
          <a:extLst>
            <a:ext uri="{FF2B5EF4-FFF2-40B4-BE49-F238E27FC236}">
              <a16:creationId xmlns:a16="http://schemas.microsoft.com/office/drawing/2014/main" xmlns="" id="{00000000-0008-0000-0300-000083010000}"/>
            </a:ext>
          </a:extLst>
        </xdr:cNvPr>
        <xdr:cNvCxnSpPr/>
      </xdr:nvCxnSpPr>
      <xdr:spPr>
        <a:xfrm>
          <a:off x="16179800" y="7136674"/>
          <a:ext cx="8382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37573</xdr:rowOff>
    </xdr:from>
    <xdr:ext cx="762000" cy="259045"/>
    <xdr:sp macro="" textlink="">
      <xdr:nvSpPr>
        <xdr:cNvPr id="388" name="公債費負担の状況平均値テキスト">
          <a:extLst>
            <a:ext uri="{FF2B5EF4-FFF2-40B4-BE49-F238E27FC236}">
              <a16:creationId xmlns:a16="http://schemas.microsoft.com/office/drawing/2014/main" xmlns="" id="{00000000-0008-0000-0300-000084010000}"/>
            </a:ext>
          </a:extLst>
        </xdr:cNvPr>
        <xdr:cNvSpPr txBox="1"/>
      </xdr:nvSpPr>
      <xdr:spPr>
        <a:xfrm>
          <a:off x="17106900" y="67241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21046</xdr:rowOff>
    </xdr:from>
    <xdr:to>
      <xdr:col>81</xdr:col>
      <xdr:colOff>95250</xdr:colOff>
      <xdr:row>40</xdr:row>
      <xdr:rowOff>122646</xdr:rowOff>
    </xdr:to>
    <xdr:sp macro="" textlink="">
      <xdr:nvSpPr>
        <xdr:cNvPr id="389" name="フローチャート: 判断 388">
          <a:extLst>
            <a:ext uri="{FF2B5EF4-FFF2-40B4-BE49-F238E27FC236}">
              <a16:creationId xmlns:a16="http://schemas.microsoft.com/office/drawing/2014/main" xmlns="" id="{00000000-0008-0000-0300-000085010000}"/>
            </a:ext>
          </a:extLst>
        </xdr:cNvPr>
        <xdr:cNvSpPr/>
      </xdr:nvSpPr>
      <xdr:spPr>
        <a:xfrm>
          <a:off x="16967200" y="687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107224</xdr:rowOff>
    </xdr:from>
    <xdr:to>
      <xdr:col>77</xdr:col>
      <xdr:colOff>44450</xdr:colOff>
      <xdr:row>41</xdr:row>
      <xdr:rowOff>155484</xdr:rowOff>
    </xdr:to>
    <xdr:cxnSp macro="">
      <xdr:nvCxnSpPr>
        <xdr:cNvPr id="390" name="直線コネクタ 389">
          <a:extLst>
            <a:ext uri="{FF2B5EF4-FFF2-40B4-BE49-F238E27FC236}">
              <a16:creationId xmlns:a16="http://schemas.microsoft.com/office/drawing/2014/main" xmlns="" id="{00000000-0008-0000-0300-000086010000}"/>
            </a:ext>
          </a:extLst>
        </xdr:cNvPr>
        <xdr:cNvCxnSpPr/>
      </xdr:nvCxnSpPr>
      <xdr:spPr>
        <a:xfrm flipV="1">
          <a:off x="15290800" y="7136674"/>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7257</xdr:rowOff>
    </xdr:from>
    <xdr:to>
      <xdr:col>77</xdr:col>
      <xdr:colOff>95250</xdr:colOff>
      <xdr:row>40</xdr:row>
      <xdr:rowOff>108857</xdr:rowOff>
    </xdr:to>
    <xdr:sp macro="" textlink="">
      <xdr:nvSpPr>
        <xdr:cNvPr id="391" name="フローチャート: 判断 390">
          <a:extLst>
            <a:ext uri="{FF2B5EF4-FFF2-40B4-BE49-F238E27FC236}">
              <a16:creationId xmlns:a16="http://schemas.microsoft.com/office/drawing/2014/main" xmlns="" id="{00000000-0008-0000-0300-000087010000}"/>
            </a:ext>
          </a:extLst>
        </xdr:cNvPr>
        <xdr:cNvSpPr/>
      </xdr:nvSpPr>
      <xdr:spPr>
        <a:xfrm>
          <a:off x="16129000" y="686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119034</xdr:rowOff>
    </xdr:from>
    <xdr:ext cx="736600" cy="259045"/>
    <xdr:sp macro="" textlink="">
      <xdr:nvSpPr>
        <xdr:cNvPr id="392" name="テキスト ボックス 391">
          <a:extLst>
            <a:ext uri="{FF2B5EF4-FFF2-40B4-BE49-F238E27FC236}">
              <a16:creationId xmlns:a16="http://schemas.microsoft.com/office/drawing/2014/main" xmlns="" id="{00000000-0008-0000-0300-000088010000}"/>
            </a:ext>
          </a:extLst>
        </xdr:cNvPr>
        <xdr:cNvSpPr txBox="1"/>
      </xdr:nvSpPr>
      <xdr:spPr>
        <a:xfrm>
          <a:off x="15798800" y="6634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155484</xdr:rowOff>
    </xdr:from>
    <xdr:to>
      <xdr:col>72</xdr:col>
      <xdr:colOff>203200</xdr:colOff>
      <xdr:row>42</xdr:row>
      <xdr:rowOff>25400</xdr:rowOff>
    </xdr:to>
    <xdr:cxnSp macro="">
      <xdr:nvCxnSpPr>
        <xdr:cNvPr id="393" name="直線コネクタ 392">
          <a:extLst>
            <a:ext uri="{FF2B5EF4-FFF2-40B4-BE49-F238E27FC236}">
              <a16:creationId xmlns:a16="http://schemas.microsoft.com/office/drawing/2014/main" xmlns="" id="{00000000-0008-0000-0300-000089010000}"/>
            </a:ext>
          </a:extLst>
        </xdr:cNvPr>
        <xdr:cNvCxnSpPr/>
      </xdr:nvCxnSpPr>
      <xdr:spPr>
        <a:xfrm flipV="1">
          <a:off x="14401800" y="7184934"/>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14151</xdr:rowOff>
    </xdr:from>
    <xdr:to>
      <xdr:col>73</xdr:col>
      <xdr:colOff>44450</xdr:colOff>
      <xdr:row>40</xdr:row>
      <xdr:rowOff>115751</xdr:rowOff>
    </xdr:to>
    <xdr:sp macro="" textlink="">
      <xdr:nvSpPr>
        <xdr:cNvPr id="394" name="フローチャート: 判断 393">
          <a:extLst>
            <a:ext uri="{FF2B5EF4-FFF2-40B4-BE49-F238E27FC236}">
              <a16:creationId xmlns:a16="http://schemas.microsoft.com/office/drawing/2014/main" xmlns="" id="{00000000-0008-0000-0300-00008A010000}"/>
            </a:ext>
          </a:extLst>
        </xdr:cNvPr>
        <xdr:cNvSpPr/>
      </xdr:nvSpPr>
      <xdr:spPr>
        <a:xfrm>
          <a:off x="152400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125928</xdr:rowOff>
    </xdr:from>
    <xdr:ext cx="762000" cy="259045"/>
    <xdr:sp macro="" textlink="">
      <xdr:nvSpPr>
        <xdr:cNvPr id="395" name="テキスト ボックス 394">
          <a:extLst>
            <a:ext uri="{FF2B5EF4-FFF2-40B4-BE49-F238E27FC236}">
              <a16:creationId xmlns:a16="http://schemas.microsoft.com/office/drawing/2014/main" xmlns="" id="{00000000-0008-0000-0300-00008B010000}"/>
            </a:ext>
          </a:extLst>
        </xdr:cNvPr>
        <xdr:cNvSpPr txBox="1"/>
      </xdr:nvSpPr>
      <xdr:spPr>
        <a:xfrm>
          <a:off x="14909800" y="6641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25400</xdr:rowOff>
    </xdr:from>
    <xdr:to>
      <xdr:col>68</xdr:col>
      <xdr:colOff>152400</xdr:colOff>
      <xdr:row>42</xdr:row>
      <xdr:rowOff>66766</xdr:rowOff>
    </xdr:to>
    <xdr:cxnSp macro="">
      <xdr:nvCxnSpPr>
        <xdr:cNvPr id="396" name="直線コネクタ 395">
          <a:extLst>
            <a:ext uri="{FF2B5EF4-FFF2-40B4-BE49-F238E27FC236}">
              <a16:creationId xmlns:a16="http://schemas.microsoft.com/office/drawing/2014/main" xmlns="" id="{00000000-0008-0000-0300-00008C010000}"/>
            </a:ext>
          </a:extLst>
        </xdr:cNvPr>
        <xdr:cNvCxnSpPr/>
      </xdr:nvCxnSpPr>
      <xdr:spPr>
        <a:xfrm flipV="1">
          <a:off x="13512800" y="7226300"/>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48623</xdr:rowOff>
    </xdr:from>
    <xdr:to>
      <xdr:col>68</xdr:col>
      <xdr:colOff>203200</xdr:colOff>
      <xdr:row>40</xdr:row>
      <xdr:rowOff>150223</xdr:rowOff>
    </xdr:to>
    <xdr:sp macro="" textlink="">
      <xdr:nvSpPr>
        <xdr:cNvPr id="397" name="フローチャート: 判断 396">
          <a:extLst>
            <a:ext uri="{FF2B5EF4-FFF2-40B4-BE49-F238E27FC236}">
              <a16:creationId xmlns:a16="http://schemas.microsoft.com/office/drawing/2014/main" xmlns="" id="{00000000-0008-0000-0300-00008D010000}"/>
            </a:ext>
          </a:extLst>
        </xdr:cNvPr>
        <xdr:cNvSpPr/>
      </xdr:nvSpPr>
      <xdr:spPr>
        <a:xfrm>
          <a:off x="14351000" y="690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160400</xdr:rowOff>
    </xdr:from>
    <xdr:ext cx="762000" cy="259045"/>
    <xdr:sp macro="" textlink="">
      <xdr:nvSpPr>
        <xdr:cNvPr id="398" name="テキスト ボックス 397">
          <a:extLst>
            <a:ext uri="{FF2B5EF4-FFF2-40B4-BE49-F238E27FC236}">
              <a16:creationId xmlns:a16="http://schemas.microsoft.com/office/drawing/2014/main" xmlns="" id="{00000000-0008-0000-0300-00008E010000}"/>
            </a:ext>
          </a:extLst>
        </xdr:cNvPr>
        <xdr:cNvSpPr txBox="1"/>
      </xdr:nvSpPr>
      <xdr:spPr>
        <a:xfrm>
          <a:off x="14020800" y="6675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117566</xdr:rowOff>
    </xdr:from>
    <xdr:to>
      <xdr:col>64</xdr:col>
      <xdr:colOff>152400</xdr:colOff>
      <xdr:row>41</xdr:row>
      <xdr:rowOff>47716</xdr:rowOff>
    </xdr:to>
    <xdr:sp macro="" textlink="">
      <xdr:nvSpPr>
        <xdr:cNvPr id="399" name="フローチャート: 判断 398">
          <a:extLst>
            <a:ext uri="{FF2B5EF4-FFF2-40B4-BE49-F238E27FC236}">
              <a16:creationId xmlns:a16="http://schemas.microsoft.com/office/drawing/2014/main" xmlns="" id="{00000000-0008-0000-0300-00008F010000}"/>
            </a:ext>
          </a:extLst>
        </xdr:cNvPr>
        <xdr:cNvSpPr/>
      </xdr:nvSpPr>
      <xdr:spPr>
        <a:xfrm>
          <a:off x="13462000" y="6975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57893</xdr:rowOff>
    </xdr:from>
    <xdr:ext cx="762000" cy="259045"/>
    <xdr:sp macro="" textlink="">
      <xdr:nvSpPr>
        <xdr:cNvPr id="400" name="テキスト ボックス 399">
          <a:extLst>
            <a:ext uri="{FF2B5EF4-FFF2-40B4-BE49-F238E27FC236}">
              <a16:creationId xmlns:a16="http://schemas.microsoft.com/office/drawing/2014/main" xmlns="" id="{00000000-0008-0000-0300-000090010000}"/>
            </a:ext>
          </a:extLst>
        </xdr:cNvPr>
        <xdr:cNvSpPr txBox="1"/>
      </xdr:nvSpPr>
      <xdr:spPr>
        <a:xfrm>
          <a:off x="13131800" y="6744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xmlns=""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xmlns=""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xmlns=""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xmlns=""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xmlns=""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63319</xdr:rowOff>
    </xdr:from>
    <xdr:to>
      <xdr:col>81</xdr:col>
      <xdr:colOff>95250</xdr:colOff>
      <xdr:row>41</xdr:row>
      <xdr:rowOff>164919</xdr:rowOff>
    </xdr:to>
    <xdr:sp macro="" textlink="">
      <xdr:nvSpPr>
        <xdr:cNvPr id="406" name="楕円 405">
          <a:extLst>
            <a:ext uri="{FF2B5EF4-FFF2-40B4-BE49-F238E27FC236}">
              <a16:creationId xmlns:a16="http://schemas.microsoft.com/office/drawing/2014/main" xmlns="" id="{00000000-0008-0000-0300-000096010000}"/>
            </a:ext>
          </a:extLst>
        </xdr:cNvPr>
        <xdr:cNvSpPr/>
      </xdr:nvSpPr>
      <xdr:spPr>
        <a:xfrm>
          <a:off x="16967200" y="7092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35396</xdr:rowOff>
    </xdr:from>
    <xdr:ext cx="762000" cy="259045"/>
    <xdr:sp macro="" textlink="">
      <xdr:nvSpPr>
        <xdr:cNvPr id="407" name="公債費負担の状況該当値テキスト">
          <a:extLst>
            <a:ext uri="{FF2B5EF4-FFF2-40B4-BE49-F238E27FC236}">
              <a16:creationId xmlns:a16="http://schemas.microsoft.com/office/drawing/2014/main" xmlns="" id="{00000000-0008-0000-0300-000097010000}"/>
            </a:ext>
          </a:extLst>
        </xdr:cNvPr>
        <xdr:cNvSpPr txBox="1"/>
      </xdr:nvSpPr>
      <xdr:spPr>
        <a:xfrm>
          <a:off x="17106900" y="7064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56424</xdr:rowOff>
    </xdr:from>
    <xdr:to>
      <xdr:col>77</xdr:col>
      <xdr:colOff>95250</xdr:colOff>
      <xdr:row>41</xdr:row>
      <xdr:rowOff>158024</xdr:rowOff>
    </xdr:to>
    <xdr:sp macro="" textlink="">
      <xdr:nvSpPr>
        <xdr:cNvPr id="408" name="楕円 407">
          <a:extLst>
            <a:ext uri="{FF2B5EF4-FFF2-40B4-BE49-F238E27FC236}">
              <a16:creationId xmlns:a16="http://schemas.microsoft.com/office/drawing/2014/main" xmlns="" id="{00000000-0008-0000-0300-000098010000}"/>
            </a:ext>
          </a:extLst>
        </xdr:cNvPr>
        <xdr:cNvSpPr/>
      </xdr:nvSpPr>
      <xdr:spPr>
        <a:xfrm>
          <a:off x="16129000" y="708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142801</xdr:rowOff>
    </xdr:from>
    <xdr:ext cx="736600" cy="259045"/>
    <xdr:sp macro="" textlink="">
      <xdr:nvSpPr>
        <xdr:cNvPr id="409" name="テキスト ボックス 408">
          <a:extLst>
            <a:ext uri="{FF2B5EF4-FFF2-40B4-BE49-F238E27FC236}">
              <a16:creationId xmlns:a16="http://schemas.microsoft.com/office/drawing/2014/main" xmlns="" id="{00000000-0008-0000-0300-000099010000}"/>
            </a:ext>
          </a:extLst>
        </xdr:cNvPr>
        <xdr:cNvSpPr txBox="1"/>
      </xdr:nvSpPr>
      <xdr:spPr>
        <a:xfrm>
          <a:off x="15798800" y="7172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104684</xdr:rowOff>
    </xdr:from>
    <xdr:to>
      <xdr:col>73</xdr:col>
      <xdr:colOff>44450</xdr:colOff>
      <xdr:row>42</xdr:row>
      <xdr:rowOff>34834</xdr:rowOff>
    </xdr:to>
    <xdr:sp macro="" textlink="">
      <xdr:nvSpPr>
        <xdr:cNvPr id="410" name="楕円 409">
          <a:extLst>
            <a:ext uri="{FF2B5EF4-FFF2-40B4-BE49-F238E27FC236}">
              <a16:creationId xmlns:a16="http://schemas.microsoft.com/office/drawing/2014/main" xmlns="" id="{00000000-0008-0000-0300-00009A010000}"/>
            </a:ext>
          </a:extLst>
        </xdr:cNvPr>
        <xdr:cNvSpPr/>
      </xdr:nvSpPr>
      <xdr:spPr>
        <a:xfrm>
          <a:off x="15240000" y="713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19611</xdr:rowOff>
    </xdr:from>
    <xdr:ext cx="762000" cy="259045"/>
    <xdr:sp macro="" textlink="">
      <xdr:nvSpPr>
        <xdr:cNvPr id="411" name="テキスト ボックス 410">
          <a:extLst>
            <a:ext uri="{FF2B5EF4-FFF2-40B4-BE49-F238E27FC236}">
              <a16:creationId xmlns:a16="http://schemas.microsoft.com/office/drawing/2014/main" xmlns="" id="{00000000-0008-0000-0300-00009B010000}"/>
            </a:ext>
          </a:extLst>
        </xdr:cNvPr>
        <xdr:cNvSpPr txBox="1"/>
      </xdr:nvSpPr>
      <xdr:spPr>
        <a:xfrm>
          <a:off x="14909800" y="7220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146050</xdr:rowOff>
    </xdr:from>
    <xdr:to>
      <xdr:col>68</xdr:col>
      <xdr:colOff>203200</xdr:colOff>
      <xdr:row>42</xdr:row>
      <xdr:rowOff>76200</xdr:rowOff>
    </xdr:to>
    <xdr:sp macro="" textlink="">
      <xdr:nvSpPr>
        <xdr:cNvPr id="412" name="楕円 411">
          <a:extLst>
            <a:ext uri="{FF2B5EF4-FFF2-40B4-BE49-F238E27FC236}">
              <a16:creationId xmlns:a16="http://schemas.microsoft.com/office/drawing/2014/main" xmlns="" id="{00000000-0008-0000-0300-00009C010000}"/>
            </a:ext>
          </a:extLst>
        </xdr:cNvPr>
        <xdr:cNvSpPr/>
      </xdr:nvSpPr>
      <xdr:spPr>
        <a:xfrm>
          <a:off x="14351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60977</xdr:rowOff>
    </xdr:from>
    <xdr:ext cx="762000" cy="259045"/>
    <xdr:sp macro="" textlink="">
      <xdr:nvSpPr>
        <xdr:cNvPr id="413" name="テキスト ボックス 412">
          <a:extLst>
            <a:ext uri="{FF2B5EF4-FFF2-40B4-BE49-F238E27FC236}">
              <a16:creationId xmlns:a16="http://schemas.microsoft.com/office/drawing/2014/main" xmlns="" id="{00000000-0008-0000-0300-00009D010000}"/>
            </a:ext>
          </a:extLst>
        </xdr:cNvPr>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15966</xdr:rowOff>
    </xdr:from>
    <xdr:to>
      <xdr:col>64</xdr:col>
      <xdr:colOff>152400</xdr:colOff>
      <xdr:row>42</xdr:row>
      <xdr:rowOff>117566</xdr:rowOff>
    </xdr:to>
    <xdr:sp macro="" textlink="">
      <xdr:nvSpPr>
        <xdr:cNvPr id="414" name="楕円 413">
          <a:extLst>
            <a:ext uri="{FF2B5EF4-FFF2-40B4-BE49-F238E27FC236}">
              <a16:creationId xmlns:a16="http://schemas.microsoft.com/office/drawing/2014/main" xmlns="" id="{00000000-0008-0000-0300-00009E010000}"/>
            </a:ext>
          </a:extLst>
        </xdr:cNvPr>
        <xdr:cNvSpPr/>
      </xdr:nvSpPr>
      <xdr:spPr>
        <a:xfrm>
          <a:off x="13462000" y="7216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102343</xdr:rowOff>
    </xdr:from>
    <xdr:ext cx="762000" cy="259045"/>
    <xdr:sp macro="" textlink="">
      <xdr:nvSpPr>
        <xdr:cNvPr id="415" name="テキスト ボックス 414">
          <a:extLst>
            <a:ext uri="{FF2B5EF4-FFF2-40B4-BE49-F238E27FC236}">
              <a16:creationId xmlns:a16="http://schemas.microsoft.com/office/drawing/2014/main" xmlns="" id="{00000000-0008-0000-0300-00009F010000}"/>
            </a:ext>
          </a:extLst>
        </xdr:cNvPr>
        <xdr:cNvSpPr txBox="1"/>
      </xdr:nvSpPr>
      <xdr:spPr>
        <a:xfrm>
          <a:off x="13131800" y="730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xmlns=""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xmlns=""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xmlns=""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xmlns=""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xmlns=""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xmlns=""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xmlns=""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xmlns=""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xmlns=""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xmlns=""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xmlns=""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xmlns=""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xmlns=""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から始まった高畠中学校建設事業により増加に転じてきた。事業の抑制や職員数の圧縮等により、比重の大きい地方債現在高や公営企業等繰入見込額、退職手当負担見込額の軽減を図っていくが、図書館建設や屋内遊戯施設整備を行っており、今後もしばらくは上昇すると見込まれる。今後も事業実施の適正化を図り、財政の健全化に努める。</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xmlns=""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xmlns=""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xmlns=""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xmlns=""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xmlns=""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xmlns=""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xmlns=""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xmlns=""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xmlns=""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xmlns=""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xmlns=""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xmlns=""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xmlns=""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xmlns=""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xmlns=""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xmlns=""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xmlns=""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87932</xdr:rowOff>
    </xdr:to>
    <xdr:cxnSp macro="">
      <xdr:nvCxnSpPr>
        <xdr:cNvPr id="446" name="直線コネクタ 445">
          <a:extLst>
            <a:ext uri="{FF2B5EF4-FFF2-40B4-BE49-F238E27FC236}">
              <a16:creationId xmlns:a16="http://schemas.microsoft.com/office/drawing/2014/main" xmlns="" id="{00000000-0008-0000-0300-0000BE010000}"/>
            </a:ext>
          </a:extLst>
        </xdr:cNvPr>
        <xdr:cNvCxnSpPr/>
      </xdr:nvCxnSpPr>
      <xdr:spPr>
        <a:xfrm flipV="1">
          <a:off x="17018000" y="2313214"/>
          <a:ext cx="0" cy="15466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60009</xdr:rowOff>
    </xdr:from>
    <xdr:ext cx="762000" cy="259045"/>
    <xdr:sp macro="" textlink="">
      <xdr:nvSpPr>
        <xdr:cNvPr id="447" name="将来負担の状況最小値テキスト">
          <a:extLst>
            <a:ext uri="{FF2B5EF4-FFF2-40B4-BE49-F238E27FC236}">
              <a16:creationId xmlns:a16="http://schemas.microsoft.com/office/drawing/2014/main" xmlns="" id="{00000000-0008-0000-0300-0000BF010000}"/>
            </a:ext>
          </a:extLst>
        </xdr:cNvPr>
        <xdr:cNvSpPr txBox="1"/>
      </xdr:nvSpPr>
      <xdr:spPr>
        <a:xfrm>
          <a:off x="17106900" y="3831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87932</xdr:rowOff>
    </xdr:from>
    <xdr:to>
      <xdr:col>81</xdr:col>
      <xdr:colOff>133350</xdr:colOff>
      <xdr:row>22</xdr:row>
      <xdr:rowOff>87932</xdr:rowOff>
    </xdr:to>
    <xdr:cxnSp macro="">
      <xdr:nvCxnSpPr>
        <xdr:cNvPr id="448" name="直線コネクタ 447">
          <a:extLst>
            <a:ext uri="{FF2B5EF4-FFF2-40B4-BE49-F238E27FC236}">
              <a16:creationId xmlns:a16="http://schemas.microsoft.com/office/drawing/2014/main" xmlns="" id="{00000000-0008-0000-0300-0000C0010000}"/>
            </a:ext>
          </a:extLst>
        </xdr:cNvPr>
        <xdr:cNvCxnSpPr/>
      </xdr:nvCxnSpPr>
      <xdr:spPr>
        <a:xfrm>
          <a:off x="16929100" y="3859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9" name="将来負担の状況最大値テキスト">
          <a:extLst>
            <a:ext uri="{FF2B5EF4-FFF2-40B4-BE49-F238E27FC236}">
              <a16:creationId xmlns:a16="http://schemas.microsoft.com/office/drawing/2014/main" xmlns="" id="{00000000-0008-0000-0300-0000C1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xmlns=""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21</xdr:row>
      <xdr:rowOff>45660</xdr:rowOff>
    </xdr:from>
    <xdr:to>
      <xdr:col>81</xdr:col>
      <xdr:colOff>44450</xdr:colOff>
      <xdr:row>21</xdr:row>
      <xdr:rowOff>116901</xdr:rowOff>
    </xdr:to>
    <xdr:cxnSp macro="">
      <xdr:nvCxnSpPr>
        <xdr:cNvPr id="451" name="直線コネクタ 450">
          <a:extLst>
            <a:ext uri="{FF2B5EF4-FFF2-40B4-BE49-F238E27FC236}">
              <a16:creationId xmlns:a16="http://schemas.microsoft.com/office/drawing/2014/main" xmlns="" id="{00000000-0008-0000-0300-0000C3010000}"/>
            </a:ext>
          </a:extLst>
        </xdr:cNvPr>
        <xdr:cNvCxnSpPr/>
      </xdr:nvCxnSpPr>
      <xdr:spPr>
        <a:xfrm>
          <a:off x="16179800" y="3646110"/>
          <a:ext cx="838200" cy="71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9633</xdr:rowOff>
    </xdr:from>
    <xdr:ext cx="762000" cy="259045"/>
    <xdr:sp macro="" textlink="">
      <xdr:nvSpPr>
        <xdr:cNvPr id="452" name="将来負担の状況平均値テキスト">
          <a:extLst>
            <a:ext uri="{FF2B5EF4-FFF2-40B4-BE49-F238E27FC236}">
              <a16:creationId xmlns:a16="http://schemas.microsoft.com/office/drawing/2014/main" xmlns="" id="{00000000-0008-0000-0300-0000C4010000}"/>
            </a:ext>
          </a:extLst>
        </xdr:cNvPr>
        <xdr:cNvSpPr txBox="1"/>
      </xdr:nvSpPr>
      <xdr:spPr>
        <a:xfrm>
          <a:off x="17106900" y="22384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164556</xdr:rowOff>
    </xdr:from>
    <xdr:to>
      <xdr:col>81</xdr:col>
      <xdr:colOff>95250</xdr:colOff>
      <xdr:row>14</xdr:row>
      <xdr:rowOff>94706</xdr:rowOff>
    </xdr:to>
    <xdr:sp macro="" textlink="">
      <xdr:nvSpPr>
        <xdr:cNvPr id="453" name="フローチャート: 判断 452">
          <a:extLst>
            <a:ext uri="{FF2B5EF4-FFF2-40B4-BE49-F238E27FC236}">
              <a16:creationId xmlns:a16="http://schemas.microsoft.com/office/drawing/2014/main" xmlns="" id="{00000000-0008-0000-0300-0000C5010000}"/>
            </a:ext>
          </a:extLst>
        </xdr:cNvPr>
        <xdr:cNvSpPr/>
      </xdr:nvSpPr>
      <xdr:spPr>
        <a:xfrm>
          <a:off x="16967200" y="239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39914</xdr:rowOff>
    </xdr:from>
    <xdr:to>
      <xdr:col>77</xdr:col>
      <xdr:colOff>44450</xdr:colOff>
      <xdr:row>21</xdr:row>
      <xdr:rowOff>45660</xdr:rowOff>
    </xdr:to>
    <xdr:cxnSp macro="">
      <xdr:nvCxnSpPr>
        <xdr:cNvPr id="454" name="直線コネクタ 453">
          <a:extLst>
            <a:ext uri="{FF2B5EF4-FFF2-40B4-BE49-F238E27FC236}">
              <a16:creationId xmlns:a16="http://schemas.microsoft.com/office/drawing/2014/main" xmlns="" id="{00000000-0008-0000-0300-0000C6010000}"/>
            </a:ext>
          </a:extLst>
        </xdr:cNvPr>
        <xdr:cNvCxnSpPr/>
      </xdr:nvCxnSpPr>
      <xdr:spPr>
        <a:xfrm>
          <a:off x="15290800" y="3640364"/>
          <a:ext cx="889000" cy="5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22981</xdr:rowOff>
    </xdr:from>
    <xdr:to>
      <xdr:col>77</xdr:col>
      <xdr:colOff>95250</xdr:colOff>
      <xdr:row>14</xdr:row>
      <xdr:rowOff>124581</xdr:rowOff>
    </xdr:to>
    <xdr:sp macro="" textlink="">
      <xdr:nvSpPr>
        <xdr:cNvPr id="455" name="フローチャート: 判断 454">
          <a:extLst>
            <a:ext uri="{FF2B5EF4-FFF2-40B4-BE49-F238E27FC236}">
              <a16:creationId xmlns:a16="http://schemas.microsoft.com/office/drawing/2014/main" xmlns="" id="{00000000-0008-0000-0300-0000C7010000}"/>
            </a:ext>
          </a:extLst>
        </xdr:cNvPr>
        <xdr:cNvSpPr/>
      </xdr:nvSpPr>
      <xdr:spPr>
        <a:xfrm>
          <a:off x="16129000" y="2423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134758</xdr:rowOff>
    </xdr:from>
    <xdr:ext cx="736600" cy="259045"/>
    <xdr:sp macro="" textlink="">
      <xdr:nvSpPr>
        <xdr:cNvPr id="456" name="テキスト ボックス 455">
          <a:extLst>
            <a:ext uri="{FF2B5EF4-FFF2-40B4-BE49-F238E27FC236}">
              <a16:creationId xmlns:a16="http://schemas.microsoft.com/office/drawing/2014/main" xmlns="" id="{00000000-0008-0000-0300-0000C8010000}"/>
            </a:ext>
          </a:extLst>
        </xdr:cNvPr>
        <xdr:cNvSpPr txBox="1"/>
      </xdr:nvSpPr>
      <xdr:spPr>
        <a:xfrm>
          <a:off x="15798800" y="21921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95310</xdr:rowOff>
    </xdr:from>
    <xdr:to>
      <xdr:col>72</xdr:col>
      <xdr:colOff>203200</xdr:colOff>
      <xdr:row>21</xdr:row>
      <xdr:rowOff>39914</xdr:rowOff>
    </xdr:to>
    <xdr:cxnSp macro="">
      <xdr:nvCxnSpPr>
        <xdr:cNvPr id="457" name="直線コネクタ 456">
          <a:extLst>
            <a:ext uri="{FF2B5EF4-FFF2-40B4-BE49-F238E27FC236}">
              <a16:creationId xmlns:a16="http://schemas.microsoft.com/office/drawing/2014/main" xmlns="" id="{00000000-0008-0000-0300-0000C9010000}"/>
            </a:ext>
          </a:extLst>
        </xdr:cNvPr>
        <xdr:cNvCxnSpPr/>
      </xdr:nvCxnSpPr>
      <xdr:spPr>
        <a:xfrm>
          <a:off x="14401800" y="3524310"/>
          <a:ext cx="889000" cy="116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40217</xdr:rowOff>
    </xdr:from>
    <xdr:to>
      <xdr:col>73</xdr:col>
      <xdr:colOff>44450</xdr:colOff>
      <xdr:row>14</xdr:row>
      <xdr:rowOff>141817</xdr:rowOff>
    </xdr:to>
    <xdr:sp macro="" textlink="">
      <xdr:nvSpPr>
        <xdr:cNvPr id="458" name="フローチャート: 判断 457">
          <a:extLst>
            <a:ext uri="{FF2B5EF4-FFF2-40B4-BE49-F238E27FC236}">
              <a16:creationId xmlns:a16="http://schemas.microsoft.com/office/drawing/2014/main" xmlns="" id="{00000000-0008-0000-0300-0000CA010000}"/>
            </a:ext>
          </a:extLst>
        </xdr:cNvPr>
        <xdr:cNvSpPr/>
      </xdr:nvSpPr>
      <xdr:spPr>
        <a:xfrm>
          <a:off x="15240000" y="244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151994</xdr:rowOff>
    </xdr:from>
    <xdr:ext cx="762000" cy="259045"/>
    <xdr:sp macro="" textlink="">
      <xdr:nvSpPr>
        <xdr:cNvPr id="459" name="テキスト ボックス 458">
          <a:extLst>
            <a:ext uri="{FF2B5EF4-FFF2-40B4-BE49-F238E27FC236}">
              <a16:creationId xmlns:a16="http://schemas.microsoft.com/office/drawing/2014/main" xmlns="" id="{00000000-0008-0000-0300-0000CB010000}"/>
            </a:ext>
          </a:extLst>
        </xdr:cNvPr>
        <xdr:cNvSpPr txBox="1"/>
      </xdr:nvSpPr>
      <xdr:spPr>
        <a:xfrm>
          <a:off x="14909800" y="2209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49349</xdr:rowOff>
    </xdr:from>
    <xdr:to>
      <xdr:col>68</xdr:col>
      <xdr:colOff>152400</xdr:colOff>
      <xdr:row>20</xdr:row>
      <xdr:rowOff>95310</xdr:rowOff>
    </xdr:to>
    <xdr:cxnSp macro="">
      <xdr:nvCxnSpPr>
        <xdr:cNvPr id="460" name="直線コネクタ 459">
          <a:extLst>
            <a:ext uri="{FF2B5EF4-FFF2-40B4-BE49-F238E27FC236}">
              <a16:creationId xmlns:a16="http://schemas.microsoft.com/office/drawing/2014/main" xmlns="" id="{00000000-0008-0000-0300-0000CC010000}"/>
            </a:ext>
          </a:extLst>
        </xdr:cNvPr>
        <xdr:cNvCxnSpPr/>
      </xdr:nvCxnSpPr>
      <xdr:spPr>
        <a:xfrm>
          <a:off x="13512800" y="3478349"/>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94222</xdr:rowOff>
    </xdr:from>
    <xdr:to>
      <xdr:col>68</xdr:col>
      <xdr:colOff>203200</xdr:colOff>
      <xdr:row>15</xdr:row>
      <xdr:rowOff>24372</xdr:rowOff>
    </xdr:to>
    <xdr:sp macro="" textlink="">
      <xdr:nvSpPr>
        <xdr:cNvPr id="461" name="フローチャート: 判断 460">
          <a:extLst>
            <a:ext uri="{FF2B5EF4-FFF2-40B4-BE49-F238E27FC236}">
              <a16:creationId xmlns:a16="http://schemas.microsoft.com/office/drawing/2014/main" xmlns="" id="{00000000-0008-0000-0300-0000CD010000}"/>
            </a:ext>
          </a:extLst>
        </xdr:cNvPr>
        <xdr:cNvSpPr/>
      </xdr:nvSpPr>
      <xdr:spPr>
        <a:xfrm>
          <a:off x="14351000" y="2494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34549</xdr:rowOff>
    </xdr:from>
    <xdr:ext cx="762000" cy="259045"/>
    <xdr:sp macro="" textlink="">
      <xdr:nvSpPr>
        <xdr:cNvPr id="462" name="テキスト ボックス 461">
          <a:extLst>
            <a:ext uri="{FF2B5EF4-FFF2-40B4-BE49-F238E27FC236}">
              <a16:creationId xmlns:a16="http://schemas.microsoft.com/office/drawing/2014/main" xmlns="" id="{00000000-0008-0000-0300-0000CE010000}"/>
            </a:ext>
          </a:extLst>
        </xdr:cNvPr>
        <xdr:cNvSpPr txBox="1"/>
      </xdr:nvSpPr>
      <xdr:spPr>
        <a:xfrm>
          <a:off x="14020800" y="2263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10100</xdr:rowOff>
    </xdr:from>
    <xdr:to>
      <xdr:col>64</xdr:col>
      <xdr:colOff>152400</xdr:colOff>
      <xdr:row>15</xdr:row>
      <xdr:rowOff>111700</xdr:rowOff>
    </xdr:to>
    <xdr:sp macro="" textlink="">
      <xdr:nvSpPr>
        <xdr:cNvPr id="463" name="フローチャート: 判断 462">
          <a:extLst>
            <a:ext uri="{FF2B5EF4-FFF2-40B4-BE49-F238E27FC236}">
              <a16:creationId xmlns:a16="http://schemas.microsoft.com/office/drawing/2014/main" xmlns="" id="{00000000-0008-0000-0300-0000CF010000}"/>
            </a:ext>
          </a:extLst>
        </xdr:cNvPr>
        <xdr:cNvSpPr/>
      </xdr:nvSpPr>
      <xdr:spPr>
        <a:xfrm>
          <a:off x="13462000" y="258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121877</xdr:rowOff>
    </xdr:from>
    <xdr:ext cx="762000" cy="259045"/>
    <xdr:sp macro="" textlink="">
      <xdr:nvSpPr>
        <xdr:cNvPr id="464" name="テキスト ボックス 463">
          <a:extLst>
            <a:ext uri="{FF2B5EF4-FFF2-40B4-BE49-F238E27FC236}">
              <a16:creationId xmlns:a16="http://schemas.microsoft.com/office/drawing/2014/main" xmlns="" id="{00000000-0008-0000-0300-0000D0010000}"/>
            </a:ext>
          </a:extLst>
        </xdr:cNvPr>
        <xdr:cNvSpPr txBox="1"/>
      </xdr:nvSpPr>
      <xdr:spPr>
        <a:xfrm>
          <a:off x="13131800" y="235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xmlns=""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xmlns=""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xmlns=""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xmlns=""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xmlns=""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21</xdr:row>
      <xdr:rowOff>66101</xdr:rowOff>
    </xdr:from>
    <xdr:to>
      <xdr:col>81</xdr:col>
      <xdr:colOff>95250</xdr:colOff>
      <xdr:row>21</xdr:row>
      <xdr:rowOff>167701</xdr:rowOff>
    </xdr:to>
    <xdr:sp macro="" textlink="">
      <xdr:nvSpPr>
        <xdr:cNvPr id="470" name="楕円 469">
          <a:extLst>
            <a:ext uri="{FF2B5EF4-FFF2-40B4-BE49-F238E27FC236}">
              <a16:creationId xmlns:a16="http://schemas.microsoft.com/office/drawing/2014/main" xmlns="" id="{00000000-0008-0000-0300-0000D6010000}"/>
            </a:ext>
          </a:extLst>
        </xdr:cNvPr>
        <xdr:cNvSpPr/>
      </xdr:nvSpPr>
      <xdr:spPr>
        <a:xfrm>
          <a:off x="16967200" y="3666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21</xdr:row>
      <xdr:rowOff>38178</xdr:rowOff>
    </xdr:from>
    <xdr:ext cx="762000" cy="259045"/>
    <xdr:sp macro="" textlink="">
      <xdr:nvSpPr>
        <xdr:cNvPr id="471" name="将来負担の状況該当値テキスト">
          <a:extLst>
            <a:ext uri="{FF2B5EF4-FFF2-40B4-BE49-F238E27FC236}">
              <a16:creationId xmlns:a16="http://schemas.microsoft.com/office/drawing/2014/main" xmlns="" id="{00000000-0008-0000-0300-0000D7010000}"/>
            </a:ext>
          </a:extLst>
        </xdr:cNvPr>
        <xdr:cNvSpPr txBox="1"/>
      </xdr:nvSpPr>
      <xdr:spPr>
        <a:xfrm>
          <a:off x="17106900" y="3638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166310</xdr:rowOff>
    </xdr:from>
    <xdr:to>
      <xdr:col>77</xdr:col>
      <xdr:colOff>95250</xdr:colOff>
      <xdr:row>21</xdr:row>
      <xdr:rowOff>96460</xdr:rowOff>
    </xdr:to>
    <xdr:sp macro="" textlink="">
      <xdr:nvSpPr>
        <xdr:cNvPr id="472" name="楕円 471">
          <a:extLst>
            <a:ext uri="{FF2B5EF4-FFF2-40B4-BE49-F238E27FC236}">
              <a16:creationId xmlns:a16="http://schemas.microsoft.com/office/drawing/2014/main" xmlns="" id="{00000000-0008-0000-0300-0000D8010000}"/>
            </a:ext>
          </a:extLst>
        </xdr:cNvPr>
        <xdr:cNvSpPr/>
      </xdr:nvSpPr>
      <xdr:spPr>
        <a:xfrm>
          <a:off x="16129000" y="359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81237</xdr:rowOff>
    </xdr:from>
    <xdr:ext cx="736600" cy="259045"/>
    <xdr:sp macro="" textlink="">
      <xdr:nvSpPr>
        <xdr:cNvPr id="473" name="テキスト ボックス 472">
          <a:extLst>
            <a:ext uri="{FF2B5EF4-FFF2-40B4-BE49-F238E27FC236}">
              <a16:creationId xmlns:a16="http://schemas.microsoft.com/office/drawing/2014/main" xmlns="" id="{00000000-0008-0000-0300-0000D9010000}"/>
            </a:ext>
          </a:extLst>
        </xdr:cNvPr>
        <xdr:cNvSpPr txBox="1"/>
      </xdr:nvSpPr>
      <xdr:spPr>
        <a:xfrm>
          <a:off x="15798800" y="3681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160564</xdr:rowOff>
    </xdr:from>
    <xdr:to>
      <xdr:col>73</xdr:col>
      <xdr:colOff>44450</xdr:colOff>
      <xdr:row>21</xdr:row>
      <xdr:rowOff>90714</xdr:rowOff>
    </xdr:to>
    <xdr:sp macro="" textlink="">
      <xdr:nvSpPr>
        <xdr:cNvPr id="474" name="楕円 473">
          <a:extLst>
            <a:ext uri="{FF2B5EF4-FFF2-40B4-BE49-F238E27FC236}">
              <a16:creationId xmlns:a16="http://schemas.microsoft.com/office/drawing/2014/main" xmlns="" id="{00000000-0008-0000-0300-0000DA010000}"/>
            </a:ext>
          </a:extLst>
        </xdr:cNvPr>
        <xdr:cNvSpPr/>
      </xdr:nvSpPr>
      <xdr:spPr>
        <a:xfrm>
          <a:off x="15240000" y="358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75491</xdr:rowOff>
    </xdr:from>
    <xdr:ext cx="762000" cy="259045"/>
    <xdr:sp macro="" textlink="">
      <xdr:nvSpPr>
        <xdr:cNvPr id="475" name="テキスト ボックス 474">
          <a:extLst>
            <a:ext uri="{FF2B5EF4-FFF2-40B4-BE49-F238E27FC236}">
              <a16:creationId xmlns:a16="http://schemas.microsoft.com/office/drawing/2014/main" xmlns="" id="{00000000-0008-0000-0300-0000DB010000}"/>
            </a:ext>
          </a:extLst>
        </xdr:cNvPr>
        <xdr:cNvSpPr txBox="1"/>
      </xdr:nvSpPr>
      <xdr:spPr>
        <a:xfrm>
          <a:off x="14909800" y="3675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44510</xdr:rowOff>
    </xdr:from>
    <xdr:to>
      <xdr:col>68</xdr:col>
      <xdr:colOff>203200</xdr:colOff>
      <xdr:row>20</xdr:row>
      <xdr:rowOff>146110</xdr:rowOff>
    </xdr:to>
    <xdr:sp macro="" textlink="">
      <xdr:nvSpPr>
        <xdr:cNvPr id="476" name="楕円 475">
          <a:extLst>
            <a:ext uri="{FF2B5EF4-FFF2-40B4-BE49-F238E27FC236}">
              <a16:creationId xmlns:a16="http://schemas.microsoft.com/office/drawing/2014/main" xmlns="" id="{00000000-0008-0000-0300-0000DC010000}"/>
            </a:ext>
          </a:extLst>
        </xdr:cNvPr>
        <xdr:cNvSpPr/>
      </xdr:nvSpPr>
      <xdr:spPr>
        <a:xfrm>
          <a:off x="14351000" y="347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130887</xdr:rowOff>
    </xdr:from>
    <xdr:ext cx="762000" cy="259045"/>
    <xdr:sp macro="" textlink="">
      <xdr:nvSpPr>
        <xdr:cNvPr id="477" name="テキスト ボックス 476">
          <a:extLst>
            <a:ext uri="{FF2B5EF4-FFF2-40B4-BE49-F238E27FC236}">
              <a16:creationId xmlns:a16="http://schemas.microsoft.com/office/drawing/2014/main" xmlns="" id="{00000000-0008-0000-0300-0000DD010000}"/>
            </a:ext>
          </a:extLst>
        </xdr:cNvPr>
        <xdr:cNvSpPr txBox="1"/>
      </xdr:nvSpPr>
      <xdr:spPr>
        <a:xfrm>
          <a:off x="14020800" y="355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169999</xdr:rowOff>
    </xdr:from>
    <xdr:to>
      <xdr:col>64</xdr:col>
      <xdr:colOff>152400</xdr:colOff>
      <xdr:row>20</xdr:row>
      <xdr:rowOff>100149</xdr:rowOff>
    </xdr:to>
    <xdr:sp macro="" textlink="">
      <xdr:nvSpPr>
        <xdr:cNvPr id="478" name="楕円 477">
          <a:extLst>
            <a:ext uri="{FF2B5EF4-FFF2-40B4-BE49-F238E27FC236}">
              <a16:creationId xmlns:a16="http://schemas.microsoft.com/office/drawing/2014/main" xmlns="" id="{00000000-0008-0000-0300-0000DE010000}"/>
            </a:ext>
          </a:extLst>
        </xdr:cNvPr>
        <xdr:cNvSpPr/>
      </xdr:nvSpPr>
      <xdr:spPr>
        <a:xfrm>
          <a:off x="13462000" y="342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84926</xdr:rowOff>
    </xdr:from>
    <xdr:ext cx="762000" cy="259045"/>
    <xdr:sp macro="" textlink="">
      <xdr:nvSpPr>
        <xdr:cNvPr id="479" name="テキスト ボックス 478">
          <a:extLst>
            <a:ext uri="{FF2B5EF4-FFF2-40B4-BE49-F238E27FC236}">
              <a16:creationId xmlns:a16="http://schemas.microsoft.com/office/drawing/2014/main" xmlns="" id="{00000000-0008-0000-0300-0000DF010000}"/>
            </a:ext>
          </a:extLst>
        </xdr:cNvPr>
        <xdr:cNvSpPr txBox="1"/>
      </xdr:nvSpPr>
      <xdr:spPr>
        <a:xfrm>
          <a:off x="13131800" y="351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23,464
23,305
180.26
12,003,796
11,554,831
448,950
6,552,264
13,793,804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122.2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近年は退職者の増加や退職不補充により人件費は減少してきており、類似団体平均並みとなった。今後も定員適正化計画に基づき、職員数の管理や給与の抑制に努めていく。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xmlns=""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xmlns=""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xmlns=""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xmlns=""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xmlns=""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154758</xdr:rowOff>
    </xdr:from>
    <xdr:to>
      <xdr:col>24</xdr:col>
      <xdr:colOff>25400</xdr:colOff>
      <xdr:row>41</xdr:row>
      <xdr:rowOff>37193</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flipV="1">
          <a:off x="4826000" y="5812608"/>
          <a:ext cx="0" cy="1254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9270</xdr:rowOff>
    </xdr:from>
    <xdr:ext cx="762000" cy="259045"/>
    <xdr:sp macro="" textlink="">
      <xdr:nvSpPr>
        <xdr:cNvPr id="64" name="人件費最小値テキスト">
          <a:extLst>
            <a:ext uri="{FF2B5EF4-FFF2-40B4-BE49-F238E27FC236}">
              <a16:creationId xmlns:a16="http://schemas.microsoft.com/office/drawing/2014/main" xmlns="" id="{00000000-0008-0000-0400-000040000000}"/>
            </a:ext>
          </a:extLst>
        </xdr:cNvPr>
        <xdr:cNvSpPr txBox="1"/>
      </xdr:nvSpPr>
      <xdr:spPr>
        <a:xfrm>
          <a:off x="4914900" y="7038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37193</xdr:rowOff>
    </xdr:from>
    <xdr:to>
      <xdr:col>24</xdr:col>
      <xdr:colOff>114300</xdr:colOff>
      <xdr:row>41</xdr:row>
      <xdr:rowOff>37193</xdr:rowOff>
    </xdr:to>
    <xdr:cxnSp macro="">
      <xdr:nvCxnSpPr>
        <xdr:cNvPr id="65" name="直線コネクタ 64">
          <a:extLst>
            <a:ext uri="{FF2B5EF4-FFF2-40B4-BE49-F238E27FC236}">
              <a16:creationId xmlns:a16="http://schemas.microsoft.com/office/drawing/2014/main" xmlns="" id="{00000000-0008-0000-0400-000041000000}"/>
            </a:ext>
          </a:extLst>
        </xdr:cNvPr>
        <xdr:cNvCxnSpPr/>
      </xdr:nvCxnSpPr>
      <xdr:spPr>
        <a:xfrm>
          <a:off x="4737100" y="7066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69685</xdr:rowOff>
    </xdr:from>
    <xdr:ext cx="762000" cy="259045"/>
    <xdr:sp macro="" textlink="">
      <xdr:nvSpPr>
        <xdr:cNvPr id="66" name="人件費最大値テキスト">
          <a:extLst>
            <a:ext uri="{FF2B5EF4-FFF2-40B4-BE49-F238E27FC236}">
              <a16:creationId xmlns:a16="http://schemas.microsoft.com/office/drawing/2014/main" xmlns="" id="{00000000-0008-0000-0400-000042000000}"/>
            </a:ext>
          </a:extLst>
        </xdr:cNvPr>
        <xdr:cNvSpPr txBox="1"/>
      </xdr:nvSpPr>
      <xdr:spPr>
        <a:xfrm>
          <a:off x="4914900" y="5556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154758</xdr:rowOff>
    </xdr:from>
    <xdr:to>
      <xdr:col>24</xdr:col>
      <xdr:colOff>114300</xdr:colOff>
      <xdr:row>33</xdr:row>
      <xdr:rowOff>154758</xdr:rowOff>
    </xdr:to>
    <xdr:cxnSp macro="">
      <xdr:nvCxnSpPr>
        <xdr:cNvPr id="67" name="直線コネクタ 66">
          <a:extLst>
            <a:ext uri="{FF2B5EF4-FFF2-40B4-BE49-F238E27FC236}">
              <a16:creationId xmlns:a16="http://schemas.microsoft.com/office/drawing/2014/main" xmlns="" id="{00000000-0008-0000-0400-000043000000}"/>
            </a:ext>
          </a:extLst>
        </xdr:cNvPr>
        <xdr:cNvCxnSpPr/>
      </xdr:nvCxnSpPr>
      <xdr:spPr>
        <a:xfrm>
          <a:off x="4737100" y="5812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76381</xdr:rowOff>
    </xdr:from>
    <xdr:to>
      <xdr:col>24</xdr:col>
      <xdr:colOff>25400</xdr:colOff>
      <xdr:row>37</xdr:row>
      <xdr:rowOff>95976</xdr:rowOff>
    </xdr:to>
    <xdr:cxnSp macro="">
      <xdr:nvCxnSpPr>
        <xdr:cNvPr id="68" name="直線コネクタ 67">
          <a:extLst>
            <a:ext uri="{FF2B5EF4-FFF2-40B4-BE49-F238E27FC236}">
              <a16:creationId xmlns:a16="http://schemas.microsoft.com/office/drawing/2014/main" xmlns="" id="{00000000-0008-0000-0400-000044000000}"/>
            </a:ext>
          </a:extLst>
        </xdr:cNvPr>
        <xdr:cNvCxnSpPr/>
      </xdr:nvCxnSpPr>
      <xdr:spPr>
        <a:xfrm flipV="1">
          <a:off x="3987800" y="6420031"/>
          <a:ext cx="8382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161307</xdr:rowOff>
    </xdr:from>
    <xdr:ext cx="762000" cy="259045"/>
    <xdr:sp macro="" textlink="">
      <xdr:nvSpPr>
        <xdr:cNvPr id="69" name="人件費平均値テキスト">
          <a:extLst>
            <a:ext uri="{FF2B5EF4-FFF2-40B4-BE49-F238E27FC236}">
              <a16:creationId xmlns:a16="http://schemas.microsoft.com/office/drawing/2014/main" xmlns="" id="{00000000-0008-0000-0400-000045000000}"/>
            </a:ext>
          </a:extLst>
        </xdr:cNvPr>
        <xdr:cNvSpPr txBox="1"/>
      </xdr:nvSpPr>
      <xdr:spPr>
        <a:xfrm>
          <a:off x="4914900" y="6162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144780</xdr:rowOff>
    </xdr:from>
    <xdr:to>
      <xdr:col>24</xdr:col>
      <xdr:colOff>76200</xdr:colOff>
      <xdr:row>37</xdr:row>
      <xdr:rowOff>74930</xdr:rowOff>
    </xdr:to>
    <xdr:sp macro="" textlink="">
      <xdr:nvSpPr>
        <xdr:cNvPr id="70" name="フローチャート: 判断 69">
          <a:extLst>
            <a:ext uri="{FF2B5EF4-FFF2-40B4-BE49-F238E27FC236}">
              <a16:creationId xmlns:a16="http://schemas.microsoft.com/office/drawing/2014/main" xmlns="" id="{00000000-0008-0000-0400-000046000000}"/>
            </a:ext>
          </a:extLst>
        </xdr:cNvPr>
        <xdr:cNvSpPr/>
      </xdr:nvSpPr>
      <xdr:spPr>
        <a:xfrm>
          <a:off x="4775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95976</xdr:rowOff>
    </xdr:from>
    <xdr:to>
      <xdr:col>19</xdr:col>
      <xdr:colOff>187325</xdr:colOff>
      <xdr:row>37</xdr:row>
      <xdr:rowOff>128633</xdr:rowOff>
    </xdr:to>
    <xdr:cxnSp macro="">
      <xdr:nvCxnSpPr>
        <xdr:cNvPr id="71" name="直線コネクタ 70">
          <a:extLst>
            <a:ext uri="{FF2B5EF4-FFF2-40B4-BE49-F238E27FC236}">
              <a16:creationId xmlns:a16="http://schemas.microsoft.com/office/drawing/2014/main" xmlns="" id="{00000000-0008-0000-0400-000047000000}"/>
            </a:ext>
          </a:extLst>
        </xdr:cNvPr>
        <xdr:cNvCxnSpPr/>
      </xdr:nvCxnSpPr>
      <xdr:spPr>
        <a:xfrm flipV="1">
          <a:off x="3098800" y="643962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12519</xdr:rowOff>
    </xdr:from>
    <xdr:to>
      <xdr:col>20</xdr:col>
      <xdr:colOff>38100</xdr:colOff>
      <xdr:row>37</xdr:row>
      <xdr:rowOff>114119</xdr:rowOff>
    </xdr:to>
    <xdr:sp macro="" textlink="">
      <xdr:nvSpPr>
        <xdr:cNvPr id="72" name="フローチャート: 判断 71">
          <a:extLst>
            <a:ext uri="{FF2B5EF4-FFF2-40B4-BE49-F238E27FC236}">
              <a16:creationId xmlns:a16="http://schemas.microsoft.com/office/drawing/2014/main" xmlns="" id="{00000000-0008-0000-0400-000048000000}"/>
            </a:ext>
          </a:extLst>
        </xdr:cNvPr>
        <xdr:cNvSpPr/>
      </xdr:nvSpPr>
      <xdr:spPr>
        <a:xfrm>
          <a:off x="3937000" y="6356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124296</xdr:rowOff>
    </xdr:from>
    <xdr:ext cx="736600" cy="259045"/>
    <xdr:sp macro="" textlink="">
      <xdr:nvSpPr>
        <xdr:cNvPr id="73" name="テキスト ボックス 72">
          <a:extLst>
            <a:ext uri="{FF2B5EF4-FFF2-40B4-BE49-F238E27FC236}">
              <a16:creationId xmlns:a16="http://schemas.microsoft.com/office/drawing/2014/main" xmlns="" id="{00000000-0008-0000-0400-000049000000}"/>
            </a:ext>
          </a:extLst>
        </xdr:cNvPr>
        <xdr:cNvSpPr txBox="1"/>
      </xdr:nvSpPr>
      <xdr:spPr>
        <a:xfrm>
          <a:off x="3606800" y="6125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128633</xdr:rowOff>
    </xdr:from>
    <xdr:to>
      <xdr:col>15</xdr:col>
      <xdr:colOff>98425</xdr:colOff>
      <xdr:row>38</xdr:row>
      <xdr:rowOff>29028</xdr:rowOff>
    </xdr:to>
    <xdr:cxnSp macro="">
      <xdr:nvCxnSpPr>
        <xdr:cNvPr id="74" name="直線コネクタ 73">
          <a:extLst>
            <a:ext uri="{FF2B5EF4-FFF2-40B4-BE49-F238E27FC236}">
              <a16:creationId xmlns:a16="http://schemas.microsoft.com/office/drawing/2014/main" xmlns="" id="{00000000-0008-0000-0400-00004A000000}"/>
            </a:ext>
          </a:extLst>
        </xdr:cNvPr>
        <xdr:cNvCxnSpPr/>
      </xdr:nvCxnSpPr>
      <xdr:spPr>
        <a:xfrm flipV="1">
          <a:off x="2209800" y="6472283"/>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12519</xdr:rowOff>
    </xdr:from>
    <xdr:to>
      <xdr:col>15</xdr:col>
      <xdr:colOff>149225</xdr:colOff>
      <xdr:row>37</xdr:row>
      <xdr:rowOff>114119</xdr:rowOff>
    </xdr:to>
    <xdr:sp macro="" textlink="">
      <xdr:nvSpPr>
        <xdr:cNvPr id="75" name="フローチャート: 判断 74">
          <a:extLst>
            <a:ext uri="{FF2B5EF4-FFF2-40B4-BE49-F238E27FC236}">
              <a16:creationId xmlns:a16="http://schemas.microsoft.com/office/drawing/2014/main" xmlns="" id="{00000000-0008-0000-0400-00004B000000}"/>
            </a:ext>
          </a:extLst>
        </xdr:cNvPr>
        <xdr:cNvSpPr/>
      </xdr:nvSpPr>
      <xdr:spPr>
        <a:xfrm>
          <a:off x="3048000" y="6356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124296</xdr:rowOff>
    </xdr:from>
    <xdr:ext cx="762000" cy="259045"/>
    <xdr:sp macro="" textlink="">
      <xdr:nvSpPr>
        <xdr:cNvPr id="76" name="テキスト ボックス 75">
          <a:extLst>
            <a:ext uri="{FF2B5EF4-FFF2-40B4-BE49-F238E27FC236}">
              <a16:creationId xmlns:a16="http://schemas.microsoft.com/office/drawing/2014/main" xmlns="" id="{00000000-0008-0000-0400-00004C000000}"/>
            </a:ext>
          </a:extLst>
        </xdr:cNvPr>
        <xdr:cNvSpPr txBox="1"/>
      </xdr:nvSpPr>
      <xdr:spPr>
        <a:xfrm>
          <a:off x="2717800" y="6125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29028</xdr:rowOff>
    </xdr:from>
    <xdr:to>
      <xdr:col>11</xdr:col>
      <xdr:colOff>9525</xdr:colOff>
      <xdr:row>38</xdr:row>
      <xdr:rowOff>74749</xdr:rowOff>
    </xdr:to>
    <xdr:cxnSp macro="">
      <xdr:nvCxnSpPr>
        <xdr:cNvPr id="77" name="直線コネクタ 76">
          <a:extLst>
            <a:ext uri="{FF2B5EF4-FFF2-40B4-BE49-F238E27FC236}">
              <a16:creationId xmlns:a16="http://schemas.microsoft.com/office/drawing/2014/main" xmlns="" id="{00000000-0008-0000-0400-00004D000000}"/>
            </a:ext>
          </a:extLst>
        </xdr:cNvPr>
        <xdr:cNvCxnSpPr/>
      </xdr:nvCxnSpPr>
      <xdr:spPr>
        <a:xfrm flipV="1">
          <a:off x="1320800" y="6544128"/>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25581</xdr:rowOff>
    </xdr:from>
    <xdr:to>
      <xdr:col>11</xdr:col>
      <xdr:colOff>60325</xdr:colOff>
      <xdr:row>37</xdr:row>
      <xdr:rowOff>127181</xdr:rowOff>
    </xdr:to>
    <xdr:sp macro="" textlink="">
      <xdr:nvSpPr>
        <xdr:cNvPr id="78" name="フローチャート: 判断 77">
          <a:extLst>
            <a:ext uri="{FF2B5EF4-FFF2-40B4-BE49-F238E27FC236}">
              <a16:creationId xmlns:a16="http://schemas.microsoft.com/office/drawing/2014/main" xmlns="" id="{00000000-0008-0000-0400-00004E000000}"/>
            </a:ext>
          </a:extLst>
        </xdr:cNvPr>
        <xdr:cNvSpPr/>
      </xdr:nvSpPr>
      <xdr:spPr>
        <a:xfrm>
          <a:off x="2159000" y="6369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137358</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1828800" y="6138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5987</xdr:rowOff>
    </xdr:from>
    <xdr:to>
      <xdr:col>6</xdr:col>
      <xdr:colOff>171450</xdr:colOff>
      <xdr:row>37</xdr:row>
      <xdr:rowOff>107587</xdr:rowOff>
    </xdr:to>
    <xdr:sp macro="" textlink="">
      <xdr:nvSpPr>
        <xdr:cNvPr id="80" name="フローチャート: 判断 79">
          <a:extLst>
            <a:ext uri="{FF2B5EF4-FFF2-40B4-BE49-F238E27FC236}">
              <a16:creationId xmlns:a16="http://schemas.microsoft.com/office/drawing/2014/main" xmlns="" id="{00000000-0008-0000-0400-000050000000}"/>
            </a:ext>
          </a:extLst>
        </xdr:cNvPr>
        <xdr:cNvSpPr/>
      </xdr:nvSpPr>
      <xdr:spPr>
        <a:xfrm>
          <a:off x="1270000" y="6349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117764</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939800" y="6118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xmlns=""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xmlns=""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xmlns=""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xmlns=""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25581</xdr:rowOff>
    </xdr:from>
    <xdr:to>
      <xdr:col>24</xdr:col>
      <xdr:colOff>76200</xdr:colOff>
      <xdr:row>37</xdr:row>
      <xdr:rowOff>127181</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4775200" y="6369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169108</xdr:rowOff>
    </xdr:from>
    <xdr:ext cx="762000" cy="259045"/>
    <xdr:sp macro="" textlink="">
      <xdr:nvSpPr>
        <xdr:cNvPr id="88" name="人件費該当値テキスト">
          <a:extLst>
            <a:ext uri="{FF2B5EF4-FFF2-40B4-BE49-F238E27FC236}">
              <a16:creationId xmlns:a16="http://schemas.microsoft.com/office/drawing/2014/main" xmlns="" id="{00000000-0008-0000-0400-000058000000}"/>
            </a:ext>
          </a:extLst>
        </xdr:cNvPr>
        <xdr:cNvSpPr txBox="1"/>
      </xdr:nvSpPr>
      <xdr:spPr>
        <a:xfrm>
          <a:off x="4914900" y="6341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45176</xdr:rowOff>
    </xdr:from>
    <xdr:to>
      <xdr:col>20</xdr:col>
      <xdr:colOff>38100</xdr:colOff>
      <xdr:row>37</xdr:row>
      <xdr:rowOff>146776</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3937000" y="638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131553</xdr:rowOff>
    </xdr:from>
    <xdr:ext cx="7366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3606800" y="6475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77833</xdr:rowOff>
    </xdr:from>
    <xdr:to>
      <xdr:col>15</xdr:col>
      <xdr:colOff>149225</xdr:colOff>
      <xdr:row>38</xdr:row>
      <xdr:rowOff>7982</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3048000" y="642148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164210</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2717800" y="6507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149678</xdr:rowOff>
    </xdr:from>
    <xdr:to>
      <xdr:col>11</xdr:col>
      <xdr:colOff>60325</xdr:colOff>
      <xdr:row>38</xdr:row>
      <xdr:rowOff>79828</xdr:rowOff>
    </xdr:to>
    <xdr:sp macro="" textlink="">
      <xdr:nvSpPr>
        <xdr:cNvPr id="93" name="楕円 92">
          <a:extLst>
            <a:ext uri="{FF2B5EF4-FFF2-40B4-BE49-F238E27FC236}">
              <a16:creationId xmlns:a16="http://schemas.microsoft.com/office/drawing/2014/main" xmlns="" id="{00000000-0008-0000-0400-00005D000000}"/>
            </a:ext>
          </a:extLst>
        </xdr:cNvPr>
        <xdr:cNvSpPr/>
      </xdr:nvSpPr>
      <xdr:spPr>
        <a:xfrm>
          <a:off x="2159000" y="649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64605</xdr:rowOff>
    </xdr:from>
    <xdr:ext cx="762000" cy="259045"/>
    <xdr:sp macro="" textlink="">
      <xdr:nvSpPr>
        <xdr:cNvPr id="94" name="テキスト ボックス 93">
          <a:extLst>
            <a:ext uri="{FF2B5EF4-FFF2-40B4-BE49-F238E27FC236}">
              <a16:creationId xmlns:a16="http://schemas.microsoft.com/office/drawing/2014/main" xmlns="" id="{00000000-0008-0000-0400-00005E000000}"/>
            </a:ext>
          </a:extLst>
        </xdr:cNvPr>
        <xdr:cNvSpPr txBox="1"/>
      </xdr:nvSpPr>
      <xdr:spPr>
        <a:xfrm>
          <a:off x="1828800" y="657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23949</xdr:rowOff>
    </xdr:from>
    <xdr:to>
      <xdr:col>6</xdr:col>
      <xdr:colOff>171450</xdr:colOff>
      <xdr:row>38</xdr:row>
      <xdr:rowOff>125549</xdr:rowOff>
    </xdr:to>
    <xdr:sp macro="" textlink="">
      <xdr:nvSpPr>
        <xdr:cNvPr id="95" name="楕円 94">
          <a:extLst>
            <a:ext uri="{FF2B5EF4-FFF2-40B4-BE49-F238E27FC236}">
              <a16:creationId xmlns:a16="http://schemas.microsoft.com/office/drawing/2014/main" xmlns="" id="{00000000-0008-0000-0400-00005F000000}"/>
            </a:ext>
          </a:extLst>
        </xdr:cNvPr>
        <xdr:cNvSpPr/>
      </xdr:nvSpPr>
      <xdr:spPr>
        <a:xfrm>
          <a:off x="1270000" y="6539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110326</xdr:rowOff>
    </xdr:from>
    <xdr:ext cx="762000" cy="259045"/>
    <xdr:sp macro="" textlink="">
      <xdr:nvSpPr>
        <xdr:cNvPr id="96" name="テキスト ボックス 95">
          <a:extLst>
            <a:ext uri="{FF2B5EF4-FFF2-40B4-BE49-F238E27FC236}">
              <a16:creationId xmlns:a16="http://schemas.microsoft.com/office/drawing/2014/main" xmlns="" id="{00000000-0008-0000-0400-000060000000}"/>
            </a:ext>
          </a:extLst>
        </xdr:cNvPr>
        <xdr:cNvSpPr txBox="1"/>
      </xdr:nvSpPr>
      <xdr:spPr>
        <a:xfrm>
          <a:off x="939800" y="662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xmlns=""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xmlns=""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xmlns=""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xmlns=""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xmlns=""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物件費は、類似団体平均を</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ポイントと大きく下回った。物件費全般については、実施計画策定や予算要求の際、抑制に努めているが、施設管理や給食業務、スクールバス運行業務などの民間委託により委託費が増加傾向である。類似団体平均を下回った状態が続いてはいるが、今後とも内部管理経費の見直しや削減を行いながら数値の抑制に努め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xmlns=""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xmlns=""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xmlns=""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xmlns=""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xmlns=""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xmlns=""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xmlns=""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xmlns=""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xmlns=""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8890</xdr:rowOff>
    </xdr:from>
    <xdr:to>
      <xdr:col>82</xdr:col>
      <xdr:colOff>107950</xdr:colOff>
      <xdr:row>20</xdr:row>
      <xdr:rowOff>35560</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flipV="1">
          <a:off x="16510000" y="223774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7637</xdr:rowOff>
    </xdr:from>
    <xdr:ext cx="762000" cy="259045"/>
    <xdr:sp macro="" textlink="">
      <xdr:nvSpPr>
        <xdr:cNvPr id="125" name="物件費最小値テキスト">
          <a:extLst>
            <a:ext uri="{FF2B5EF4-FFF2-40B4-BE49-F238E27FC236}">
              <a16:creationId xmlns:a16="http://schemas.microsoft.com/office/drawing/2014/main" xmlns="" id="{00000000-0008-0000-0400-00007D000000}"/>
            </a:ext>
          </a:extLst>
        </xdr:cNvPr>
        <xdr:cNvSpPr txBox="1"/>
      </xdr:nvSpPr>
      <xdr:spPr>
        <a:xfrm>
          <a:off x="16598900" y="343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35560</xdr:rowOff>
    </xdr:from>
    <xdr:to>
      <xdr:col>82</xdr:col>
      <xdr:colOff>196850</xdr:colOff>
      <xdr:row>20</xdr:row>
      <xdr:rowOff>35560</xdr:rowOff>
    </xdr:to>
    <xdr:cxnSp macro="">
      <xdr:nvCxnSpPr>
        <xdr:cNvPr id="126" name="直線コネクタ 125">
          <a:extLst>
            <a:ext uri="{FF2B5EF4-FFF2-40B4-BE49-F238E27FC236}">
              <a16:creationId xmlns:a16="http://schemas.microsoft.com/office/drawing/2014/main" xmlns="" id="{00000000-0008-0000-0400-00007E000000}"/>
            </a:ext>
          </a:extLst>
        </xdr:cNvPr>
        <xdr:cNvCxnSpPr/>
      </xdr:nvCxnSpPr>
      <xdr:spPr>
        <a:xfrm>
          <a:off x="16421100" y="3464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95267</xdr:rowOff>
    </xdr:from>
    <xdr:ext cx="762000" cy="259045"/>
    <xdr:sp macro="" textlink="">
      <xdr:nvSpPr>
        <xdr:cNvPr id="127" name="物件費最大値テキスト">
          <a:extLst>
            <a:ext uri="{FF2B5EF4-FFF2-40B4-BE49-F238E27FC236}">
              <a16:creationId xmlns:a16="http://schemas.microsoft.com/office/drawing/2014/main" xmlns="" id="{00000000-0008-0000-0400-00007F000000}"/>
            </a:ext>
          </a:extLst>
        </xdr:cNvPr>
        <xdr:cNvSpPr txBox="1"/>
      </xdr:nvSpPr>
      <xdr:spPr>
        <a:xfrm>
          <a:off x="16598900" y="1981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8890</xdr:rowOff>
    </xdr:from>
    <xdr:to>
      <xdr:col>82</xdr:col>
      <xdr:colOff>196850</xdr:colOff>
      <xdr:row>13</xdr:row>
      <xdr:rowOff>8890</xdr:rowOff>
    </xdr:to>
    <xdr:cxnSp macro="">
      <xdr:nvCxnSpPr>
        <xdr:cNvPr id="128" name="直線コネクタ 127">
          <a:extLst>
            <a:ext uri="{FF2B5EF4-FFF2-40B4-BE49-F238E27FC236}">
              <a16:creationId xmlns:a16="http://schemas.microsoft.com/office/drawing/2014/main" xmlns="" id="{00000000-0008-0000-0400-000080000000}"/>
            </a:ext>
          </a:extLst>
        </xdr:cNvPr>
        <xdr:cNvCxnSpPr/>
      </xdr:nvCxnSpPr>
      <xdr:spPr>
        <a:xfrm>
          <a:off x="16421100" y="2237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50800</xdr:rowOff>
    </xdr:from>
    <xdr:to>
      <xdr:col>82</xdr:col>
      <xdr:colOff>107950</xdr:colOff>
      <xdr:row>14</xdr:row>
      <xdr:rowOff>111760</xdr:rowOff>
    </xdr:to>
    <xdr:cxnSp macro="">
      <xdr:nvCxnSpPr>
        <xdr:cNvPr id="129" name="直線コネクタ 128">
          <a:extLst>
            <a:ext uri="{FF2B5EF4-FFF2-40B4-BE49-F238E27FC236}">
              <a16:creationId xmlns:a16="http://schemas.microsoft.com/office/drawing/2014/main" xmlns="" id="{00000000-0008-0000-0400-000081000000}"/>
            </a:ext>
          </a:extLst>
        </xdr:cNvPr>
        <xdr:cNvCxnSpPr/>
      </xdr:nvCxnSpPr>
      <xdr:spPr>
        <a:xfrm>
          <a:off x="15671800" y="245110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82567</xdr:rowOff>
    </xdr:from>
    <xdr:ext cx="762000" cy="259045"/>
    <xdr:sp macro="" textlink="">
      <xdr:nvSpPr>
        <xdr:cNvPr id="130" name="物件費平均値テキスト">
          <a:extLst>
            <a:ext uri="{FF2B5EF4-FFF2-40B4-BE49-F238E27FC236}">
              <a16:creationId xmlns:a16="http://schemas.microsoft.com/office/drawing/2014/main" xmlns="" id="{00000000-0008-0000-0400-000082000000}"/>
            </a:ext>
          </a:extLst>
        </xdr:cNvPr>
        <xdr:cNvSpPr txBox="1"/>
      </xdr:nvSpPr>
      <xdr:spPr>
        <a:xfrm>
          <a:off x="16598900" y="2654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110490</xdr:rowOff>
    </xdr:from>
    <xdr:to>
      <xdr:col>82</xdr:col>
      <xdr:colOff>158750</xdr:colOff>
      <xdr:row>16</xdr:row>
      <xdr:rowOff>40640</xdr:rowOff>
    </xdr:to>
    <xdr:sp macro="" textlink="">
      <xdr:nvSpPr>
        <xdr:cNvPr id="131" name="フローチャート: 判断 130">
          <a:extLst>
            <a:ext uri="{FF2B5EF4-FFF2-40B4-BE49-F238E27FC236}">
              <a16:creationId xmlns:a16="http://schemas.microsoft.com/office/drawing/2014/main" xmlns="" id="{00000000-0008-0000-0400-000083000000}"/>
            </a:ext>
          </a:extLst>
        </xdr:cNvPr>
        <xdr:cNvSpPr/>
      </xdr:nvSpPr>
      <xdr:spPr>
        <a:xfrm>
          <a:off x="164592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50800</xdr:rowOff>
    </xdr:from>
    <xdr:to>
      <xdr:col>78</xdr:col>
      <xdr:colOff>69850</xdr:colOff>
      <xdr:row>14</xdr:row>
      <xdr:rowOff>58420</xdr:rowOff>
    </xdr:to>
    <xdr:cxnSp macro="">
      <xdr:nvCxnSpPr>
        <xdr:cNvPr id="132" name="直線コネクタ 131">
          <a:extLst>
            <a:ext uri="{FF2B5EF4-FFF2-40B4-BE49-F238E27FC236}">
              <a16:creationId xmlns:a16="http://schemas.microsoft.com/office/drawing/2014/main" xmlns="" id="{00000000-0008-0000-0400-000084000000}"/>
            </a:ext>
          </a:extLst>
        </xdr:cNvPr>
        <xdr:cNvCxnSpPr/>
      </xdr:nvCxnSpPr>
      <xdr:spPr>
        <a:xfrm flipV="1">
          <a:off x="14782800" y="24511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72390</xdr:rowOff>
    </xdr:from>
    <xdr:to>
      <xdr:col>78</xdr:col>
      <xdr:colOff>120650</xdr:colOff>
      <xdr:row>16</xdr:row>
      <xdr:rowOff>2540</xdr:rowOff>
    </xdr:to>
    <xdr:sp macro="" textlink="">
      <xdr:nvSpPr>
        <xdr:cNvPr id="133" name="フローチャート: 判断 132">
          <a:extLst>
            <a:ext uri="{FF2B5EF4-FFF2-40B4-BE49-F238E27FC236}">
              <a16:creationId xmlns:a16="http://schemas.microsoft.com/office/drawing/2014/main" xmlns="" id="{00000000-0008-0000-0400-000085000000}"/>
            </a:ext>
          </a:extLst>
        </xdr:cNvPr>
        <xdr:cNvSpPr/>
      </xdr:nvSpPr>
      <xdr:spPr>
        <a:xfrm>
          <a:off x="15621000" y="264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158767</xdr:rowOff>
    </xdr:from>
    <xdr:ext cx="736600" cy="259045"/>
    <xdr:sp macro="" textlink="">
      <xdr:nvSpPr>
        <xdr:cNvPr id="134" name="テキスト ボックス 133">
          <a:extLst>
            <a:ext uri="{FF2B5EF4-FFF2-40B4-BE49-F238E27FC236}">
              <a16:creationId xmlns:a16="http://schemas.microsoft.com/office/drawing/2014/main" xmlns="" id="{00000000-0008-0000-0400-000086000000}"/>
            </a:ext>
          </a:extLst>
        </xdr:cNvPr>
        <xdr:cNvSpPr txBox="1"/>
      </xdr:nvSpPr>
      <xdr:spPr>
        <a:xfrm>
          <a:off x="15290800" y="273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12700</xdr:rowOff>
    </xdr:from>
    <xdr:to>
      <xdr:col>73</xdr:col>
      <xdr:colOff>180975</xdr:colOff>
      <xdr:row>14</xdr:row>
      <xdr:rowOff>58420</xdr:rowOff>
    </xdr:to>
    <xdr:cxnSp macro="">
      <xdr:nvCxnSpPr>
        <xdr:cNvPr id="135" name="直線コネクタ 134">
          <a:extLst>
            <a:ext uri="{FF2B5EF4-FFF2-40B4-BE49-F238E27FC236}">
              <a16:creationId xmlns:a16="http://schemas.microsoft.com/office/drawing/2014/main" xmlns="" id="{00000000-0008-0000-0400-000087000000}"/>
            </a:ext>
          </a:extLst>
        </xdr:cNvPr>
        <xdr:cNvCxnSpPr/>
      </xdr:nvCxnSpPr>
      <xdr:spPr>
        <a:xfrm>
          <a:off x="13893800" y="24130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49530</xdr:rowOff>
    </xdr:from>
    <xdr:to>
      <xdr:col>74</xdr:col>
      <xdr:colOff>31750</xdr:colOff>
      <xdr:row>15</xdr:row>
      <xdr:rowOff>151130</xdr:rowOff>
    </xdr:to>
    <xdr:sp macro="" textlink="">
      <xdr:nvSpPr>
        <xdr:cNvPr id="136" name="フローチャート: 判断 135">
          <a:extLst>
            <a:ext uri="{FF2B5EF4-FFF2-40B4-BE49-F238E27FC236}">
              <a16:creationId xmlns:a16="http://schemas.microsoft.com/office/drawing/2014/main" xmlns="" id="{00000000-0008-0000-0400-000088000000}"/>
            </a:ext>
          </a:extLst>
        </xdr:cNvPr>
        <xdr:cNvSpPr/>
      </xdr:nvSpPr>
      <xdr:spPr>
        <a:xfrm>
          <a:off x="14732000" y="262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135907</xdr:rowOff>
    </xdr:from>
    <xdr:ext cx="762000" cy="259045"/>
    <xdr:sp macro="" textlink="">
      <xdr:nvSpPr>
        <xdr:cNvPr id="137" name="テキスト ボックス 136">
          <a:extLst>
            <a:ext uri="{FF2B5EF4-FFF2-40B4-BE49-F238E27FC236}">
              <a16:creationId xmlns:a16="http://schemas.microsoft.com/office/drawing/2014/main" xmlns="" id="{00000000-0008-0000-0400-000089000000}"/>
            </a:ext>
          </a:extLst>
        </xdr:cNvPr>
        <xdr:cNvSpPr txBox="1"/>
      </xdr:nvSpPr>
      <xdr:spPr>
        <a:xfrm>
          <a:off x="14401800" y="270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168910</xdr:rowOff>
    </xdr:from>
    <xdr:to>
      <xdr:col>69</xdr:col>
      <xdr:colOff>92075</xdr:colOff>
      <xdr:row>14</xdr:row>
      <xdr:rowOff>12700</xdr:rowOff>
    </xdr:to>
    <xdr:cxnSp macro="">
      <xdr:nvCxnSpPr>
        <xdr:cNvPr id="138" name="直線コネクタ 137">
          <a:extLst>
            <a:ext uri="{FF2B5EF4-FFF2-40B4-BE49-F238E27FC236}">
              <a16:creationId xmlns:a16="http://schemas.microsoft.com/office/drawing/2014/main" xmlns="" id="{00000000-0008-0000-0400-00008A000000}"/>
            </a:ext>
          </a:extLst>
        </xdr:cNvPr>
        <xdr:cNvCxnSpPr/>
      </xdr:nvCxnSpPr>
      <xdr:spPr>
        <a:xfrm>
          <a:off x="13004800" y="23977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160020</xdr:rowOff>
    </xdr:from>
    <xdr:to>
      <xdr:col>69</xdr:col>
      <xdr:colOff>142875</xdr:colOff>
      <xdr:row>15</xdr:row>
      <xdr:rowOff>90170</xdr:rowOff>
    </xdr:to>
    <xdr:sp macro="" textlink="">
      <xdr:nvSpPr>
        <xdr:cNvPr id="139" name="フローチャート: 判断 138">
          <a:extLst>
            <a:ext uri="{FF2B5EF4-FFF2-40B4-BE49-F238E27FC236}">
              <a16:creationId xmlns:a16="http://schemas.microsoft.com/office/drawing/2014/main" xmlns="" id="{00000000-0008-0000-0400-00008B000000}"/>
            </a:ext>
          </a:extLst>
        </xdr:cNvPr>
        <xdr:cNvSpPr/>
      </xdr:nvSpPr>
      <xdr:spPr>
        <a:xfrm>
          <a:off x="13843000" y="256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74947</xdr:rowOff>
    </xdr:from>
    <xdr:ext cx="762000" cy="259045"/>
    <xdr:sp macro="" textlink="">
      <xdr:nvSpPr>
        <xdr:cNvPr id="140" name="テキスト ボックス 139">
          <a:extLst>
            <a:ext uri="{FF2B5EF4-FFF2-40B4-BE49-F238E27FC236}">
              <a16:creationId xmlns:a16="http://schemas.microsoft.com/office/drawing/2014/main" xmlns="" id="{00000000-0008-0000-0400-00008C000000}"/>
            </a:ext>
          </a:extLst>
        </xdr:cNvPr>
        <xdr:cNvSpPr txBox="1"/>
      </xdr:nvSpPr>
      <xdr:spPr>
        <a:xfrm>
          <a:off x="13512800" y="264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106680</xdr:rowOff>
    </xdr:from>
    <xdr:to>
      <xdr:col>65</xdr:col>
      <xdr:colOff>53975</xdr:colOff>
      <xdr:row>15</xdr:row>
      <xdr:rowOff>36830</xdr:rowOff>
    </xdr:to>
    <xdr:sp macro="" textlink="">
      <xdr:nvSpPr>
        <xdr:cNvPr id="141" name="フローチャート: 判断 140">
          <a:extLst>
            <a:ext uri="{FF2B5EF4-FFF2-40B4-BE49-F238E27FC236}">
              <a16:creationId xmlns:a16="http://schemas.microsoft.com/office/drawing/2014/main" xmlns="" id="{00000000-0008-0000-0400-00008D000000}"/>
            </a:ext>
          </a:extLst>
        </xdr:cNvPr>
        <xdr:cNvSpPr/>
      </xdr:nvSpPr>
      <xdr:spPr>
        <a:xfrm>
          <a:off x="12954000" y="250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21607</xdr:rowOff>
    </xdr:from>
    <xdr:ext cx="762000" cy="259045"/>
    <xdr:sp macro="" textlink="">
      <xdr:nvSpPr>
        <xdr:cNvPr id="142" name="テキスト ボックス 141">
          <a:extLst>
            <a:ext uri="{FF2B5EF4-FFF2-40B4-BE49-F238E27FC236}">
              <a16:creationId xmlns:a16="http://schemas.microsoft.com/office/drawing/2014/main" xmlns="" id="{00000000-0008-0000-0400-00008E000000}"/>
            </a:ext>
          </a:extLst>
        </xdr:cNvPr>
        <xdr:cNvSpPr txBox="1"/>
      </xdr:nvSpPr>
      <xdr:spPr>
        <a:xfrm>
          <a:off x="12623800" y="259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xmlns=""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xmlns=""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xmlns=""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xmlns=""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60960</xdr:rowOff>
    </xdr:from>
    <xdr:to>
      <xdr:col>82</xdr:col>
      <xdr:colOff>158750</xdr:colOff>
      <xdr:row>14</xdr:row>
      <xdr:rowOff>162560</xdr:rowOff>
    </xdr:to>
    <xdr:sp macro="" textlink="">
      <xdr:nvSpPr>
        <xdr:cNvPr id="148" name="楕円 147">
          <a:extLst>
            <a:ext uri="{FF2B5EF4-FFF2-40B4-BE49-F238E27FC236}">
              <a16:creationId xmlns:a16="http://schemas.microsoft.com/office/drawing/2014/main" xmlns="" id="{00000000-0008-0000-0400-000094000000}"/>
            </a:ext>
          </a:extLst>
        </xdr:cNvPr>
        <xdr:cNvSpPr/>
      </xdr:nvSpPr>
      <xdr:spPr>
        <a:xfrm>
          <a:off x="16459200" y="246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77487</xdr:rowOff>
    </xdr:from>
    <xdr:ext cx="762000" cy="259045"/>
    <xdr:sp macro="" textlink="">
      <xdr:nvSpPr>
        <xdr:cNvPr id="149" name="物件費該当値テキスト">
          <a:extLst>
            <a:ext uri="{FF2B5EF4-FFF2-40B4-BE49-F238E27FC236}">
              <a16:creationId xmlns:a16="http://schemas.microsoft.com/office/drawing/2014/main" xmlns="" id="{00000000-0008-0000-0400-000095000000}"/>
            </a:ext>
          </a:extLst>
        </xdr:cNvPr>
        <xdr:cNvSpPr txBox="1"/>
      </xdr:nvSpPr>
      <xdr:spPr>
        <a:xfrm>
          <a:off x="16598900" y="230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0</xdr:rowOff>
    </xdr:from>
    <xdr:to>
      <xdr:col>78</xdr:col>
      <xdr:colOff>120650</xdr:colOff>
      <xdr:row>14</xdr:row>
      <xdr:rowOff>101600</xdr:rowOff>
    </xdr:to>
    <xdr:sp macro="" textlink="">
      <xdr:nvSpPr>
        <xdr:cNvPr id="150" name="楕円 149">
          <a:extLst>
            <a:ext uri="{FF2B5EF4-FFF2-40B4-BE49-F238E27FC236}">
              <a16:creationId xmlns:a16="http://schemas.microsoft.com/office/drawing/2014/main" xmlns="" id="{00000000-0008-0000-0400-000096000000}"/>
            </a:ext>
          </a:extLst>
        </xdr:cNvPr>
        <xdr:cNvSpPr/>
      </xdr:nvSpPr>
      <xdr:spPr>
        <a:xfrm>
          <a:off x="15621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111777</xdr:rowOff>
    </xdr:from>
    <xdr:ext cx="736600" cy="259045"/>
    <xdr:sp macro="" textlink="">
      <xdr:nvSpPr>
        <xdr:cNvPr id="151" name="テキスト ボックス 150">
          <a:extLst>
            <a:ext uri="{FF2B5EF4-FFF2-40B4-BE49-F238E27FC236}">
              <a16:creationId xmlns:a16="http://schemas.microsoft.com/office/drawing/2014/main" xmlns="" id="{00000000-0008-0000-0400-000097000000}"/>
            </a:ext>
          </a:extLst>
        </xdr:cNvPr>
        <xdr:cNvSpPr txBox="1"/>
      </xdr:nvSpPr>
      <xdr:spPr>
        <a:xfrm>
          <a:off x="15290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7620</xdr:rowOff>
    </xdr:from>
    <xdr:to>
      <xdr:col>74</xdr:col>
      <xdr:colOff>31750</xdr:colOff>
      <xdr:row>14</xdr:row>
      <xdr:rowOff>109220</xdr:rowOff>
    </xdr:to>
    <xdr:sp macro="" textlink="">
      <xdr:nvSpPr>
        <xdr:cNvPr id="152" name="楕円 151">
          <a:extLst>
            <a:ext uri="{FF2B5EF4-FFF2-40B4-BE49-F238E27FC236}">
              <a16:creationId xmlns:a16="http://schemas.microsoft.com/office/drawing/2014/main" xmlns="" id="{00000000-0008-0000-0400-000098000000}"/>
            </a:ext>
          </a:extLst>
        </xdr:cNvPr>
        <xdr:cNvSpPr/>
      </xdr:nvSpPr>
      <xdr:spPr>
        <a:xfrm>
          <a:off x="14732000" y="24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119397</xdr:rowOff>
    </xdr:from>
    <xdr:ext cx="762000" cy="259045"/>
    <xdr:sp macro="" textlink="">
      <xdr:nvSpPr>
        <xdr:cNvPr id="153" name="テキスト ボックス 152">
          <a:extLst>
            <a:ext uri="{FF2B5EF4-FFF2-40B4-BE49-F238E27FC236}">
              <a16:creationId xmlns:a16="http://schemas.microsoft.com/office/drawing/2014/main" xmlns="" id="{00000000-0008-0000-0400-000099000000}"/>
            </a:ext>
          </a:extLst>
        </xdr:cNvPr>
        <xdr:cNvSpPr txBox="1"/>
      </xdr:nvSpPr>
      <xdr:spPr>
        <a:xfrm>
          <a:off x="14401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133350</xdr:rowOff>
    </xdr:from>
    <xdr:to>
      <xdr:col>69</xdr:col>
      <xdr:colOff>142875</xdr:colOff>
      <xdr:row>14</xdr:row>
      <xdr:rowOff>63500</xdr:rowOff>
    </xdr:to>
    <xdr:sp macro="" textlink="">
      <xdr:nvSpPr>
        <xdr:cNvPr id="154" name="楕円 153">
          <a:extLst>
            <a:ext uri="{FF2B5EF4-FFF2-40B4-BE49-F238E27FC236}">
              <a16:creationId xmlns:a16="http://schemas.microsoft.com/office/drawing/2014/main" xmlns="" id="{00000000-0008-0000-0400-00009A000000}"/>
            </a:ext>
          </a:extLst>
        </xdr:cNvPr>
        <xdr:cNvSpPr/>
      </xdr:nvSpPr>
      <xdr:spPr>
        <a:xfrm>
          <a:off x="138430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73677</xdr:rowOff>
    </xdr:from>
    <xdr:ext cx="762000" cy="259045"/>
    <xdr:sp macro="" textlink="">
      <xdr:nvSpPr>
        <xdr:cNvPr id="155" name="テキスト ボックス 154">
          <a:extLst>
            <a:ext uri="{FF2B5EF4-FFF2-40B4-BE49-F238E27FC236}">
              <a16:creationId xmlns:a16="http://schemas.microsoft.com/office/drawing/2014/main" xmlns="" id="{00000000-0008-0000-0400-00009B000000}"/>
            </a:ext>
          </a:extLst>
        </xdr:cNvPr>
        <xdr:cNvSpPr txBox="1"/>
      </xdr:nvSpPr>
      <xdr:spPr>
        <a:xfrm>
          <a:off x="13512800" y="213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118110</xdr:rowOff>
    </xdr:from>
    <xdr:to>
      <xdr:col>65</xdr:col>
      <xdr:colOff>53975</xdr:colOff>
      <xdr:row>14</xdr:row>
      <xdr:rowOff>48260</xdr:rowOff>
    </xdr:to>
    <xdr:sp macro="" textlink="">
      <xdr:nvSpPr>
        <xdr:cNvPr id="156" name="楕円 155">
          <a:extLst>
            <a:ext uri="{FF2B5EF4-FFF2-40B4-BE49-F238E27FC236}">
              <a16:creationId xmlns:a16="http://schemas.microsoft.com/office/drawing/2014/main" xmlns="" id="{00000000-0008-0000-0400-00009C000000}"/>
            </a:ext>
          </a:extLst>
        </xdr:cNvPr>
        <xdr:cNvSpPr/>
      </xdr:nvSpPr>
      <xdr:spPr>
        <a:xfrm>
          <a:off x="12954000" y="234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58437</xdr:rowOff>
    </xdr:from>
    <xdr:ext cx="762000" cy="259045"/>
    <xdr:sp macro="" textlink="">
      <xdr:nvSpPr>
        <xdr:cNvPr id="157" name="テキスト ボックス 156">
          <a:extLst>
            <a:ext uri="{FF2B5EF4-FFF2-40B4-BE49-F238E27FC236}">
              <a16:creationId xmlns:a16="http://schemas.microsoft.com/office/drawing/2014/main" xmlns="" id="{00000000-0008-0000-0400-00009D000000}"/>
            </a:ext>
          </a:extLst>
        </xdr:cNvPr>
        <xdr:cNvSpPr txBox="1"/>
      </xdr:nvSpPr>
      <xdr:spPr>
        <a:xfrm>
          <a:off x="12623800" y="211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xmlns=""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xmlns=""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xmlns=""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xmlns=""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xmlns=""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xmlns=""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xmlns=""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xmlns=""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xmlns=""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年度から類似団体平均を超えた状況が続いたが、平成３０年度は</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下回った。対象者の減少による児童手当の減額や臨時福祉給付金事業が終了したことにより全体として減額となった。児童入所措置費などが年々増加傾向にあり、今後もこの傾向は変わらないと考えるが、適正な行政サービスの提供に努めていく。</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xmlns=""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xmlns=""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xmlns=""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xmlns=""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xmlns=""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xmlns=""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xmlns=""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xmlns=""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xmlns=""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xmlns=""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xmlns=""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xmlns=""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xmlns=""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xmlns=""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xmlns=""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xmlns=""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xmlns=""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xmlns=""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61</xdr:row>
      <xdr:rowOff>53522</xdr:rowOff>
    </xdr:to>
    <xdr:cxnSp macro="">
      <xdr:nvCxnSpPr>
        <xdr:cNvPr id="187" name="直線コネクタ 186">
          <a:extLst>
            <a:ext uri="{FF2B5EF4-FFF2-40B4-BE49-F238E27FC236}">
              <a16:creationId xmlns:a16="http://schemas.microsoft.com/office/drawing/2014/main" xmlns="" id="{00000000-0008-0000-0400-0000BB000000}"/>
            </a:ext>
          </a:extLst>
        </xdr:cNvPr>
        <xdr:cNvCxnSpPr/>
      </xdr:nvCxnSpPr>
      <xdr:spPr>
        <a:xfrm flipV="1">
          <a:off x="4826000" y="9124043"/>
          <a:ext cx="0" cy="1387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25599</xdr:rowOff>
    </xdr:from>
    <xdr:ext cx="762000" cy="259045"/>
    <xdr:sp macro="" textlink="">
      <xdr:nvSpPr>
        <xdr:cNvPr id="188" name="扶助費最小値テキスト">
          <a:extLst>
            <a:ext uri="{FF2B5EF4-FFF2-40B4-BE49-F238E27FC236}">
              <a16:creationId xmlns:a16="http://schemas.microsoft.com/office/drawing/2014/main" xmlns="" id="{00000000-0008-0000-0400-0000BC000000}"/>
            </a:ext>
          </a:extLst>
        </xdr:cNvPr>
        <xdr:cNvSpPr txBox="1"/>
      </xdr:nvSpPr>
      <xdr:spPr>
        <a:xfrm>
          <a:off x="4914900" y="10484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53522</xdr:rowOff>
    </xdr:from>
    <xdr:to>
      <xdr:col>24</xdr:col>
      <xdr:colOff>114300</xdr:colOff>
      <xdr:row>61</xdr:row>
      <xdr:rowOff>53522</xdr:rowOff>
    </xdr:to>
    <xdr:cxnSp macro="">
      <xdr:nvCxnSpPr>
        <xdr:cNvPr id="189" name="直線コネクタ 188">
          <a:extLst>
            <a:ext uri="{FF2B5EF4-FFF2-40B4-BE49-F238E27FC236}">
              <a16:creationId xmlns:a16="http://schemas.microsoft.com/office/drawing/2014/main" xmlns="" id="{00000000-0008-0000-0400-0000BD000000}"/>
            </a:ext>
          </a:extLst>
        </xdr:cNvPr>
        <xdr:cNvCxnSpPr/>
      </xdr:nvCxnSpPr>
      <xdr:spPr>
        <a:xfrm>
          <a:off x="4737100" y="10511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90" name="扶助費最大値テキスト">
          <a:extLst>
            <a:ext uri="{FF2B5EF4-FFF2-40B4-BE49-F238E27FC236}">
              <a16:creationId xmlns:a16="http://schemas.microsoft.com/office/drawing/2014/main" xmlns="" id="{00000000-0008-0000-0400-0000BE000000}"/>
            </a:ext>
          </a:extLst>
        </xdr:cNvPr>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91" name="直線コネクタ 190">
          <a:extLst>
            <a:ext uri="{FF2B5EF4-FFF2-40B4-BE49-F238E27FC236}">
              <a16:creationId xmlns:a16="http://schemas.microsoft.com/office/drawing/2014/main" xmlns="" id="{00000000-0008-0000-0400-0000BF000000}"/>
            </a:ext>
          </a:extLst>
        </xdr:cNvPr>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xdr:rowOff>
    </xdr:from>
    <xdr:to>
      <xdr:col>24</xdr:col>
      <xdr:colOff>25400</xdr:colOff>
      <xdr:row>57</xdr:row>
      <xdr:rowOff>53522</xdr:rowOff>
    </xdr:to>
    <xdr:cxnSp macro="">
      <xdr:nvCxnSpPr>
        <xdr:cNvPr id="192" name="直線コネクタ 191">
          <a:extLst>
            <a:ext uri="{FF2B5EF4-FFF2-40B4-BE49-F238E27FC236}">
              <a16:creationId xmlns:a16="http://schemas.microsoft.com/office/drawing/2014/main" xmlns="" id="{00000000-0008-0000-0400-0000C0000000}"/>
            </a:ext>
          </a:extLst>
        </xdr:cNvPr>
        <xdr:cNvCxnSpPr/>
      </xdr:nvCxnSpPr>
      <xdr:spPr>
        <a:xfrm flipV="1">
          <a:off x="3987800" y="9613900"/>
          <a:ext cx="838200" cy="2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15620</xdr:rowOff>
    </xdr:from>
    <xdr:ext cx="762000" cy="259045"/>
    <xdr:sp macro="" textlink="">
      <xdr:nvSpPr>
        <xdr:cNvPr id="193" name="扶助費平均値テキスト">
          <a:extLst>
            <a:ext uri="{FF2B5EF4-FFF2-40B4-BE49-F238E27FC236}">
              <a16:creationId xmlns:a16="http://schemas.microsoft.com/office/drawing/2014/main" xmlns="" id="{00000000-0008-0000-0400-0000C1000000}"/>
            </a:ext>
          </a:extLst>
        </xdr:cNvPr>
        <xdr:cNvSpPr txBox="1"/>
      </xdr:nvSpPr>
      <xdr:spPr>
        <a:xfrm>
          <a:off x="4914900" y="9616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43543</xdr:rowOff>
    </xdr:from>
    <xdr:to>
      <xdr:col>24</xdr:col>
      <xdr:colOff>76200</xdr:colOff>
      <xdr:row>56</xdr:row>
      <xdr:rowOff>145143</xdr:rowOff>
    </xdr:to>
    <xdr:sp macro="" textlink="">
      <xdr:nvSpPr>
        <xdr:cNvPr id="194" name="フローチャート: 判断 193">
          <a:extLst>
            <a:ext uri="{FF2B5EF4-FFF2-40B4-BE49-F238E27FC236}">
              <a16:creationId xmlns:a16="http://schemas.microsoft.com/office/drawing/2014/main" xmlns="" id="{00000000-0008-0000-0400-0000C2000000}"/>
            </a:ext>
          </a:extLst>
        </xdr:cNvPr>
        <xdr:cNvSpPr/>
      </xdr:nvSpPr>
      <xdr:spPr>
        <a:xfrm>
          <a:off x="47752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78015</xdr:rowOff>
    </xdr:from>
    <xdr:to>
      <xdr:col>19</xdr:col>
      <xdr:colOff>187325</xdr:colOff>
      <xdr:row>57</xdr:row>
      <xdr:rowOff>53522</xdr:rowOff>
    </xdr:to>
    <xdr:cxnSp macro="">
      <xdr:nvCxnSpPr>
        <xdr:cNvPr id="195" name="直線コネクタ 194">
          <a:extLst>
            <a:ext uri="{FF2B5EF4-FFF2-40B4-BE49-F238E27FC236}">
              <a16:creationId xmlns:a16="http://schemas.microsoft.com/office/drawing/2014/main" xmlns="" id="{00000000-0008-0000-0400-0000C3000000}"/>
            </a:ext>
          </a:extLst>
        </xdr:cNvPr>
        <xdr:cNvCxnSpPr/>
      </xdr:nvCxnSpPr>
      <xdr:spPr>
        <a:xfrm>
          <a:off x="3098800" y="9679215"/>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43543</xdr:rowOff>
    </xdr:from>
    <xdr:to>
      <xdr:col>20</xdr:col>
      <xdr:colOff>38100</xdr:colOff>
      <xdr:row>56</xdr:row>
      <xdr:rowOff>145143</xdr:rowOff>
    </xdr:to>
    <xdr:sp macro="" textlink="">
      <xdr:nvSpPr>
        <xdr:cNvPr id="196" name="フローチャート: 判断 195">
          <a:extLst>
            <a:ext uri="{FF2B5EF4-FFF2-40B4-BE49-F238E27FC236}">
              <a16:creationId xmlns:a16="http://schemas.microsoft.com/office/drawing/2014/main" xmlns="" id="{00000000-0008-0000-0400-0000C4000000}"/>
            </a:ext>
          </a:extLst>
        </xdr:cNvPr>
        <xdr:cNvSpPr/>
      </xdr:nvSpPr>
      <xdr:spPr>
        <a:xfrm>
          <a:off x="3937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155320</xdr:rowOff>
    </xdr:from>
    <xdr:ext cx="736600" cy="259045"/>
    <xdr:sp macro="" textlink="">
      <xdr:nvSpPr>
        <xdr:cNvPr id="197" name="テキスト ボックス 196">
          <a:extLst>
            <a:ext uri="{FF2B5EF4-FFF2-40B4-BE49-F238E27FC236}">
              <a16:creationId xmlns:a16="http://schemas.microsoft.com/office/drawing/2014/main" xmlns="" id="{00000000-0008-0000-0400-0000C5000000}"/>
            </a:ext>
          </a:extLst>
        </xdr:cNvPr>
        <xdr:cNvSpPr txBox="1"/>
      </xdr:nvSpPr>
      <xdr:spPr>
        <a:xfrm>
          <a:off x="3606800" y="9413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61685</xdr:rowOff>
    </xdr:from>
    <xdr:to>
      <xdr:col>15</xdr:col>
      <xdr:colOff>98425</xdr:colOff>
      <xdr:row>56</xdr:row>
      <xdr:rowOff>78015</xdr:rowOff>
    </xdr:to>
    <xdr:cxnSp macro="">
      <xdr:nvCxnSpPr>
        <xdr:cNvPr id="198" name="直線コネクタ 197">
          <a:extLst>
            <a:ext uri="{FF2B5EF4-FFF2-40B4-BE49-F238E27FC236}">
              <a16:creationId xmlns:a16="http://schemas.microsoft.com/office/drawing/2014/main" xmlns="" id="{00000000-0008-0000-0400-0000C6000000}"/>
            </a:ext>
          </a:extLst>
        </xdr:cNvPr>
        <xdr:cNvCxnSpPr/>
      </xdr:nvCxnSpPr>
      <xdr:spPr>
        <a:xfrm>
          <a:off x="2209800" y="966288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133350</xdr:rowOff>
    </xdr:from>
    <xdr:to>
      <xdr:col>15</xdr:col>
      <xdr:colOff>149225</xdr:colOff>
      <xdr:row>56</xdr:row>
      <xdr:rowOff>63500</xdr:rowOff>
    </xdr:to>
    <xdr:sp macro="" textlink="">
      <xdr:nvSpPr>
        <xdr:cNvPr id="199" name="フローチャート: 判断 198">
          <a:extLst>
            <a:ext uri="{FF2B5EF4-FFF2-40B4-BE49-F238E27FC236}">
              <a16:creationId xmlns:a16="http://schemas.microsoft.com/office/drawing/2014/main" xmlns="" id="{00000000-0008-0000-0400-0000C7000000}"/>
            </a:ext>
          </a:extLst>
        </xdr:cNvPr>
        <xdr:cNvSpPr/>
      </xdr:nvSpPr>
      <xdr:spPr>
        <a:xfrm>
          <a:off x="3048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73677</xdr:rowOff>
    </xdr:from>
    <xdr:ext cx="762000" cy="259045"/>
    <xdr:sp macro="" textlink="">
      <xdr:nvSpPr>
        <xdr:cNvPr id="200" name="テキスト ボックス 199">
          <a:extLst>
            <a:ext uri="{FF2B5EF4-FFF2-40B4-BE49-F238E27FC236}">
              <a16:creationId xmlns:a16="http://schemas.microsoft.com/office/drawing/2014/main" xmlns="" id="{00000000-0008-0000-0400-0000C8000000}"/>
            </a:ext>
          </a:extLst>
        </xdr:cNvPr>
        <xdr:cNvSpPr txBox="1"/>
      </xdr:nvSpPr>
      <xdr:spPr>
        <a:xfrm>
          <a:off x="2717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118835</xdr:rowOff>
    </xdr:from>
    <xdr:to>
      <xdr:col>11</xdr:col>
      <xdr:colOff>9525</xdr:colOff>
      <xdr:row>56</xdr:row>
      <xdr:rowOff>61685</xdr:rowOff>
    </xdr:to>
    <xdr:cxnSp macro="">
      <xdr:nvCxnSpPr>
        <xdr:cNvPr id="201" name="直線コネクタ 200">
          <a:extLst>
            <a:ext uri="{FF2B5EF4-FFF2-40B4-BE49-F238E27FC236}">
              <a16:creationId xmlns:a16="http://schemas.microsoft.com/office/drawing/2014/main" xmlns="" id="{00000000-0008-0000-0400-0000C9000000}"/>
            </a:ext>
          </a:extLst>
        </xdr:cNvPr>
        <xdr:cNvCxnSpPr/>
      </xdr:nvCxnSpPr>
      <xdr:spPr>
        <a:xfrm>
          <a:off x="1320800" y="954858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68035</xdr:rowOff>
    </xdr:from>
    <xdr:to>
      <xdr:col>11</xdr:col>
      <xdr:colOff>60325</xdr:colOff>
      <xdr:row>55</xdr:row>
      <xdr:rowOff>169635</xdr:rowOff>
    </xdr:to>
    <xdr:sp macro="" textlink="">
      <xdr:nvSpPr>
        <xdr:cNvPr id="202" name="フローチャート: 判断 201">
          <a:extLst>
            <a:ext uri="{FF2B5EF4-FFF2-40B4-BE49-F238E27FC236}">
              <a16:creationId xmlns:a16="http://schemas.microsoft.com/office/drawing/2014/main" xmlns="" id="{00000000-0008-0000-0400-0000CA000000}"/>
            </a:ext>
          </a:extLst>
        </xdr:cNvPr>
        <xdr:cNvSpPr/>
      </xdr:nvSpPr>
      <xdr:spPr>
        <a:xfrm>
          <a:off x="2159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8362</xdr:rowOff>
    </xdr:from>
    <xdr:ext cx="762000" cy="259045"/>
    <xdr:sp macro="" textlink="">
      <xdr:nvSpPr>
        <xdr:cNvPr id="203" name="テキスト ボックス 202">
          <a:extLst>
            <a:ext uri="{FF2B5EF4-FFF2-40B4-BE49-F238E27FC236}">
              <a16:creationId xmlns:a16="http://schemas.microsoft.com/office/drawing/2014/main" xmlns="" id="{00000000-0008-0000-0400-0000CB000000}"/>
            </a:ext>
          </a:extLst>
        </xdr:cNvPr>
        <xdr:cNvSpPr txBox="1"/>
      </xdr:nvSpPr>
      <xdr:spPr>
        <a:xfrm>
          <a:off x="1828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84365</xdr:rowOff>
    </xdr:from>
    <xdr:to>
      <xdr:col>6</xdr:col>
      <xdr:colOff>171450</xdr:colOff>
      <xdr:row>56</xdr:row>
      <xdr:rowOff>14515</xdr:rowOff>
    </xdr:to>
    <xdr:sp macro="" textlink="">
      <xdr:nvSpPr>
        <xdr:cNvPr id="204" name="フローチャート: 判断 203">
          <a:extLst>
            <a:ext uri="{FF2B5EF4-FFF2-40B4-BE49-F238E27FC236}">
              <a16:creationId xmlns:a16="http://schemas.microsoft.com/office/drawing/2014/main" xmlns="" id="{00000000-0008-0000-0400-0000CC000000}"/>
            </a:ext>
          </a:extLst>
        </xdr:cNvPr>
        <xdr:cNvSpPr/>
      </xdr:nvSpPr>
      <xdr:spPr>
        <a:xfrm>
          <a:off x="12700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170742</xdr:rowOff>
    </xdr:from>
    <xdr:ext cx="762000" cy="259045"/>
    <xdr:sp macro="" textlink="">
      <xdr:nvSpPr>
        <xdr:cNvPr id="205" name="テキスト ボックス 204">
          <a:extLst>
            <a:ext uri="{FF2B5EF4-FFF2-40B4-BE49-F238E27FC236}">
              <a16:creationId xmlns:a16="http://schemas.microsoft.com/office/drawing/2014/main" xmlns="" id="{00000000-0008-0000-0400-0000CD000000}"/>
            </a:ext>
          </a:extLst>
        </xdr:cNvPr>
        <xdr:cNvSpPr txBox="1"/>
      </xdr:nvSpPr>
      <xdr:spPr>
        <a:xfrm>
          <a:off x="939800" y="9600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xmlns=""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xmlns=""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xmlns=""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xmlns=""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xmlns=""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211" name="楕円 210">
          <a:extLst>
            <a:ext uri="{FF2B5EF4-FFF2-40B4-BE49-F238E27FC236}">
              <a16:creationId xmlns:a16="http://schemas.microsoft.com/office/drawing/2014/main" xmlns="" id="{00000000-0008-0000-0400-0000D3000000}"/>
            </a:ext>
          </a:extLst>
        </xdr:cNvPr>
        <xdr:cNvSpPr/>
      </xdr:nvSpPr>
      <xdr:spPr>
        <a:xfrm>
          <a:off x="4775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149877</xdr:rowOff>
    </xdr:from>
    <xdr:ext cx="762000" cy="259045"/>
    <xdr:sp macro="" textlink="">
      <xdr:nvSpPr>
        <xdr:cNvPr id="212" name="扶助費該当値テキスト">
          <a:extLst>
            <a:ext uri="{FF2B5EF4-FFF2-40B4-BE49-F238E27FC236}">
              <a16:creationId xmlns:a16="http://schemas.microsoft.com/office/drawing/2014/main" xmlns="" id="{00000000-0008-0000-0400-0000D4000000}"/>
            </a:ext>
          </a:extLst>
        </xdr:cNvPr>
        <xdr:cNvSpPr txBox="1"/>
      </xdr:nvSpPr>
      <xdr:spPr>
        <a:xfrm>
          <a:off x="49149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2722</xdr:rowOff>
    </xdr:from>
    <xdr:to>
      <xdr:col>20</xdr:col>
      <xdr:colOff>38100</xdr:colOff>
      <xdr:row>57</xdr:row>
      <xdr:rowOff>104322</xdr:rowOff>
    </xdr:to>
    <xdr:sp macro="" textlink="">
      <xdr:nvSpPr>
        <xdr:cNvPr id="213" name="楕円 212">
          <a:extLst>
            <a:ext uri="{FF2B5EF4-FFF2-40B4-BE49-F238E27FC236}">
              <a16:creationId xmlns:a16="http://schemas.microsoft.com/office/drawing/2014/main" xmlns="" id="{00000000-0008-0000-0400-0000D5000000}"/>
            </a:ext>
          </a:extLst>
        </xdr:cNvPr>
        <xdr:cNvSpPr/>
      </xdr:nvSpPr>
      <xdr:spPr>
        <a:xfrm>
          <a:off x="3937000" y="977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89099</xdr:rowOff>
    </xdr:from>
    <xdr:ext cx="736600" cy="259045"/>
    <xdr:sp macro="" textlink="">
      <xdr:nvSpPr>
        <xdr:cNvPr id="214" name="テキスト ボックス 213">
          <a:extLst>
            <a:ext uri="{FF2B5EF4-FFF2-40B4-BE49-F238E27FC236}">
              <a16:creationId xmlns:a16="http://schemas.microsoft.com/office/drawing/2014/main" xmlns="" id="{00000000-0008-0000-0400-0000D6000000}"/>
            </a:ext>
          </a:extLst>
        </xdr:cNvPr>
        <xdr:cNvSpPr txBox="1"/>
      </xdr:nvSpPr>
      <xdr:spPr>
        <a:xfrm>
          <a:off x="3606800" y="9861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27215</xdr:rowOff>
    </xdr:from>
    <xdr:to>
      <xdr:col>15</xdr:col>
      <xdr:colOff>149225</xdr:colOff>
      <xdr:row>56</xdr:row>
      <xdr:rowOff>128815</xdr:rowOff>
    </xdr:to>
    <xdr:sp macro="" textlink="">
      <xdr:nvSpPr>
        <xdr:cNvPr id="215" name="楕円 214">
          <a:extLst>
            <a:ext uri="{FF2B5EF4-FFF2-40B4-BE49-F238E27FC236}">
              <a16:creationId xmlns:a16="http://schemas.microsoft.com/office/drawing/2014/main" xmlns="" id="{00000000-0008-0000-0400-0000D7000000}"/>
            </a:ext>
          </a:extLst>
        </xdr:cNvPr>
        <xdr:cNvSpPr/>
      </xdr:nvSpPr>
      <xdr:spPr>
        <a:xfrm>
          <a:off x="3048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113592</xdr:rowOff>
    </xdr:from>
    <xdr:ext cx="762000" cy="259045"/>
    <xdr:sp macro="" textlink="">
      <xdr:nvSpPr>
        <xdr:cNvPr id="216" name="テキスト ボックス 215">
          <a:extLst>
            <a:ext uri="{FF2B5EF4-FFF2-40B4-BE49-F238E27FC236}">
              <a16:creationId xmlns:a16="http://schemas.microsoft.com/office/drawing/2014/main" xmlns="" id="{00000000-0008-0000-0400-0000D8000000}"/>
            </a:ext>
          </a:extLst>
        </xdr:cNvPr>
        <xdr:cNvSpPr txBox="1"/>
      </xdr:nvSpPr>
      <xdr:spPr>
        <a:xfrm>
          <a:off x="2717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10885</xdr:rowOff>
    </xdr:from>
    <xdr:to>
      <xdr:col>11</xdr:col>
      <xdr:colOff>60325</xdr:colOff>
      <xdr:row>56</xdr:row>
      <xdr:rowOff>112485</xdr:rowOff>
    </xdr:to>
    <xdr:sp macro="" textlink="">
      <xdr:nvSpPr>
        <xdr:cNvPr id="217" name="楕円 216">
          <a:extLst>
            <a:ext uri="{FF2B5EF4-FFF2-40B4-BE49-F238E27FC236}">
              <a16:creationId xmlns:a16="http://schemas.microsoft.com/office/drawing/2014/main" xmlns="" id="{00000000-0008-0000-0400-0000D9000000}"/>
            </a:ext>
          </a:extLst>
        </xdr:cNvPr>
        <xdr:cNvSpPr/>
      </xdr:nvSpPr>
      <xdr:spPr>
        <a:xfrm>
          <a:off x="21590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97262</xdr:rowOff>
    </xdr:from>
    <xdr:ext cx="762000" cy="259045"/>
    <xdr:sp macro="" textlink="">
      <xdr:nvSpPr>
        <xdr:cNvPr id="218" name="テキスト ボックス 217">
          <a:extLst>
            <a:ext uri="{FF2B5EF4-FFF2-40B4-BE49-F238E27FC236}">
              <a16:creationId xmlns:a16="http://schemas.microsoft.com/office/drawing/2014/main" xmlns="" id="{00000000-0008-0000-0400-0000DA000000}"/>
            </a:ext>
          </a:extLst>
        </xdr:cNvPr>
        <xdr:cNvSpPr txBox="1"/>
      </xdr:nvSpPr>
      <xdr:spPr>
        <a:xfrm>
          <a:off x="1828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68035</xdr:rowOff>
    </xdr:from>
    <xdr:to>
      <xdr:col>6</xdr:col>
      <xdr:colOff>171450</xdr:colOff>
      <xdr:row>55</xdr:row>
      <xdr:rowOff>169635</xdr:rowOff>
    </xdr:to>
    <xdr:sp macro="" textlink="">
      <xdr:nvSpPr>
        <xdr:cNvPr id="219" name="楕円 218">
          <a:extLst>
            <a:ext uri="{FF2B5EF4-FFF2-40B4-BE49-F238E27FC236}">
              <a16:creationId xmlns:a16="http://schemas.microsoft.com/office/drawing/2014/main" xmlns="" id="{00000000-0008-0000-0400-0000DB000000}"/>
            </a:ext>
          </a:extLst>
        </xdr:cNvPr>
        <xdr:cNvSpPr/>
      </xdr:nvSpPr>
      <xdr:spPr>
        <a:xfrm>
          <a:off x="1270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8362</xdr:rowOff>
    </xdr:from>
    <xdr:ext cx="762000" cy="259045"/>
    <xdr:sp macro="" textlink="">
      <xdr:nvSpPr>
        <xdr:cNvPr id="220" name="テキスト ボックス 219">
          <a:extLst>
            <a:ext uri="{FF2B5EF4-FFF2-40B4-BE49-F238E27FC236}">
              <a16:creationId xmlns:a16="http://schemas.microsoft.com/office/drawing/2014/main" xmlns="" id="{00000000-0008-0000-0400-0000DC000000}"/>
            </a:ext>
          </a:extLst>
        </xdr:cNvPr>
        <xdr:cNvSpPr txBox="1"/>
      </xdr:nvSpPr>
      <xdr:spPr>
        <a:xfrm>
          <a:off x="939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xmlns=""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xmlns=""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xmlns=""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xmlns=""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xmlns=""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xmlns=""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xmlns=""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xmlns=""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xmlns=""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xmlns=""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xmlns=""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維持補修費と他会計繰出金の影響により、その他に係る経常収支比率が類似団体平均を</a:t>
          </a:r>
          <a:r>
            <a:rPr kumimoji="1" lang="en-US" altLang="ja-JP" sz="1300">
              <a:latin typeface="ＭＳ Ｐゴシック" panose="020B0600070205080204" pitchFamily="50" charset="-128"/>
              <a:ea typeface="ＭＳ Ｐゴシック" panose="020B0600070205080204" pitchFamily="50" charset="-128"/>
            </a:rPr>
            <a:t>6.9</a:t>
          </a:r>
          <a:r>
            <a:rPr kumimoji="1" lang="ja-JP" altLang="en-US" sz="1300">
              <a:latin typeface="ＭＳ Ｐゴシック" panose="020B0600070205080204" pitchFamily="50" charset="-128"/>
              <a:ea typeface="ＭＳ Ｐゴシック" panose="020B0600070205080204" pitchFamily="50" charset="-128"/>
            </a:rPr>
            <a:t>ポイントと大きく上回っている。除雪費による維持補修費は前年度と比べ大幅に減額となったが、病院への一時的な繰出金の増加により前年度比</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ポイント上昇した。今後とも、国民健康保険、介護保険、後期高齢者医療各会計について、健康づくりの取組や疾病等の予防対策により、医療費抑制による繰出金の削減を図りたい。</a:t>
          </a: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xmlns=""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xmlns=""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xmlns=""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5" name="直線コネクタ 234">
          <a:extLst>
            <a:ext uri="{FF2B5EF4-FFF2-40B4-BE49-F238E27FC236}">
              <a16:creationId xmlns:a16="http://schemas.microsoft.com/office/drawing/2014/main" xmlns="" id="{00000000-0008-0000-0400-0000EB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6" name="テキスト ボックス 235">
          <a:extLst>
            <a:ext uri="{FF2B5EF4-FFF2-40B4-BE49-F238E27FC236}">
              <a16:creationId xmlns:a16="http://schemas.microsoft.com/office/drawing/2014/main" xmlns="" id="{00000000-0008-0000-0400-0000EC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7" name="直線コネクタ 236">
          <a:extLst>
            <a:ext uri="{FF2B5EF4-FFF2-40B4-BE49-F238E27FC236}">
              <a16:creationId xmlns:a16="http://schemas.microsoft.com/office/drawing/2014/main" xmlns="" id="{00000000-0008-0000-0400-0000ED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8" name="テキスト ボックス 237">
          <a:extLst>
            <a:ext uri="{FF2B5EF4-FFF2-40B4-BE49-F238E27FC236}">
              <a16:creationId xmlns:a16="http://schemas.microsoft.com/office/drawing/2014/main" xmlns="" id="{00000000-0008-0000-0400-0000EE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a:extLst>
            <a:ext uri="{FF2B5EF4-FFF2-40B4-BE49-F238E27FC236}">
              <a16:creationId xmlns:a16="http://schemas.microsoft.com/office/drawing/2014/main" xmlns="" id="{00000000-0008-0000-0400-0000EF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a:extLst>
            <a:ext uri="{FF2B5EF4-FFF2-40B4-BE49-F238E27FC236}">
              <a16:creationId xmlns:a16="http://schemas.microsoft.com/office/drawing/2014/main" xmlns="" id="{00000000-0008-0000-0400-0000F0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1" name="直線コネクタ 240">
          <a:extLst>
            <a:ext uri="{FF2B5EF4-FFF2-40B4-BE49-F238E27FC236}">
              <a16:creationId xmlns:a16="http://schemas.microsoft.com/office/drawing/2014/main" xmlns="" id="{00000000-0008-0000-0400-0000F1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2" name="テキスト ボックス 241">
          <a:extLst>
            <a:ext uri="{FF2B5EF4-FFF2-40B4-BE49-F238E27FC236}">
              <a16:creationId xmlns:a16="http://schemas.microsoft.com/office/drawing/2014/main" xmlns="" id="{00000000-0008-0000-0400-0000F2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3" name="直線コネクタ 242">
          <a:extLst>
            <a:ext uri="{FF2B5EF4-FFF2-40B4-BE49-F238E27FC236}">
              <a16:creationId xmlns:a16="http://schemas.microsoft.com/office/drawing/2014/main" xmlns="" id="{00000000-0008-0000-0400-0000F3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4" name="テキスト ボックス 243">
          <a:extLst>
            <a:ext uri="{FF2B5EF4-FFF2-40B4-BE49-F238E27FC236}">
              <a16:creationId xmlns:a16="http://schemas.microsoft.com/office/drawing/2014/main" xmlns="" id="{00000000-0008-0000-0400-0000F4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xmlns=""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xmlns=""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xmlns=""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107950</xdr:rowOff>
    </xdr:from>
    <xdr:to>
      <xdr:col>82</xdr:col>
      <xdr:colOff>107950</xdr:colOff>
      <xdr:row>60</xdr:row>
      <xdr:rowOff>134620</xdr:rowOff>
    </xdr:to>
    <xdr:cxnSp macro="">
      <xdr:nvCxnSpPr>
        <xdr:cNvPr id="248" name="直線コネクタ 247">
          <a:extLst>
            <a:ext uri="{FF2B5EF4-FFF2-40B4-BE49-F238E27FC236}">
              <a16:creationId xmlns:a16="http://schemas.microsoft.com/office/drawing/2014/main" xmlns="" id="{00000000-0008-0000-0400-0000F8000000}"/>
            </a:ext>
          </a:extLst>
        </xdr:cNvPr>
        <xdr:cNvCxnSpPr/>
      </xdr:nvCxnSpPr>
      <xdr:spPr>
        <a:xfrm flipV="1">
          <a:off x="16510000" y="919480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106697</xdr:rowOff>
    </xdr:from>
    <xdr:ext cx="762000" cy="259045"/>
    <xdr:sp macro="" textlink="">
      <xdr:nvSpPr>
        <xdr:cNvPr id="249" name="その他最小値テキスト">
          <a:extLst>
            <a:ext uri="{FF2B5EF4-FFF2-40B4-BE49-F238E27FC236}">
              <a16:creationId xmlns:a16="http://schemas.microsoft.com/office/drawing/2014/main" xmlns="" id="{00000000-0008-0000-0400-0000F9000000}"/>
            </a:ext>
          </a:extLst>
        </xdr:cNvPr>
        <xdr:cNvSpPr txBox="1"/>
      </xdr:nvSpPr>
      <xdr:spPr>
        <a:xfrm>
          <a:off x="16598900" y="10393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134620</xdr:rowOff>
    </xdr:from>
    <xdr:to>
      <xdr:col>82</xdr:col>
      <xdr:colOff>196850</xdr:colOff>
      <xdr:row>60</xdr:row>
      <xdr:rowOff>134620</xdr:rowOff>
    </xdr:to>
    <xdr:cxnSp macro="">
      <xdr:nvCxnSpPr>
        <xdr:cNvPr id="250" name="直線コネクタ 249">
          <a:extLst>
            <a:ext uri="{FF2B5EF4-FFF2-40B4-BE49-F238E27FC236}">
              <a16:creationId xmlns:a16="http://schemas.microsoft.com/office/drawing/2014/main" xmlns="" id="{00000000-0008-0000-0400-0000FA000000}"/>
            </a:ext>
          </a:extLst>
        </xdr:cNvPr>
        <xdr:cNvCxnSpPr/>
      </xdr:nvCxnSpPr>
      <xdr:spPr>
        <a:xfrm>
          <a:off x="16421100" y="10421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22877</xdr:rowOff>
    </xdr:from>
    <xdr:ext cx="762000" cy="259045"/>
    <xdr:sp macro="" textlink="">
      <xdr:nvSpPr>
        <xdr:cNvPr id="251" name="その他最大値テキスト">
          <a:extLst>
            <a:ext uri="{FF2B5EF4-FFF2-40B4-BE49-F238E27FC236}">
              <a16:creationId xmlns:a16="http://schemas.microsoft.com/office/drawing/2014/main" xmlns="" id="{00000000-0008-0000-0400-0000FB000000}"/>
            </a:ext>
          </a:extLst>
        </xdr:cNvPr>
        <xdr:cNvSpPr txBox="1"/>
      </xdr:nvSpPr>
      <xdr:spPr>
        <a:xfrm>
          <a:off x="16598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107950</xdr:rowOff>
    </xdr:from>
    <xdr:to>
      <xdr:col>82</xdr:col>
      <xdr:colOff>196850</xdr:colOff>
      <xdr:row>53</xdr:row>
      <xdr:rowOff>107950</xdr:rowOff>
    </xdr:to>
    <xdr:cxnSp macro="">
      <xdr:nvCxnSpPr>
        <xdr:cNvPr id="252" name="直線コネクタ 251">
          <a:extLst>
            <a:ext uri="{FF2B5EF4-FFF2-40B4-BE49-F238E27FC236}">
              <a16:creationId xmlns:a16="http://schemas.microsoft.com/office/drawing/2014/main" xmlns="" id="{00000000-0008-0000-0400-0000FC000000}"/>
            </a:ext>
          </a:extLst>
        </xdr:cNvPr>
        <xdr:cNvCxnSpPr/>
      </xdr:nvCxnSpPr>
      <xdr:spPr>
        <a:xfrm>
          <a:off x="16421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161290</xdr:rowOff>
    </xdr:from>
    <xdr:to>
      <xdr:col>82</xdr:col>
      <xdr:colOff>107950</xdr:colOff>
      <xdr:row>60</xdr:row>
      <xdr:rowOff>58420</xdr:rowOff>
    </xdr:to>
    <xdr:cxnSp macro="">
      <xdr:nvCxnSpPr>
        <xdr:cNvPr id="253" name="直線コネクタ 252">
          <a:extLst>
            <a:ext uri="{FF2B5EF4-FFF2-40B4-BE49-F238E27FC236}">
              <a16:creationId xmlns:a16="http://schemas.microsoft.com/office/drawing/2014/main" xmlns="" id="{00000000-0008-0000-0400-0000FD000000}"/>
            </a:ext>
          </a:extLst>
        </xdr:cNvPr>
        <xdr:cNvCxnSpPr/>
      </xdr:nvCxnSpPr>
      <xdr:spPr>
        <a:xfrm>
          <a:off x="15671800" y="1027684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12717</xdr:rowOff>
    </xdr:from>
    <xdr:ext cx="762000" cy="259045"/>
    <xdr:sp macro="" textlink="">
      <xdr:nvSpPr>
        <xdr:cNvPr id="254" name="その他平均値テキスト">
          <a:extLst>
            <a:ext uri="{FF2B5EF4-FFF2-40B4-BE49-F238E27FC236}">
              <a16:creationId xmlns:a16="http://schemas.microsoft.com/office/drawing/2014/main" xmlns="" id="{00000000-0008-0000-0400-0000FE000000}"/>
            </a:ext>
          </a:extLst>
        </xdr:cNvPr>
        <xdr:cNvSpPr txBox="1"/>
      </xdr:nvSpPr>
      <xdr:spPr>
        <a:xfrm>
          <a:off x="16598900" y="9613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167640</xdr:rowOff>
    </xdr:from>
    <xdr:to>
      <xdr:col>82</xdr:col>
      <xdr:colOff>158750</xdr:colOff>
      <xdr:row>57</xdr:row>
      <xdr:rowOff>97790</xdr:rowOff>
    </xdr:to>
    <xdr:sp macro="" textlink="">
      <xdr:nvSpPr>
        <xdr:cNvPr id="255" name="フローチャート: 判断 254">
          <a:extLst>
            <a:ext uri="{FF2B5EF4-FFF2-40B4-BE49-F238E27FC236}">
              <a16:creationId xmlns:a16="http://schemas.microsoft.com/office/drawing/2014/main" xmlns="" id="{00000000-0008-0000-0400-0000FF000000}"/>
            </a:ext>
          </a:extLst>
        </xdr:cNvPr>
        <xdr:cNvSpPr/>
      </xdr:nvSpPr>
      <xdr:spPr>
        <a:xfrm>
          <a:off x="164592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123190</xdr:rowOff>
    </xdr:from>
    <xdr:to>
      <xdr:col>78</xdr:col>
      <xdr:colOff>69850</xdr:colOff>
      <xdr:row>59</xdr:row>
      <xdr:rowOff>161290</xdr:rowOff>
    </xdr:to>
    <xdr:cxnSp macro="">
      <xdr:nvCxnSpPr>
        <xdr:cNvPr id="256" name="直線コネクタ 255">
          <a:extLst>
            <a:ext uri="{FF2B5EF4-FFF2-40B4-BE49-F238E27FC236}">
              <a16:creationId xmlns:a16="http://schemas.microsoft.com/office/drawing/2014/main" xmlns="" id="{00000000-0008-0000-0400-000000010000}"/>
            </a:ext>
          </a:extLst>
        </xdr:cNvPr>
        <xdr:cNvCxnSpPr/>
      </xdr:nvCxnSpPr>
      <xdr:spPr>
        <a:xfrm>
          <a:off x="14782800" y="102387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144780</xdr:rowOff>
    </xdr:from>
    <xdr:to>
      <xdr:col>78</xdr:col>
      <xdr:colOff>120650</xdr:colOff>
      <xdr:row>57</xdr:row>
      <xdr:rowOff>74930</xdr:rowOff>
    </xdr:to>
    <xdr:sp macro="" textlink="">
      <xdr:nvSpPr>
        <xdr:cNvPr id="257" name="フローチャート: 判断 256">
          <a:extLst>
            <a:ext uri="{FF2B5EF4-FFF2-40B4-BE49-F238E27FC236}">
              <a16:creationId xmlns:a16="http://schemas.microsoft.com/office/drawing/2014/main" xmlns="" id="{00000000-0008-0000-0400-000001010000}"/>
            </a:ext>
          </a:extLst>
        </xdr:cNvPr>
        <xdr:cNvSpPr/>
      </xdr:nvSpPr>
      <xdr:spPr>
        <a:xfrm>
          <a:off x="15621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85107</xdr:rowOff>
    </xdr:from>
    <xdr:ext cx="736600" cy="259045"/>
    <xdr:sp macro="" textlink="">
      <xdr:nvSpPr>
        <xdr:cNvPr id="258" name="テキスト ボックス 257">
          <a:extLst>
            <a:ext uri="{FF2B5EF4-FFF2-40B4-BE49-F238E27FC236}">
              <a16:creationId xmlns:a16="http://schemas.microsoft.com/office/drawing/2014/main" xmlns="" id="{00000000-0008-0000-0400-000002010000}"/>
            </a:ext>
          </a:extLst>
        </xdr:cNvPr>
        <xdr:cNvSpPr txBox="1"/>
      </xdr:nvSpPr>
      <xdr:spPr>
        <a:xfrm>
          <a:off x="15290800" y="9514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85090</xdr:rowOff>
    </xdr:from>
    <xdr:to>
      <xdr:col>73</xdr:col>
      <xdr:colOff>180975</xdr:colOff>
      <xdr:row>59</xdr:row>
      <xdr:rowOff>123190</xdr:rowOff>
    </xdr:to>
    <xdr:cxnSp macro="">
      <xdr:nvCxnSpPr>
        <xdr:cNvPr id="259" name="直線コネクタ 258">
          <a:extLst>
            <a:ext uri="{FF2B5EF4-FFF2-40B4-BE49-F238E27FC236}">
              <a16:creationId xmlns:a16="http://schemas.microsoft.com/office/drawing/2014/main" xmlns="" id="{00000000-0008-0000-0400-000003010000}"/>
            </a:ext>
          </a:extLst>
        </xdr:cNvPr>
        <xdr:cNvCxnSpPr/>
      </xdr:nvCxnSpPr>
      <xdr:spPr>
        <a:xfrm>
          <a:off x="13893800" y="102006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121920</xdr:rowOff>
    </xdr:from>
    <xdr:to>
      <xdr:col>74</xdr:col>
      <xdr:colOff>31750</xdr:colOff>
      <xdr:row>57</xdr:row>
      <xdr:rowOff>52070</xdr:rowOff>
    </xdr:to>
    <xdr:sp macro="" textlink="">
      <xdr:nvSpPr>
        <xdr:cNvPr id="260" name="フローチャート: 判断 259">
          <a:extLst>
            <a:ext uri="{FF2B5EF4-FFF2-40B4-BE49-F238E27FC236}">
              <a16:creationId xmlns:a16="http://schemas.microsoft.com/office/drawing/2014/main" xmlns="" id="{00000000-0008-0000-0400-000004010000}"/>
            </a:ext>
          </a:extLst>
        </xdr:cNvPr>
        <xdr:cNvSpPr/>
      </xdr:nvSpPr>
      <xdr:spPr>
        <a:xfrm>
          <a:off x="14732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62247</xdr:rowOff>
    </xdr:from>
    <xdr:ext cx="762000" cy="259045"/>
    <xdr:sp macro="" textlink="">
      <xdr:nvSpPr>
        <xdr:cNvPr id="261" name="テキスト ボックス 260">
          <a:extLst>
            <a:ext uri="{FF2B5EF4-FFF2-40B4-BE49-F238E27FC236}">
              <a16:creationId xmlns:a16="http://schemas.microsoft.com/office/drawing/2014/main" xmlns="" id="{00000000-0008-0000-0400-000005010000}"/>
            </a:ext>
          </a:extLst>
        </xdr:cNvPr>
        <xdr:cNvSpPr txBox="1"/>
      </xdr:nvSpPr>
      <xdr:spPr>
        <a:xfrm>
          <a:off x="14401800" y="949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85090</xdr:rowOff>
    </xdr:from>
    <xdr:to>
      <xdr:col>69</xdr:col>
      <xdr:colOff>92075</xdr:colOff>
      <xdr:row>59</xdr:row>
      <xdr:rowOff>146050</xdr:rowOff>
    </xdr:to>
    <xdr:cxnSp macro="">
      <xdr:nvCxnSpPr>
        <xdr:cNvPr id="262" name="直線コネクタ 261">
          <a:extLst>
            <a:ext uri="{FF2B5EF4-FFF2-40B4-BE49-F238E27FC236}">
              <a16:creationId xmlns:a16="http://schemas.microsoft.com/office/drawing/2014/main" xmlns="" id="{00000000-0008-0000-0400-000006010000}"/>
            </a:ext>
          </a:extLst>
        </xdr:cNvPr>
        <xdr:cNvCxnSpPr/>
      </xdr:nvCxnSpPr>
      <xdr:spPr>
        <a:xfrm flipV="1">
          <a:off x="13004800" y="102006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91440</xdr:rowOff>
    </xdr:from>
    <xdr:to>
      <xdr:col>69</xdr:col>
      <xdr:colOff>142875</xdr:colOff>
      <xdr:row>57</xdr:row>
      <xdr:rowOff>21590</xdr:rowOff>
    </xdr:to>
    <xdr:sp macro="" textlink="">
      <xdr:nvSpPr>
        <xdr:cNvPr id="263" name="フローチャート: 判断 262">
          <a:extLst>
            <a:ext uri="{FF2B5EF4-FFF2-40B4-BE49-F238E27FC236}">
              <a16:creationId xmlns:a16="http://schemas.microsoft.com/office/drawing/2014/main" xmlns="" id="{00000000-0008-0000-0400-000007010000}"/>
            </a:ext>
          </a:extLst>
        </xdr:cNvPr>
        <xdr:cNvSpPr/>
      </xdr:nvSpPr>
      <xdr:spPr>
        <a:xfrm>
          <a:off x="13843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31767</xdr:rowOff>
    </xdr:from>
    <xdr:ext cx="762000" cy="259045"/>
    <xdr:sp macro="" textlink="">
      <xdr:nvSpPr>
        <xdr:cNvPr id="264" name="テキスト ボックス 263">
          <a:extLst>
            <a:ext uri="{FF2B5EF4-FFF2-40B4-BE49-F238E27FC236}">
              <a16:creationId xmlns:a16="http://schemas.microsoft.com/office/drawing/2014/main" xmlns="" id="{00000000-0008-0000-0400-000008010000}"/>
            </a:ext>
          </a:extLst>
        </xdr:cNvPr>
        <xdr:cNvSpPr txBox="1"/>
      </xdr:nvSpPr>
      <xdr:spPr>
        <a:xfrm>
          <a:off x="13512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68580</xdr:rowOff>
    </xdr:from>
    <xdr:to>
      <xdr:col>65</xdr:col>
      <xdr:colOff>53975</xdr:colOff>
      <xdr:row>56</xdr:row>
      <xdr:rowOff>170180</xdr:rowOff>
    </xdr:to>
    <xdr:sp macro="" textlink="">
      <xdr:nvSpPr>
        <xdr:cNvPr id="265" name="フローチャート: 判断 264">
          <a:extLst>
            <a:ext uri="{FF2B5EF4-FFF2-40B4-BE49-F238E27FC236}">
              <a16:creationId xmlns:a16="http://schemas.microsoft.com/office/drawing/2014/main" xmlns="" id="{00000000-0008-0000-0400-000009010000}"/>
            </a:ext>
          </a:extLst>
        </xdr:cNvPr>
        <xdr:cNvSpPr/>
      </xdr:nvSpPr>
      <xdr:spPr>
        <a:xfrm>
          <a:off x="12954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8907</xdr:rowOff>
    </xdr:from>
    <xdr:ext cx="762000" cy="259045"/>
    <xdr:sp macro="" textlink="">
      <xdr:nvSpPr>
        <xdr:cNvPr id="266" name="テキスト ボックス 265">
          <a:extLst>
            <a:ext uri="{FF2B5EF4-FFF2-40B4-BE49-F238E27FC236}">
              <a16:creationId xmlns:a16="http://schemas.microsoft.com/office/drawing/2014/main" xmlns="" id="{00000000-0008-0000-0400-00000A010000}"/>
            </a:ext>
          </a:extLst>
        </xdr:cNvPr>
        <xdr:cNvSpPr txBox="1"/>
      </xdr:nvSpPr>
      <xdr:spPr>
        <a:xfrm>
          <a:off x="12623800" y="943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xmlns=""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xmlns=""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xmlns=""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xmlns=""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xmlns=""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7620</xdr:rowOff>
    </xdr:from>
    <xdr:to>
      <xdr:col>82</xdr:col>
      <xdr:colOff>158750</xdr:colOff>
      <xdr:row>60</xdr:row>
      <xdr:rowOff>109220</xdr:rowOff>
    </xdr:to>
    <xdr:sp macro="" textlink="">
      <xdr:nvSpPr>
        <xdr:cNvPr id="272" name="楕円 271">
          <a:extLst>
            <a:ext uri="{FF2B5EF4-FFF2-40B4-BE49-F238E27FC236}">
              <a16:creationId xmlns:a16="http://schemas.microsoft.com/office/drawing/2014/main" xmlns="" id="{00000000-0008-0000-0400-000010010000}"/>
            </a:ext>
          </a:extLst>
        </xdr:cNvPr>
        <xdr:cNvSpPr/>
      </xdr:nvSpPr>
      <xdr:spPr>
        <a:xfrm>
          <a:off x="16459200" y="10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87647</xdr:rowOff>
    </xdr:from>
    <xdr:ext cx="762000" cy="259045"/>
    <xdr:sp macro="" textlink="">
      <xdr:nvSpPr>
        <xdr:cNvPr id="273" name="その他該当値テキスト">
          <a:extLst>
            <a:ext uri="{FF2B5EF4-FFF2-40B4-BE49-F238E27FC236}">
              <a16:creationId xmlns:a16="http://schemas.microsoft.com/office/drawing/2014/main" xmlns="" id="{00000000-0008-0000-0400-000011010000}"/>
            </a:ext>
          </a:extLst>
        </xdr:cNvPr>
        <xdr:cNvSpPr txBox="1"/>
      </xdr:nvSpPr>
      <xdr:spPr>
        <a:xfrm>
          <a:off x="16598900" y="1020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110490</xdr:rowOff>
    </xdr:from>
    <xdr:to>
      <xdr:col>78</xdr:col>
      <xdr:colOff>120650</xdr:colOff>
      <xdr:row>60</xdr:row>
      <xdr:rowOff>40640</xdr:rowOff>
    </xdr:to>
    <xdr:sp macro="" textlink="">
      <xdr:nvSpPr>
        <xdr:cNvPr id="274" name="楕円 273">
          <a:extLst>
            <a:ext uri="{FF2B5EF4-FFF2-40B4-BE49-F238E27FC236}">
              <a16:creationId xmlns:a16="http://schemas.microsoft.com/office/drawing/2014/main" xmlns="" id="{00000000-0008-0000-0400-000012010000}"/>
            </a:ext>
          </a:extLst>
        </xdr:cNvPr>
        <xdr:cNvSpPr/>
      </xdr:nvSpPr>
      <xdr:spPr>
        <a:xfrm>
          <a:off x="15621000" y="1022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25417</xdr:rowOff>
    </xdr:from>
    <xdr:ext cx="736600" cy="259045"/>
    <xdr:sp macro="" textlink="">
      <xdr:nvSpPr>
        <xdr:cNvPr id="275" name="テキスト ボックス 274">
          <a:extLst>
            <a:ext uri="{FF2B5EF4-FFF2-40B4-BE49-F238E27FC236}">
              <a16:creationId xmlns:a16="http://schemas.microsoft.com/office/drawing/2014/main" xmlns="" id="{00000000-0008-0000-0400-000013010000}"/>
            </a:ext>
          </a:extLst>
        </xdr:cNvPr>
        <xdr:cNvSpPr txBox="1"/>
      </xdr:nvSpPr>
      <xdr:spPr>
        <a:xfrm>
          <a:off x="15290800" y="10312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72390</xdr:rowOff>
    </xdr:from>
    <xdr:to>
      <xdr:col>74</xdr:col>
      <xdr:colOff>31750</xdr:colOff>
      <xdr:row>60</xdr:row>
      <xdr:rowOff>2540</xdr:rowOff>
    </xdr:to>
    <xdr:sp macro="" textlink="">
      <xdr:nvSpPr>
        <xdr:cNvPr id="276" name="楕円 275">
          <a:extLst>
            <a:ext uri="{FF2B5EF4-FFF2-40B4-BE49-F238E27FC236}">
              <a16:creationId xmlns:a16="http://schemas.microsoft.com/office/drawing/2014/main" xmlns="" id="{00000000-0008-0000-0400-000014010000}"/>
            </a:ext>
          </a:extLst>
        </xdr:cNvPr>
        <xdr:cNvSpPr/>
      </xdr:nvSpPr>
      <xdr:spPr>
        <a:xfrm>
          <a:off x="14732000" y="1018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158767</xdr:rowOff>
    </xdr:from>
    <xdr:ext cx="762000" cy="259045"/>
    <xdr:sp macro="" textlink="">
      <xdr:nvSpPr>
        <xdr:cNvPr id="277" name="テキスト ボックス 276">
          <a:extLst>
            <a:ext uri="{FF2B5EF4-FFF2-40B4-BE49-F238E27FC236}">
              <a16:creationId xmlns:a16="http://schemas.microsoft.com/office/drawing/2014/main" xmlns="" id="{00000000-0008-0000-0400-000015010000}"/>
            </a:ext>
          </a:extLst>
        </xdr:cNvPr>
        <xdr:cNvSpPr txBox="1"/>
      </xdr:nvSpPr>
      <xdr:spPr>
        <a:xfrm>
          <a:off x="14401800" y="1027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34290</xdr:rowOff>
    </xdr:from>
    <xdr:to>
      <xdr:col>69</xdr:col>
      <xdr:colOff>142875</xdr:colOff>
      <xdr:row>59</xdr:row>
      <xdr:rowOff>135890</xdr:rowOff>
    </xdr:to>
    <xdr:sp macro="" textlink="">
      <xdr:nvSpPr>
        <xdr:cNvPr id="278" name="楕円 277">
          <a:extLst>
            <a:ext uri="{FF2B5EF4-FFF2-40B4-BE49-F238E27FC236}">
              <a16:creationId xmlns:a16="http://schemas.microsoft.com/office/drawing/2014/main" xmlns="" id="{00000000-0008-0000-0400-000016010000}"/>
            </a:ext>
          </a:extLst>
        </xdr:cNvPr>
        <xdr:cNvSpPr/>
      </xdr:nvSpPr>
      <xdr:spPr>
        <a:xfrm>
          <a:off x="13843000" y="1014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120667</xdr:rowOff>
    </xdr:from>
    <xdr:ext cx="762000" cy="259045"/>
    <xdr:sp macro="" textlink="">
      <xdr:nvSpPr>
        <xdr:cNvPr id="279" name="テキスト ボックス 278">
          <a:extLst>
            <a:ext uri="{FF2B5EF4-FFF2-40B4-BE49-F238E27FC236}">
              <a16:creationId xmlns:a16="http://schemas.microsoft.com/office/drawing/2014/main" xmlns="" id="{00000000-0008-0000-0400-000017010000}"/>
            </a:ext>
          </a:extLst>
        </xdr:cNvPr>
        <xdr:cNvSpPr txBox="1"/>
      </xdr:nvSpPr>
      <xdr:spPr>
        <a:xfrm>
          <a:off x="13512800" y="1023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95250</xdr:rowOff>
    </xdr:from>
    <xdr:to>
      <xdr:col>65</xdr:col>
      <xdr:colOff>53975</xdr:colOff>
      <xdr:row>60</xdr:row>
      <xdr:rowOff>25400</xdr:rowOff>
    </xdr:to>
    <xdr:sp macro="" textlink="">
      <xdr:nvSpPr>
        <xdr:cNvPr id="280" name="楕円 279">
          <a:extLst>
            <a:ext uri="{FF2B5EF4-FFF2-40B4-BE49-F238E27FC236}">
              <a16:creationId xmlns:a16="http://schemas.microsoft.com/office/drawing/2014/main" xmlns="" id="{00000000-0008-0000-0400-000018010000}"/>
            </a:ext>
          </a:extLst>
        </xdr:cNvPr>
        <xdr:cNvSpPr/>
      </xdr:nvSpPr>
      <xdr:spPr>
        <a:xfrm>
          <a:off x="12954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10177</xdr:rowOff>
    </xdr:from>
    <xdr:ext cx="762000" cy="259045"/>
    <xdr:sp macro="" textlink="">
      <xdr:nvSpPr>
        <xdr:cNvPr id="281" name="テキスト ボックス 280">
          <a:extLst>
            <a:ext uri="{FF2B5EF4-FFF2-40B4-BE49-F238E27FC236}">
              <a16:creationId xmlns:a16="http://schemas.microsoft.com/office/drawing/2014/main" xmlns="" id="{00000000-0008-0000-0400-000019010000}"/>
            </a:ext>
          </a:extLst>
        </xdr:cNvPr>
        <xdr:cNvSpPr txBox="1"/>
      </xdr:nvSpPr>
      <xdr:spPr>
        <a:xfrm>
          <a:off x="126238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xmlns=""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xmlns=""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xmlns=""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xmlns=""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xmlns=""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xmlns=""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xmlns=""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xmlns=""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xmlns=""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xmlns=""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xmlns=""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補助費等は、一部事務組合への負担金が大幅に増加したが、商工費関係の補助費が減少したことなどにより前年度比</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ポイントの上昇となった。今後も、一部事務組合や農業関係の補助費の伸びが予想されるが、補助内容の見直し等を行いながら経費の削減に努める。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xmlns=""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xmlns=""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xmlns=""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a:extLst>
            <a:ext uri="{FF2B5EF4-FFF2-40B4-BE49-F238E27FC236}">
              <a16:creationId xmlns:a16="http://schemas.microsoft.com/office/drawing/2014/main" xmlns="" id="{00000000-0008-0000-0400-000028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a:extLst>
            <a:ext uri="{FF2B5EF4-FFF2-40B4-BE49-F238E27FC236}">
              <a16:creationId xmlns:a16="http://schemas.microsoft.com/office/drawing/2014/main" xmlns="" id="{00000000-0008-0000-0400-000029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a:extLst>
            <a:ext uri="{FF2B5EF4-FFF2-40B4-BE49-F238E27FC236}">
              <a16:creationId xmlns:a16="http://schemas.microsoft.com/office/drawing/2014/main" xmlns="" id="{00000000-0008-0000-0400-00002A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a:extLst>
            <a:ext uri="{FF2B5EF4-FFF2-40B4-BE49-F238E27FC236}">
              <a16:creationId xmlns:a16="http://schemas.microsoft.com/office/drawing/2014/main" xmlns="" id="{00000000-0008-0000-0400-00002B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a:extLst>
            <a:ext uri="{FF2B5EF4-FFF2-40B4-BE49-F238E27FC236}">
              <a16:creationId xmlns:a16="http://schemas.microsoft.com/office/drawing/2014/main" xmlns="" id="{00000000-0008-0000-0400-00002C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a:extLst>
            <a:ext uri="{FF2B5EF4-FFF2-40B4-BE49-F238E27FC236}">
              <a16:creationId xmlns:a16="http://schemas.microsoft.com/office/drawing/2014/main" xmlns="" id="{00000000-0008-0000-0400-00002D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a:extLst>
            <a:ext uri="{FF2B5EF4-FFF2-40B4-BE49-F238E27FC236}">
              <a16:creationId xmlns:a16="http://schemas.microsoft.com/office/drawing/2014/main" xmlns="" id="{00000000-0008-0000-0400-00002E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a:extLst>
            <a:ext uri="{FF2B5EF4-FFF2-40B4-BE49-F238E27FC236}">
              <a16:creationId xmlns:a16="http://schemas.microsoft.com/office/drawing/2014/main" xmlns="" id="{00000000-0008-0000-0400-00002F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a:extLst>
            <a:ext uri="{FF2B5EF4-FFF2-40B4-BE49-F238E27FC236}">
              <a16:creationId xmlns:a16="http://schemas.microsoft.com/office/drawing/2014/main" xmlns="" id="{00000000-0008-0000-0400-000030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a:extLst>
            <a:ext uri="{FF2B5EF4-FFF2-40B4-BE49-F238E27FC236}">
              <a16:creationId xmlns:a16="http://schemas.microsoft.com/office/drawing/2014/main" xmlns="" id="{00000000-0008-0000-0400-000031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xmlns=""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xmlns="" id="{00000000-0008-0000-0400-000033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xmlns=""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165100</xdr:rowOff>
    </xdr:from>
    <xdr:to>
      <xdr:col>82</xdr:col>
      <xdr:colOff>107950</xdr:colOff>
      <xdr:row>40</xdr:row>
      <xdr:rowOff>142240</xdr:rowOff>
    </xdr:to>
    <xdr:cxnSp macro="">
      <xdr:nvCxnSpPr>
        <xdr:cNvPr id="309" name="直線コネクタ 308">
          <a:extLst>
            <a:ext uri="{FF2B5EF4-FFF2-40B4-BE49-F238E27FC236}">
              <a16:creationId xmlns:a16="http://schemas.microsoft.com/office/drawing/2014/main" xmlns="" id="{00000000-0008-0000-0400-000035010000}"/>
            </a:ext>
          </a:extLst>
        </xdr:cNvPr>
        <xdr:cNvCxnSpPr/>
      </xdr:nvCxnSpPr>
      <xdr:spPr>
        <a:xfrm flipV="1">
          <a:off x="16510000" y="565150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114317</xdr:rowOff>
    </xdr:from>
    <xdr:ext cx="762000" cy="259045"/>
    <xdr:sp macro="" textlink="">
      <xdr:nvSpPr>
        <xdr:cNvPr id="310" name="補助費等最小値テキスト">
          <a:extLst>
            <a:ext uri="{FF2B5EF4-FFF2-40B4-BE49-F238E27FC236}">
              <a16:creationId xmlns:a16="http://schemas.microsoft.com/office/drawing/2014/main" xmlns="" id="{00000000-0008-0000-0400-000036010000}"/>
            </a:ext>
          </a:extLst>
        </xdr:cNvPr>
        <xdr:cNvSpPr txBox="1"/>
      </xdr:nvSpPr>
      <xdr:spPr>
        <a:xfrm>
          <a:off x="16598900" y="697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142240</xdr:rowOff>
    </xdr:from>
    <xdr:to>
      <xdr:col>82</xdr:col>
      <xdr:colOff>196850</xdr:colOff>
      <xdr:row>40</xdr:row>
      <xdr:rowOff>142240</xdr:rowOff>
    </xdr:to>
    <xdr:cxnSp macro="">
      <xdr:nvCxnSpPr>
        <xdr:cNvPr id="311" name="直線コネクタ 310">
          <a:extLst>
            <a:ext uri="{FF2B5EF4-FFF2-40B4-BE49-F238E27FC236}">
              <a16:creationId xmlns:a16="http://schemas.microsoft.com/office/drawing/2014/main" xmlns="" id="{00000000-0008-0000-0400-000037010000}"/>
            </a:ext>
          </a:extLst>
        </xdr:cNvPr>
        <xdr:cNvCxnSpPr/>
      </xdr:nvCxnSpPr>
      <xdr:spPr>
        <a:xfrm>
          <a:off x="16421100" y="700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80027</xdr:rowOff>
    </xdr:from>
    <xdr:ext cx="762000" cy="259045"/>
    <xdr:sp macro="" textlink="">
      <xdr:nvSpPr>
        <xdr:cNvPr id="312" name="補助費等最大値テキスト">
          <a:extLst>
            <a:ext uri="{FF2B5EF4-FFF2-40B4-BE49-F238E27FC236}">
              <a16:creationId xmlns:a16="http://schemas.microsoft.com/office/drawing/2014/main" xmlns="" id="{00000000-0008-0000-0400-000038010000}"/>
            </a:ext>
          </a:extLst>
        </xdr:cNvPr>
        <xdr:cNvSpPr txBox="1"/>
      </xdr:nvSpPr>
      <xdr:spPr>
        <a:xfrm>
          <a:off x="16598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165100</xdr:rowOff>
    </xdr:from>
    <xdr:to>
      <xdr:col>82</xdr:col>
      <xdr:colOff>196850</xdr:colOff>
      <xdr:row>32</xdr:row>
      <xdr:rowOff>165100</xdr:rowOff>
    </xdr:to>
    <xdr:cxnSp macro="">
      <xdr:nvCxnSpPr>
        <xdr:cNvPr id="313" name="直線コネクタ 312">
          <a:extLst>
            <a:ext uri="{FF2B5EF4-FFF2-40B4-BE49-F238E27FC236}">
              <a16:creationId xmlns:a16="http://schemas.microsoft.com/office/drawing/2014/main" xmlns="" id="{00000000-0008-0000-0400-000039010000}"/>
            </a:ext>
          </a:extLst>
        </xdr:cNvPr>
        <xdr:cNvCxnSpPr/>
      </xdr:nvCxnSpPr>
      <xdr:spPr>
        <a:xfrm>
          <a:off x="16421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107950</xdr:rowOff>
    </xdr:from>
    <xdr:to>
      <xdr:col>82</xdr:col>
      <xdr:colOff>107950</xdr:colOff>
      <xdr:row>35</xdr:row>
      <xdr:rowOff>123190</xdr:rowOff>
    </xdr:to>
    <xdr:cxnSp macro="">
      <xdr:nvCxnSpPr>
        <xdr:cNvPr id="314" name="直線コネクタ 313">
          <a:extLst>
            <a:ext uri="{FF2B5EF4-FFF2-40B4-BE49-F238E27FC236}">
              <a16:creationId xmlns:a16="http://schemas.microsoft.com/office/drawing/2014/main" xmlns="" id="{00000000-0008-0000-0400-00003A010000}"/>
            </a:ext>
          </a:extLst>
        </xdr:cNvPr>
        <xdr:cNvCxnSpPr/>
      </xdr:nvCxnSpPr>
      <xdr:spPr>
        <a:xfrm>
          <a:off x="15671800" y="61087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48277</xdr:rowOff>
    </xdr:from>
    <xdr:ext cx="762000" cy="259045"/>
    <xdr:sp macro="" textlink="">
      <xdr:nvSpPr>
        <xdr:cNvPr id="315" name="補助費等平均値テキスト">
          <a:extLst>
            <a:ext uri="{FF2B5EF4-FFF2-40B4-BE49-F238E27FC236}">
              <a16:creationId xmlns:a16="http://schemas.microsoft.com/office/drawing/2014/main" xmlns="" id="{00000000-0008-0000-0400-00003B010000}"/>
            </a:ext>
          </a:extLst>
        </xdr:cNvPr>
        <xdr:cNvSpPr txBox="1"/>
      </xdr:nvSpPr>
      <xdr:spPr>
        <a:xfrm>
          <a:off x="16598900" y="6220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76200</xdr:rowOff>
    </xdr:from>
    <xdr:to>
      <xdr:col>82</xdr:col>
      <xdr:colOff>158750</xdr:colOff>
      <xdr:row>37</xdr:row>
      <xdr:rowOff>6350</xdr:rowOff>
    </xdr:to>
    <xdr:sp macro="" textlink="">
      <xdr:nvSpPr>
        <xdr:cNvPr id="316" name="フローチャート: 判断 315">
          <a:extLst>
            <a:ext uri="{FF2B5EF4-FFF2-40B4-BE49-F238E27FC236}">
              <a16:creationId xmlns:a16="http://schemas.microsoft.com/office/drawing/2014/main" xmlns="" id="{00000000-0008-0000-0400-00003C010000}"/>
            </a:ext>
          </a:extLst>
        </xdr:cNvPr>
        <xdr:cNvSpPr/>
      </xdr:nvSpPr>
      <xdr:spPr>
        <a:xfrm>
          <a:off x="164592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107950</xdr:rowOff>
    </xdr:from>
    <xdr:to>
      <xdr:col>78</xdr:col>
      <xdr:colOff>69850</xdr:colOff>
      <xdr:row>36</xdr:row>
      <xdr:rowOff>134620</xdr:rowOff>
    </xdr:to>
    <xdr:cxnSp macro="">
      <xdr:nvCxnSpPr>
        <xdr:cNvPr id="317" name="直線コネクタ 316">
          <a:extLst>
            <a:ext uri="{FF2B5EF4-FFF2-40B4-BE49-F238E27FC236}">
              <a16:creationId xmlns:a16="http://schemas.microsoft.com/office/drawing/2014/main" xmlns="" id="{00000000-0008-0000-0400-00003D010000}"/>
            </a:ext>
          </a:extLst>
        </xdr:cNvPr>
        <xdr:cNvCxnSpPr/>
      </xdr:nvCxnSpPr>
      <xdr:spPr>
        <a:xfrm flipV="1">
          <a:off x="14782800" y="610870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68580</xdr:rowOff>
    </xdr:from>
    <xdr:to>
      <xdr:col>78</xdr:col>
      <xdr:colOff>120650</xdr:colOff>
      <xdr:row>36</xdr:row>
      <xdr:rowOff>170180</xdr:rowOff>
    </xdr:to>
    <xdr:sp macro="" textlink="">
      <xdr:nvSpPr>
        <xdr:cNvPr id="318" name="フローチャート: 判断 317">
          <a:extLst>
            <a:ext uri="{FF2B5EF4-FFF2-40B4-BE49-F238E27FC236}">
              <a16:creationId xmlns:a16="http://schemas.microsoft.com/office/drawing/2014/main" xmlns="" id="{00000000-0008-0000-0400-00003E010000}"/>
            </a:ext>
          </a:extLst>
        </xdr:cNvPr>
        <xdr:cNvSpPr/>
      </xdr:nvSpPr>
      <xdr:spPr>
        <a:xfrm>
          <a:off x="15621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154957</xdr:rowOff>
    </xdr:from>
    <xdr:ext cx="736600" cy="259045"/>
    <xdr:sp macro="" textlink="">
      <xdr:nvSpPr>
        <xdr:cNvPr id="319" name="テキスト ボックス 318">
          <a:extLst>
            <a:ext uri="{FF2B5EF4-FFF2-40B4-BE49-F238E27FC236}">
              <a16:creationId xmlns:a16="http://schemas.microsoft.com/office/drawing/2014/main" xmlns="" id="{00000000-0008-0000-0400-00003F010000}"/>
            </a:ext>
          </a:extLst>
        </xdr:cNvPr>
        <xdr:cNvSpPr txBox="1"/>
      </xdr:nvSpPr>
      <xdr:spPr>
        <a:xfrm>
          <a:off x="15290800" y="6327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134620</xdr:rowOff>
    </xdr:from>
    <xdr:to>
      <xdr:col>73</xdr:col>
      <xdr:colOff>180975</xdr:colOff>
      <xdr:row>37</xdr:row>
      <xdr:rowOff>8890</xdr:rowOff>
    </xdr:to>
    <xdr:cxnSp macro="">
      <xdr:nvCxnSpPr>
        <xdr:cNvPr id="320" name="直線コネクタ 319">
          <a:extLst>
            <a:ext uri="{FF2B5EF4-FFF2-40B4-BE49-F238E27FC236}">
              <a16:creationId xmlns:a16="http://schemas.microsoft.com/office/drawing/2014/main" xmlns="" id="{00000000-0008-0000-0400-000040010000}"/>
            </a:ext>
          </a:extLst>
        </xdr:cNvPr>
        <xdr:cNvCxnSpPr/>
      </xdr:nvCxnSpPr>
      <xdr:spPr>
        <a:xfrm flipV="1">
          <a:off x="13893800" y="63068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30480</xdr:rowOff>
    </xdr:from>
    <xdr:to>
      <xdr:col>74</xdr:col>
      <xdr:colOff>31750</xdr:colOff>
      <xdr:row>36</xdr:row>
      <xdr:rowOff>132080</xdr:rowOff>
    </xdr:to>
    <xdr:sp macro="" textlink="">
      <xdr:nvSpPr>
        <xdr:cNvPr id="321" name="フローチャート: 判断 320">
          <a:extLst>
            <a:ext uri="{FF2B5EF4-FFF2-40B4-BE49-F238E27FC236}">
              <a16:creationId xmlns:a16="http://schemas.microsoft.com/office/drawing/2014/main" xmlns="" id="{00000000-0008-0000-0400-000041010000}"/>
            </a:ext>
          </a:extLst>
        </xdr:cNvPr>
        <xdr:cNvSpPr/>
      </xdr:nvSpPr>
      <xdr:spPr>
        <a:xfrm>
          <a:off x="14732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142257</xdr:rowOff>
    </xdr:from>
    <xdr:ext cx="762000" cy="259045"/>
    <xdr:sp macro="" textlink="">
      <xdr:nvSpPr>
        <xdr:cNvPr id="322" name="テキスト ボックス 321">
          <a:extLst>
            <a:ext uri="{FF2B5EF4-FFF2-40B4-BE49-F238E27FC236}">
              <a16:creationId xmlns:a16="http://schemas.microsoft.com/office/drawing/2014/main" xmlns="" id="{00000000-0008-0000-0400-000042010000}"/>
            </a:ext>
          </a:extLst>
        </xdr:cNvPr>
        <xdr:cNvSpPr txBox="1"/>
      </xdr:nvSpPr>
      <xdr:spPr>
        <a:xfrm>
          <a:off x="14401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8890</xdr:rowOff>
    </xdr:from>
    <xdr:to>
      <xdr:col>69</xdr:col>
      <xdr:colOff>92075</xdr:colOff>
      <xdr:row>37</xdr:row>
      <xdr:rowOff>39370</xdr:rowOff>
    </xdr:to>
    <xdr:cxnSp macro="">
      <xdr:nvCxnSpPr>
        <xdr:cNvPr id="323" name="直線コネクタ 322">
          <a:extLst>
            <a:ext uri="{FF2B5EF4-FFF2-40B4-BE49-F238E27FC236}">
              <a16:creationId xmlns:a16="http://schemas.microsoft.com/office/drawing/2014/main" xmlns="" id="{00000000-0008-0000-0400-000043010000}"/>
            </a:ext>
          </a:extLst>
        </xdr:cNvPr>
        <xdr:cNvCxnSpPr/>
      </xdr:nvCxnSpPr>
      <xdr:spPr>
        <a:xfrm flipV="1">
          <a:off x="13004800" y="63525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30480</xdr:rowOff>
    </xdr:from>
    <xdr:to>
      <xdr:col>69</xdr:col>
      <xdr:colOff>142875</xdr:colOff>
      <xdr:row>36</xdr:row>
      <xdr:rowOff>132080</xdr:rowOff>
    </xdr:to>
    <xdr:sp macro="" textlink="">
      <xdr:nvSpPr>
        <xdr:cNvPr id="324" name="フローチャート: 判断 323">
          <a:extLst>
            <a:ext uri="{FF2B5EF4-FFF2-40B4-BE49-F238E27FC236}">
              <a16:creationId xmlns:a16="http://schemas.microsoft.com/office/drawing/2014/main" xmlns="" id="{00000000-0008-0000-0400-000044010000}"/>
            </a:ext>
          </a:extLst>
        </xdr:cNvPr>
        <xdr:cNvSpPr/>
      </xdr:nvSpPr>
      <xdr:spPr>
        <a:xfrm>
          <a:off x="13843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142257</xdr:rowOff>
    </xdr:from>
    <xdr:ext cx="762000" cy="259045"/>
    <xdr:sp macro="" textlink="">
      <xdr:nvSpPr>
        <xdr:cNvPr id="325" name="テキスト ボックス 324">
          <a:extLst>
            <a:ext uri="{FF2B5EF4-FFF2-40B4-BE49-F238E27FC236}">
              <a16:creationId xmlns:a16="http://schemas.microsoft.com/office/drawing/2014/main" xmlns="" id="{00000000-0008-0000-0400-000045010000}"/>
            </a:ext>
          </a:extLst>
        </xdr:cNvPr>
        <xdr:cNvSpPr txBox="1"/>
      </xdr:nvSpPr>
      <xdr:spPr>
        <a:xfrm>
          <a:off x="13512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26" name="フローチャート: 判断 325">
          <a:extLst>
            <a:ext uri="{FF2B5EF4-FFF2-40B4-BE49-F238E27FC236}">
              <a16:creationId xmlns:a16="http://schemas.microsoft.com/office/drawing/2014/main" xmlns="" id="{00000000-0008-0000-0400-000046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27" name="テキスト ボックス 326">
          <a:extLst>
            <a:ext uri="{FF2B5EF4-FFF2-40B4-BE49-F238E27FC236}">
              <a16:creationId xmlns:a16="http://schemas.microsoft.com/office/drawing/2014/main" xmlns="" id="{00000000-0008-0000-0400-000047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xmlns=""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xmlns=""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xmlns=""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xmlns=""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xmlns=""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72390</xdr:rowOff>
    </xdr:from>
    <xdr:to>
      <xdr:col>82</xdr:col>
      <xdr:colOff>158750</xdr:colOff>
      <xdr:row>36</xdr:row>
      <xdr:rowOff>2540</xdr:rowOff>
    </xdr:to>
    <xdr:sp macro="" textlink="">
      <xdr:nvSpPr>
        <xdr:cNvPr id="333" name="楕円 332">
          <a:extLst>
            <a:ext uri="{FF2B5EF4-FFF2-40B4-BE49-F238E27FC236}">
              <a16:creationId xmlns:a16="http://schemas.microsoft.com/office/drawing/2014/main" xmlns="" id="{00000000-0008-0000-0400-00004D010000}"/>
            </a:ext>
          </a:extLst>
        </xdr:cNvPr>
        <xdr:cNvSpPr/>
      </xdr:nvSpPr>
      <xdr:spPr>
        <a:xfrm>
          <a:off x="164592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88917</xdr:rowOff>
    </xdr:from>
    <xdr:ext cx="762000" cy="259045"/>
    <xdr:sp macro="" textlink="">
      <xdr:nvSpPr>
        <xdr:cNvPr id="334" name="補助費等該当値テキスト">
          <a:extLst>
            <a:ext uri="{FF2B5EF4-FFF2-40B4-BE49-F238E27FC236}">
              <a16:creationId xmlns:a16="http://schemas.microsoft.com/office/drawing/2014/main" xmlns="" id="{00000000-0008-0000-0400-00004E010000}"/>
            </a:ext>
          </a:extLst>
        </xdr:cNvPr>
        <xdr:cNvSpPr txBox="1"/>
      </xdr:nvSpPr>
      <xdr:spPr>
        <a:xfrm>
          <a:off x="16598900" y="591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57150</xdr:rowOff>
    </xdr:from>
    <xdr:to>
      <xdr:col>78</xdr:col>
      <xdr:colOff>120650</xdr:colOff>
      <xdr:row>35</xdr:row>
      <xdr:rowOff>158750</xdr:rowOff>
    </xdr:to>
    <xdr:sp macro="" textlink="">
      <xdr:nvSpPr>
        <xdr:cNvPr id="335" name="楕円 334">
          <a:extLst>
            <a:ext uri="{FF2B5EF4-FFF2-40B4-BE49-F238E27FC236}">
              <a16:creationId xmlns:a16="http://schemas.microsoft.com/office/drawing/2014/main" xmlns="" id="{00000000-0008-0000-0400-00004F010000}"/>
            </a:ext>
          </a:extLst>
        </xdr:cNvPr>
        <xdr:cNvSpPr/>
      </xdr:nvSpPr>
      <xdr:spPr>
        <a:xfrm>
          <a:off x="15621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168927</xdr:rowOff>
    </xdr:from>
    <xdr:ext cx="736600" cy="259045"/>
    <xdr:sp macro="" textlink="">
      <xdr:nvSpPr>
        <xdr:cNvPr id="336" name="テキスト ボックス 335">
          <a:extLst>
            <a:ext uri="{FF2B5EF4-FFF2-40B4-BE49-F238E27FC236}">
              <a16:creationId xmlns:a16="http://schemas.microsoft.com/office/drawing/2014/main" xmlns="" id="{00000000-0008-0000-0400-000050010000}"/>
            </a:ext>
          </a:extLst>
        </xdr:cNvPr>
        <xdr:cNvSpPr txBox="1"/>
      </xdr:nvSpPr>
      <xdr:spPr>
        <a:xfrm>
          <a:off x="15290800" y="5826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83820</xdr:rowOff>
    </xdr:from>
    <xdr:to>
      <xdr:col>74</xdr:col>
      <xdr:colOff>31750</xdr:colOff>
      <xdr:row>37</xdr:row>
      <xdr:rowOff>13970</xdr:rowOff>
    </xdr:to>
    <xdr:sp macro="" textlink="">
      <xdr:nvSpPr>
        <xdr:cNvPr id="337" name="楕円 336">
          <a:extLst>
            <a:ext uri="{FF2B5EF4-FFF2-40B4-BE49-F238E27FC236}">
              <a16:creationId xmlns:a16="http://schemas.microsoft.com/office/drawing/2014/main" xmlns="" id="{00000000-0008-0000-0400-000051010000}"/>
            </a:ext>
          </a:extLst>
        </xdr:cNvPr>
        <xdr:cNvSpPr/>
      </xdr:nvSpPr>
      <xdr:spPr>
        <a:xfrm>
          <a:off x="14732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170197</xdr:rowOff>
    </xdr:from>
    <xdr:ext cx="762000" cy="259045"/>
    <xdr:sp macro="" textlink="">
      <xdr:nvSpPr>
        <xdr:cNvPr id="338" name="テキスト ボックス 337">
          <a:extLst>
            <a:ext uri="{FF2B5EF4-FFF2-40B4-BE49-F238E27FC236}">
              <a16:creationId xmlns:a16="http://schemas.microsoft.com/office/drawing/2014/main" xmlns="" id="{00000000-0008-0000-0400-000052010000}"/>
            </a:ext>
          </a:extLst>
        </xdr:cNvPr>
        <xdr:cNvSpPr txBox="1"/>
      </xdr:nvSpPr>
      <xdr:spPr>
        <a:xfrm>
          <a:off x="144018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129540</xdr:rowOff>
    </xdr:from>
    <xdr:to>
      <xdr:col>69</xdr:col>
      <xdr:colOff>142875</xdr:colOff>
      <xdr:row>37</xdr:row>
      <xdr:rowOff>59690</xdr:rowOff>
    </xdr:to>
    <xdr:sp macro="" textlink="">
      <xdr:nvSpPr>
        <xdr:cNvPr id="339" name="楕円 338">
          <a:extLst>
            <a:ext uri="{FF2B5EF4-FFF2-40B4-BE49-F238E27FC236}">
              <a16:creationId xmlns:a16="http://schemas.microsoft.com/office/drawing/2014/main" xmlns="" id="{00000000-0008-0000-0400-000053010000}"/>
            </a:ext>
          </a:extLst>
        </xdr:cNvPr>
        <xdr:cNvSpPr/>
      </xdr:nvSpPr>
      <xdr:spPr>
        <a:xfrm>
          <a:off x="13843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44467</xdr:rowOff>
    </xdr:from>
    <xdr:ext cx="762000" cy="259045"/>
    <xdr:sp macro="" textlink="">
      <xdr:nvSpPr>
        <xdr:cNvPr id="340" name="テキスト ボックス 339">
          <a:extLst>
            <a:ext uri="{FF2B5EF4-FFF2-40B4-BE49-F238E27FC236}">
              <a16:creationId xmlns:a16="http://schemas.microsoft.com/office/drawing/2014/main" xmlns="" id="{00000000-0008-0000-0400-000054010000}"/>
            </a:ext>
          </a:extLst>
        </xdr:cNvPr>
        <xdr:cNvSpPr txBox="1"/>
      </xdr:nvSpPr>
      <xdr:spPr>
        <a:xfrm>
          <a:off x="13512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160020</xdr:rowOff>
    </xdr:from>
    <xdr:to>
      <xdr:col>65</xdr:col>
      <xdr:colOff>53975</xdr:colOff>
      <xdr:row>37</xdr:row>
      <xdr:rowOff>90170</xdr:rowOff>
    </xdr:to>
    <xdr:sp macro="" textlink="">
      <xdr:nvSpPr>
        <xdr:cNvPr id="341" name="楕円 340">
          <a:extLst>
            <a:ext uri="{FF2B5EF4-FFF2-40B4-BE49-F238E27FC236}">
              <a16:creationId xmlns:a16="http://schemas.microsoft.com/office/drawing/2014/main" xmlns="" id="{00000000-0008-0000-0400-000055010000}"/>
            </a:ext>
          </a:extLst>
        </xdr:cNvPr>
        <xdr:cNvSpPr/>
      </xdr:nvSpPr>
      <xdr:spPr>
        <a:xfrm>
          <a:off x="12954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74947</xdr:rowOff>
    </xdr:from>
    <xdr:ext cx="762000" cy="259045"/>
    <xdr:sp macro="" textlink="">
      <xdr:nvSpPr>
        <xdr:cNvPr id="342" name="テキスト ボックス 341">
          <a:extLst>
            <a:ext uri="{FF2B5EF4-FFF2-40B4-BE49-F238E27FC236}">
              <a16:creationId xmlns:a16="http://schemas.microsoft.com/office/drawing/2014/main" xmlns="" id="{00000000-0008-0000-0400-000056010000}"/>
            </a:ext>
          </a:extLst>
        </xdr:cNvPr>
        <xdr:cNvSpPr txBox="1"/>
      </xdr:nvSpPr>
      <xdr:spPr>
        <a:xfrm>
          <a:off x="12623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xmlns=""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xmlns=""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xmlns=""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xmlns=""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xmlns=""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xmlns=""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xmlns=""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xmlns=""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xmlns=""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xmlns=""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xmlns=""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高畠中学校整備事業から始まり、近年大型の建設事業が続いたことにより類似団体平均に比べ</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ポイント上回った。今後しばらくは、これらの建設事業の起債償還が本格化することから公債費は増加する予定である。今後は、起債の新規発行を伴う普通建設事業を抑制しながら財政の健全化に努める。</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xmlns=""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xmlns=""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xmlns=""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7" name="直線コネクタ 356">
          <a:extLst>
            <a:ext uri="{FF2B5EF4-FFF2-40B4-BE49-F238E27FC236}">
              <a16:creationId xmlns:a16="http://schemas.microsoft.com/office/drawing/2014/main" xmlns="" id="{00000000-0008-0000-0400-000065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8" name="テキスト ボックス 357">
          <a:extLst>
            <a:ext uri="{FF2B5EF4-FFF2-40B4-BE49-F238E27FC236}">
              <a16:creationId xmlns:a16="http://schemas.microsoft.com/office/drawing/2014/main" xmlns="" id="{00000000-0008-0000-0400-000066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9" name="直線コネクタ 358">
          <a:extLst>
            <a:ext uri="{FF2B5EF4-FFF2-40B4-BE49-F238E27FC236}">
              <a16:creationId xmlns:a16="http://schemas.microsoft.com/office/drawing/2014/main" xmlns="" id="{00000000-0008-0000-0400-000067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60" name="テキスト ボックス 359">
          <a:extLst>
            <a:ext uri="{FF2B5EF4-FFF2-40B4-BE49-F238E27FC236}">
              <a16:creationId xmlns:a16="http://schemas.microsoft.com/office/drawing/2014/main" xmlns="" id="{00000000-0008-0000-0400-000068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61" name="直線コネクタ 360">
          <a:extLst>
            <a:ext uri="{FF2B5EF4-FFF2-40B4-BE49-F238E27FC236}">
              <a16:creationId xmlns:a16="http://schemas.microsoft.com/office/drawing/2014/main" xmlns="" id="{00000000-0008-0000-0400-000069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2" name="テキスト ボックス 361">
          <a:extLst>
            <a:ext uri="{FF2B5EF4-FFF2-40B4-BE49-F238E27FC236}">
              <a16:creationId xmlns:a16="http://schemas.microsoft.com/office/drawing/2014/main" xmlns="" id="{00000000-0008-0000-0400-00006A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3" name="直線コネクタ 362">
          <a:extLst>
            <a:ext uri="{FF2B5EF4-FFF2-40B4-BE49-F238E27FC236}">
              <a16:creationId xmlns:a16="http://schemas.microsoft.com/office/drawing/2014/main" xmlns="" id="{00000000-0008-0000-0400-00006B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4" name="テキスト ボックス 363">
          <a:extLst>
            <a:ext uri="{FF2B5EF4-FFF2-40B4-BE49-F238E27FC236}">
              <a16:creationId xmlns:a16="http://schemas.microsoft.com/office/drawing/2014/main" xmlns="" id="{00000000-0008-0000-0400-00006C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5" name="直線コネクタ 364">
          <a:extLst>
            <a:ext uri="{FF2B5EF4-FFF2-40B4-BE49-F238E27FC236}">
              <a16:creationId xmlns:a16="http://schemas.microsoft.com/office/drawing/2014/main" xmlns="" id="{00000000-0008-0000-0400-00006D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6" name="テキスト ボックス 365">
          <a:extLst>
            <a:ext uri="{FF2B5EF4-FFF2-40B4-BE49-F238E27FC236}">
              <a16:creationId xmlns:a16="http://schemas.microsoft.com/office/drawing/2014/main" xmlns="" id="{00000000-0008-0000-0400-00006E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7" name="直線コネクタ 366">
          <a:extLst>
            <a:ext uri="{FF2B5EF4-FFF2-40B4-BE49-F238E27FC236}">
              <a16:creationId xmlns:a16="http://schemas.microsoft.com/office/drawing/2014/main" xmlns="" id="{00000000-0008-0000-0400-00006F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8" name="テキスト ボックス 367">
          <a:extLst>
            <a:ext uri="{FF2B5EF4-FFF2-40B4-BE49-F238E27FC236}">
              <a16:creationId xmlns:a16="http://schemas.microsoft.com/office/drawing/2014/main" xmlns="" id="{00000000-0008-0000-0400-000070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a:extLst>
            <a:ext uri="{FF2B5EF4-FFF2-40B4-BE49-F238E27FC236}">
              <a16:creationId xmlns:a16="http://schemas.microsoft.com/office/drawing/2014/main" xmlns="" id="{00000000-0008-0000-0400-00007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a:extLst>
            <a:ext uri="{FF2B5EF4-FFF2-40B4-BE49-F238E27FC236}">
              <a16:creationId xmlns:a16="http://schemas.microsoft.com/office/drawing/2014/main" xmlns="" id="{00000000-0008-0000-0400-00007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135165</xdr:rowOff>
    </xdr:from>
    <xdr:to>
      <xdr:col>24</xdr:col>
      <xdr:colOff>25400</xdr:colOff>
      <xdr:row>81</xdr:row>
      <xdr:rowOff>37193</xdr:rowOff>
    </xdr:to>
    <xdr:cxnSp macro="">
      <xdr:nvCxnSpPr>
        <xdr:cNvPr id="371" name="直線コネクタ 370">
          <a:extLst>
            <a:ext uri="{FF2B5EF4-FFF2-40B4-BE49-F238E27FC236}">
              <a16:creationId xmlns:a16="http://schemas.microsoft.com/office/drawing/2014/main" xmlns="" id="{00000000-0008-0000-0400-000073010000}"/>
            </a:ext>
          </a:extLst>
        </xdr:cNvPr>
        <xdr:cNvCxnSpPr/>
      </xdr:nvCxnSpPr>
      <xdr:spPr>
        <a:xfrm flipV="1">
          <a:off x="4826000" y="12651015"/>
          <a:ext cx="0" cy="1273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9270</xdr:rowOff>
    </xdr:from>
    <xdr:ext cx="762000" cy="259045"/>
    <xdr:sp macro="" textlink="">
      <xdr:nvSpPr>
        <xdr:cNvPr id="372" name="公債費最小値テキスト">
          <a:extLst>
            <a:ext uri="{FF2B5EF4-FFF2-40B4-BE49-F238E27FC236}">
              <a16:creationId xmlns:a16="http://schemas.microsoft.com/office/drawing/2014/main" xmlns="" id="{00000000-0008-0000-0400-000074010000}"/>
            </a:ext>
          </a:extLst>
        </xdr:cNvPr>
        <xdr:cNvSpPr txBox="1"/>
      </xdr:nvSpPr>
      <xdr:spPr>
        <a:xfrm>
          <a:off x="4914900" y="13896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37193</xdr:rowOff>
    </xdr:from>
    <xdr:to>
      <xdr:col>24</xdr:col>
      <xdr:colOff>114300</xdr:colOff>
      <xdr:row>81</xdr:row>
      <xdr:rowOff>37193</xdr:rowOff>
    </xdr:to>
    <xdr:cxnSp macro="">
      <xdr:nvCxnSpPr>
        <xdr:cNvPr id="373" name="直線コネクタ 372">
          <a:extLst>
            <a:ext uri="{FF2B5EF4-FFF2-40B4-BE49-F238E27FC236}">
              <a16:creationId xmlns:a16="http://schemas.microsoft.com/office/drawing/2014/main" xmlns="" id="{00000000-0008-0000-0400-000075010000}"/>
            </a:ext>
          </a:extLst>
        </xdr:cNvPr>
        <xdr:cNvCxnSpPr/>
      </xdr:nvCxnSpPr>
      <xdr:spPr>
        <a:xfrm>
          <a:off x="4737100" y="13924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50092</xdr:rowOff>
    </xdr:from>
    <xdr:ext cx="762000" cy="259045"/>
    <xdr:sp macro="" textlink="">
      <xdr:nvSpPr>
        <xdr:cNvPr id="374" name="公債費最大値テキスト">
          <a:extLst>
            <a:ext uri="{FF2B5EF4-FFF2-40B4-BE49-F238E27FC236}">
              <a16:creationId xmlns:a16="http://schemas.microsoft.com/office/drawing/2014/main" xmlns="" id="{00000000-0008-0000-0400-000076010000}"/>
            </a:ext>
          </a:extLst>
        </xdr:cNvPr>
        <xdr:cNvSpPr txBox="1"/>
      </xdr:nvSpPr>
      <xdr:spPr>
        <a:xfrm>
          <a:off x="4914900" y="1239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135165</xdr:rowOff>
    </xdr:from>
    <xdr:to>
      <xdr:col>24</xdr:col>
      <xdr:colOff>114300</xdr:colOff>
      <xdr:row>73</xdr:row>
      <xdr:rowOff>135165</xdr:rowOff>
    </xdr:to>
    <xdr:cxnSp macro="">
      <xdr:nvCxnSpPr>
        <xdr:cNvPr id="375" name="直線コネクタ 374">
          <a:extLst>
            <a:ext uri="{FF2B5EF4-FFF2-40B4-BE49-F238E27FC236}">
              <a16:creationId xmlns:a16="http://schemas.microsoft.com/office/drawing/2014/main" xmlns="" id="{00000000-0008-0000-0400-000077010000}"/>
            </a:ext>
          </a:extLst>
        </xdr:cNvPr>
        <xdr:cNvCxnSpPr/>
      </xdr:nvCxnSpPr>
      <xdr:spPr>
        <a:xfrm>
          <a:off x="4737100" y="12651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154758</xdr:rowOff>
    </xdr:from>
    <xdr:to>
      <xdr:col>24</xdr:col>
      <xdr:colOff>25400</xdr:colOff>
      <xdr:row>78</xdr:row>
      <xdr:rowOff>35561</xdr:rowOff>
    </xdr:to>
    <xdr:cxnSp macro="">
      <xdr:nvCxnSpPr>
        <xdr:cNvPr id="376" name="直線コネクタ 375">
          <a:extLst>
            <a:ext uri="{FF2B5EF4-FFF2-40B4-BE49-F238E27FC236}">
              <a16:creationId xmlns:a16="http://schemas.microsoft.com/office/drawing/2014/main" xmlns="" id="{00000000-0008-0000-0400-000078010000}"/>
            </a:ext>
          </a:extLst>
        </xdr:cNvPr>
        <xdr:cNvCxnSpPr/>
      </xdr:nvCxnSpPr>
      <xdr:spPr>
        <a:xfrm>
          <a:off x="3987800" y="13356408"/>
          <a:ext cx="838200" cy="5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74765</xdr:rowOff>
    </xdr:from>
    <xdr:ext cx="762000" cy="259045"/>
    <xdr:sp macro="" textlink="">
      <xdr:nvSpPr>
        <xdr:cNvPr id="377" name="公債費平均値テキスト">
          <a:extLst>
            <a:ext uri="{FF2B5EF4-FFF2-40B4-BE49-F238E27FC236}">
              <a16:creationId xmlns:a16="http://schemas.microsoft.com/office/drawing/2014/main" xmlns="" id="{00000000-0008-0000-0400-000079010000}"/>
            </a:ext>
          </a:extLst>
        </xdr:cNvPr>
        <xdr:cNvSpPr txBox="1"/>
      </xdr:nvSpPr>
      <xdr:spPr>
        <a:xfrm>
          <a:off x="4914900" y="131049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58238</xdr:rowOff>
    </xdr:from>
    <xdr:to>
      <xdr:col>24</xdr:col>
      <xdr:colOff>76200</xdr:colOff>
      <xdr:row>77</xdr:row>
      <xdr:rowOff>159838</xdr:rowOff>
    </xdr:to>
    <xdr:sp macro="" textlink="">
      <xdr:nvSpPr>
        <xdr:cNvPr id="378" name="フローチャート: 判断 377">
          <a:extLst>
            <a:ext uri="{FF2B5EF4-FFF2-40B4-BE49-F238E27FC236}">
              <a16:creationId xmlns:a16="http://schemas.microsoft.com/office/drawing/2014/main" xmlns="" id="{00000000-0008-0000-0400-00007A010000}"/>
            </a:ext>
          </a:extLst>
        </xdr:cNvPr>
        <xdr:cNvSpPr/>
      </xdr:nvSpPr>
      <xdr:spPr>
        <a:xfrm>
          <a:off x="4775200" y="13259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154758</xdr:rowOff>
    </xdr:from>
    <xdr:to>
      <xdr:col>19</xdr:col>
      <xdr:colOff>187325</xdr:colOff>
      <xdr:row>78</xdr:row>
      <xdr:rowOff>81280</xdr:rowOff>
    </xdr:to>
    <xdr:cxnSp macro="">
      <xdr:nvCxnSpPr>
        <xdr:cNvPr id="379" name="直線コネクタ 378">
          <a:extLst>
            <a:ext uri="{FF2B5EF4-FFF2-40B4-BE49-F238E27FC236}">
              <a16:creationId xmlns:a16="http://schemas.microsoft.com/office/drawing/2014/main" xmlns="" id="{00000000-0008-0000-0400-00007B010000}"/>
            </a:ext>
          </a:extLst>
        </xdr:cNvPr>
        <xdr:cNvCxnSpPr/>
      </xdr:nvCxnSpPr>
      <xdr:spPr>
        <a:xfrm flipV="1">
          <a:off x="3098800" y="13356408"/>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77832</xdr:rowOff>
    </xdr:from>
    <xdr:to>
      <xdr:col>20</xdr:col>
      <xdr:colOff>38100</xdr:colOff>
      <xdr:row>78</xdr:row>
      <xdr:rowOff>7982</xdr:rowOff>
    </xdr:to>
    <xdr:sp macro="" textlink="">
      <xdr:nvSpPr>
        <xdr:cNvPr id="380" name="フローチャート: 判断 379">
          <a:extLst>
            <a:ext uri="{FF2B5EF4-FFF2-40B4-BE49-F238E27FC236}">
              <a16:creationId xmlns:a16="http://schemas.microsoft.com/office/drawing/2014/main" xmlns="" id="{00000000-0008-0000-0400-00007C010000}"/>
            </a:ext>
          </a:extLst>
        </xdr:cNvPr>
        <xdr:cNvSpPr/>
      </xdr:nvSpPr>
      <xdr:spPr>
        <a:xfrm>
          <a:off x="3937000" y="1327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18159</xdr:rowOff>
    </xdr:from>
    <xdr:ext cx="736600" cy="259045"/>
    <xdr:sp macro="" textlink="">
      <xdr:nvSpPr>
        <xdr:cNvPr id="381" name="テキスト ボックス 380">
          <a:extLst>
            <a:ext uri="{FF2B5EF4-FFF2-40B4-BE49-F238E27FC236}">
              <a16:creationId xmlns:a16="http://schemas.microsoft.com/office/drawing/2014/main" xmlns="" id="{00000000-0008-0000-0400-00007D010000}"/>
            </a:ext>
          </a:extLst>
        </xdr:cNvPr>
        <xdr:cNvSpPr txBox="1"/>
      </xdr:nvSpPr>
      <xdr:spPr>
        <a:xfrm>
          <a:off x="3606800" y="130483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29029</xdr:rowOff>
    </xdr:from>
    <xdr:to>
      <xdr:col>15</xdr:col>
      <xdr:colOff>98425</xdr:colOff>
      <xdr:row>78</xdr:row>
      <xdr:rowOff>81280</xdr:rowOff>
    </xdr:to>
    <xdr:cxnSp macro="">
      <xdr:nvCxnSpPr>
        <xdr:cNvPr id="382" name="直線コネクタ 381">
          <a:extLst>
            <a:ext uri="{FF2B5EF4-FFF2-40B4-BE49-F238E27FC236}">
              <a16:creationId xmlns:a16="http://schemas.microsoft.com/office/drawing/2014/main" xmlns="" id="{00000000-0008-0000-0400-00007E010000}"/>
            </a:ext>
          </a:extLst>
        </xdr:cNvPr>
        <xdr:cNvCxnSpPr/>
      </xdr:nvCxnSpPr>
      <xdr:spPr>
        <a:xfrm>
          <a:off x="2209800" y="13402129"/>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77832</xdr:rowOff>
    </xdr:from>
    <xdr:to>
      <xdr:col>15</xdr:col>
      <xdr:colOff>149225</xdr:colOff>
      <xdr:row>78</xdr:row>
      <xdr:rowOff>7982</xdr:rowOff>
    </xdr:to>
    <xdr:sp macro="" textlink="">
      <xdr:nvSpPr>
        <xdr:cNvPr id="383" name="フローチャート: 判断 382">
          <a:extLst>
            <a:ext uri="{FF2B5EF4-FFF2-40B4-BE49-F238E27FC236}">
              <a16:creationId xmlns:a16="http://schemas.microsoft.com/office/drawing/2014/main" xmlns="" id="{00000000-0008-0000-0400-00007F010000}"/>
            </a:ext>
          </a:extLst>
        </xdr:cNvPr>
        <xdr:cNvSpPr/>
      </xdr:nvSpPr>
      <xdr:spPr>
        <a:xfrm>
          <a:off x="3048000" y="1327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18159</xdr:rowOff>
    </xdr:from>
    <xdr:ext cx="762000" cy="259045"/>
    <xdr:sp macro="" textlink="">
      <xdr:nvSpPr>
        <xdr:cNvPr id="384" name="テキスト ボックス 383">
          <a:extLst>
            <a:ext uri="{FF2B5EF4-FFF2-40B4-BE49-F238E27FC236}">
              <a16:creationId xmlns:a16="http://schemas.microsoft.com/office/drawing/2014/main" xmlns="" id="{00000000-0008-0000-0400-000080010000}"/>
            </a:ext>
          </a:extLst>
        </xdr:cNvPr>
        <xdr:cNvSpPr txBox="1"/>
      </xdr:nvSpPr>
      <xdr:spPr>
        <a:xfrm>
          <a:off x="2717800" y="13048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29029</xdr:rowOff>
    </xdr:from>
    <xdr:to>
      <xdr:col>11</xdr:col>
      <xdr:colOff>9525</xdr:colOff>
      <xdr:row>78</xdr:row>
      <xdr:rowOff>94343</xdr:rowOff>
    </xdr:to>
    <xdr:cxnSp macro="">
      <xdr:nvCxnSpPr>
        <xdr:cNvPr id="385" name="直線コネクタ 384">
          <a:extLst>
            <a:ext uri="{FF2B5EF4-FFF2-40B4-BE49-F238E27FC236}">
              <a16:creationId xmlns:a16="http://schemas.microsoft.com/office/drawing/2014/main" xmlns="" id="{00000000-0008-0000-0400-000081010000}"/>
            </a:ext>
          </a:extLst>
        </xdr:cNvPr>
        <xdr:cNvCxnSpPr/>
      </xdr:nvCxnSpPr>
      <xdr:spPr>
        <a:xfrm flipV="1">
          <a:off x="1320800" y="13402129"/>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64770</xdr:rowOff>
    </xdr:from>
    <xdr:to>
      <xdr:col>11</xdr:col>
      <xdr:colOff>60325</xdr:colOff>
      <xdr:row>77</xdr:row>
      <xdr:rowOff>166370</xdr:rowOff>
    </xdr:to>
    <xdr:sp macro="" textlink="">
      <xdr:nvSpPr>
        <xdr:cNvPr id="386" name="フローチャート: 判断 385">
          <a:extLst>
            <a:ext uri="{FF2B5EF4-FFF2-40B4-BE49-F238E27FC236}">
              <a16:creationId xmlns:a16="http://schemas.microsoft.com/office/drawing/2014/main" xmlns="" id="{00000000-0008-0000-0400-000082010000}"/>
            </a:ext>
          </a:extLst>
        </xdr:cNvPr>
        <xdr:cNvSpPr/>
      </xdr:nvSpPr>
      <xdr:spPr>
        <a:xfrm>
          <a:off x="2159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5097</xdr:rowOff>
    </xdr:from>
    <xdr:ext cx="762000" cy="259045"/>
    <xdr:sp macro="" textlink="">
      <xdr:nvSpPr>
        <xdr:cNvPr id="387" name="テキスト ボックス 386">
          <a:extLst>
            <a:ext uri="{FF2B5EF4-FFF2-40B4-BE49-F238E27FC236}">
              <a16:creationId xmlns:a16="http://schemas.microsoft.com/office/drawing/2014/main" xmlns="" id="{00000000-0008-0000-0400-000083010000}"/>
            </a:ext>
          </a:extLst>
        </xdr:cNvPr>
        <xdr:cNvSpPr txBox="1"/>
      </xdr:nvSpPr>
      <xdr:spPr>
        <a:xfrm>
          <a:off x="1828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90895</xdr:rowOff>
    </xdr:from>
    <xdr:to>
      <xdr:col>6</xdr:col>
      <xdr:colOff>171450</xdr:colOff>
      <xdr:row>78</xdr:row>
      <xdr:rowOff>21045</xdr:rowOff>
    </xdr:to>
    <xdr:sp macro="" textlink="">
      <xdr:nvSpPr>
        <xdr:cNvPr id="388" name="フローチャート: 判断 387">
          <a:extLst>
            <a:ext uri="{FF2B5EF4-FFF2-40B4-BE49-F238E27FC236}">
              <a16:creationId xmlns:a16="http://schemas.microsoft.com/office/drawing/2014/main" xmlns="" id="{00000000-0008-0000-0400-000084010000}"/>
            </a:ext>
          </a:extLst>
        </xdr:cNvPr>
        <xdr:cNvSpPr/>
      </xdr:nvSpPr>
      <xdr:spPr>
        <a:xfrm>
          <a:off x="1270000" y="13292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31222</xdr:rowOff>
    </xdr:from>
    <xdr:ext cx="762000" cy="259045"/>
    <xdr:sp macro="" textlink="">
      <xdr:nvSpPr>
        <xdr:cNvPr id="389" name="テキスト ボックス 388">
          <a:extLst>
            <a:ext uri="{FF2B5EF4-FFF2-40B4-BE49-F238E27FC236}">
              <a16:creationId xmlns:a16="http://schemas.microsoft.com/office/drawing/2014/main" xmlns="" id="{00000000-0008-0000-0400-000085010000}"/>
            </a:ext>
          </a:extLst>
        </xdr:cNvPr>
        <xdr:cNvSpPr txBox="1"/>
      </xdr:nvSpPr>
      <xdr:spPr>
        <a:xfrm>
          <a:off x="939800" y="13061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0" name="テキスト ボックス 389">
          <a:extLst>
            <a:ext uri="{FF2B5EF4-FFF2-40B4-BE49-F238E27FC236}">
              <a16:creationId xmlns:a16="http://schemas.microsoft.com/office/drawing/2014/main" xmlns="" id="{00000000-0008-0000-0400-00008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xmlns="" id="{00000000-0008-0000-0400-00008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2" name="テキスト ボックス 391">
          <a:extLst>
            <a:ext uri="{FF2B5EF4-FFF2-40B4-BE49-F238E27FC236}">
              <a16:creationId xmlns:a16="http://schemas.microsoft.com/office/drawing/2014/main" xmlns="" id="{00000000-0008-0000-0400-00008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xmlns="" id="{00000000-0008-0000-0400-00008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4" name="テキスト ボックス 393">
          <a:extLst>
            <a:ext uri="{FF2B5EF4-FFF2-40B4-BE49-F238E27FC236}">
              <a16:creationId xmlns:a16="http://schemas.microsoft.com/office/drawing/2014/main" xmlns="" id="{00000000-0008-0000-0400-00008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156211</xdr:rowOff>
    </xdr:from>
    <xdr:to>
      <xdr:col>24</xdr:col>
      <xdr:colOff>76200</xdr:colOff>
      <xdr:row>78</xdr:row>
      <xdr:rowOff>86361</xdr:rowOff>
    </xdr:to>
    <xdr:sp macro="" textlink="">
      <xdr:nvSpPr>
        <xdr:cNvPr id="395" name="楕円 394">
          <a:extLst>
            <a:ext uri="{FF2B5EF4-FFF2-40B4-BE49-F238E27FC236}">
              <a16:creationId xmlns:a16="http://schemas.microsoft.com/office/drawing/2014/main" xmlns="" id="{00000000-0008-0000-0400-00008B010000}"/>
            </a:ext>
          </a:extLst>
        </xdr:cNvPr>
        <xdr:cNvSpPr/>
      </xdr:nvSpPr>
      <xdr:spPr>
        <a:xfrm>
          <a:off x="47752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128288</xdr:rowOff>
    </xdr:from>
    <xdr:ext cx="762000" cy="259045"/>
    <xdr:sp macro="" textlink="">
      <xdr:nvSpPr>
        <xdr:cNvPr id="396" name="公債費該当値テキスト">
          <a:extLst>
            <a:ext uri="{FF2B5EF4-FFF2-40B4-BE49-F238E27FC236}">
              <a16:creationId xmlns:a16="http://schemas.microsoft.com/office/drawing/2014/main" xmlns="" id="{00000000-0008-0000-0400-00008C010000}"/>
            </a:ext>
          </a:extLst>
        </xdr:cNvPr>
        <xdr:cNvSpPr txBox="1"/>
      </xdr:nvSpPr>
      <xdr:spPr>
        <a:xfrm>
          <a:off x="49149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103958</xdr:rowOff>
    </xdr:from>
    <xdr:to>
      <xdr:col>20</xdr:col>
      <xdr:colOff>38100</xdr:colOff>
      <xdr:row>78</xdr:row>
      <xdr:rowOff>34108</xdr:rowOff>
    </xdr:to>
    <xdr:sp macro="" textlink="">
      <xdr:nvSpPr>
        <xdr:cNvPr id="397" name="楕円 396">
          <a:extLst>
            <a:ext uri="{FF2B5EF4-FFF2-40B4-BE49-F238E27FC236}">
              <a16:creationId xmlns:a16="http://schemas.microsoft.com/office/drawing/2014/main" xmlns="" id="{00000000-0008-0000-0400-00008D010000}"/>
            </a:ext>
          </a:extLst>
        </xdr:cNvPr>
        <xdr:cNvSpPr/>
      </xdr:nvSpPr>
      <xdr:spPr>
        <a:xfrm>
          <a:off x="3937000" y="1330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18885</xdr:rowOff>
    </xdr:from>
    <xdr:ext cx="736600" cy="259045"/>
    <xdr:sp macro="" textlink="">
      <xdr:nvSpPr>
        <xdr:cNvPr id="398" name="テキスト ボックス 397">
          <a:extLst>
            <a:ext uri="{FF2B5EF4-FFF2-40B4-BE49-F238E27FC236}">
              <a16:creationId xmlns:a16="http://schemas.microsoft.com/office/drawing/2014/main" xmlns="" id="{00000000-0008-0000-0400-00008E010000}"/>
            </a:ext>
          </a:extLst>
        </xdr:cNvPr>
        <xdr:cNvSpPr txBox="1"/>
      </xdr:nvSpPr>
      <xdr:spPr>
        <a:xfrm>
          <a:off x="3606800" y="13391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30480</xdr:rowOff>
    </xdr:from>
    <xdr:to>
      <xdr:col>15</xdr:col>
      <xdr:colOff>149225</xdr:colOff>
      <xdr:row>78</xdr:row>
      <xdr:rowOff>132080</xdr:rowOff>
    </xdr:to>
    <xdr:sp macro="" textlink="">
      <xdr:nvSpPr>
        <xdr:cNvPr id="399" name="楕円 398">
          <a:extLst>
            <a:ext uri="{FF2B5EF4-FFF2-40B4-BE49-F238E27FC236}">
              <a16:creationId xmlns:a16="http://schemas.microsoft.com/office/drawing/2014/main" xmlns="" id="{00000000-0008-0000-0400-00008F010000}"/>
            </a:ext>
          </a:extLst>
        </xdr:cNvPr>
        <xdr:cNvSpPr/>
      </xdr:nvSpPr>
      <xdr:spPr>
        <a:xfrm>
          <a:off x="3048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116857</xdr:rowOff>
    </xdr:from>
    <xdr:ext cx="762000" cy="259045"/>
    <xdr:sp macro="" textlink="">
      <xdr:nvSpPr>
        <xdr:cNvPr id="400" name="テキスト ボックス 399">
          <a:extLst>
            <a:ext uri="{FF2B5EF4-FFF2-40B4-BE49-F238E27FC236}">
              <a16:creationId xmlns:a16="http://schemas.microsoft.com/office/drawing/2014/main" xmlns="" id="{00000000-0008-0000-0400-000090010000}"/>
            </a:ext>
          </a:extLst>
        </xdr:cNvPr>
        <xdr:cNvSpPr txBox="1"/>
      </xdr:nvSpPr>
      <xdr:spPr>
        <a:xfrm>
          <a:off x="2717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149679</xdr:rowOff>
    </xdr:from>
    <xdr:to>
      <xdr:col>11</xdr:col>
      <xdr:colOff>60325</xdr:colOff>
      <xdr:row>78</xdr:row>
      <xdr:rowOff>79829</xdr:rowOff>
    </xdr:to>
    <xdr:sp macro="" textlink="">
      <xdr:nvSpPr>
        <xdr:cNvPr id="401" name="楕円 400">
          <a:extLst>
            <a:ext uri="{FF2B5EF4-FFF2-40B4-BE49-F238E27FC236}">
              <a16:creationId xmlns:a16="http://schemas.microsoft.com/office/drawing/2014/main" xmlns="" id="{00000000-0008-0000-0400-000091010000}"/>
            </a:ext>
          </a:extLst>
        </xdr:cNvPr>
        <xdr:cNvSpPr/>
      </xdr:nvSpPr>
      <xdr:spPr>
        <a:xfrm>
          <a:off x="2159000" y="1335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64606</xdr:rowOff>
    </xdr:from>
    <xdr:ext cx="762000" cy="259045"/>
    <xdr:sp macro="" textlink="">
      <xdr:nvSpPr>
        <xdr:cNvPr id="402" name="テキスト ボックス 401">
          <a:extLst>
            <a:ext uri="{FF2B5EF4-FFF2-40B4-BE49-F238E27FC236}">
              <a16:creationId xmlns:a16="http://schemas.microsoft.com/office/drawing/2014/main" xmlns="" id="{00000000-0008-0000-0400-000092010000}"/>
            </a:ext>
          </a:extLst>
        </xdr:cNvPr>
        <xdr:cNvSpPr txBox="1"/>
      </xdr:nvSpPr>
      <xdr:spPr>
        <a:xfrm>
          <a:off x="1828800" y="13437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43543</xdr:rowOff>
    </xdr:from>
    <xdr:to>
      <xdr:col>6</xdr:col>
      <xdr:colOff>171450</xdr:colOff>
      <xdr:row>78</xdr:row>
      <xdr:rowOff>145143</xdr:rowOff>
    </xdr:to>
    <xdr:sp macro="" textlink="">
      <xdr:nvSpPr>
        <xdr:cNvPr id="403" name="楕円 402">
          <a:extLst>
            <a:ext uri="{FF2B5EF4-FFF2-40B4-BE49-F238E27FC236}">
              <a16:creationId xmlns:a16="http://schemas.microsoft.com/office/drawing/2014/main" xmlns="" id="{00000000-0008-0000-0400-000093010000}"/>
            </a:ext>
          </a:extLst>
        </xdr:cNvPr>
        <xdr:cNvSpPr/>
      </xdr:nvSpPr>
      <xdr:spPr>
        <a:xfrm>
          <a:off x="1270000" y="1341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129920</xdr:rowOff>
    </xdr:from>
    <xdr:ext cx="762000" cy="259045"/>
    <xdr:sp macro="" textlink="">
      <xdr:nvSpPr>
        <xdr:cNvPr id="404" name="テキスト ボックス 403">
          <a:extLst>
            <a:ext uri="{FF2B5EF4-FFF2-40B4-BE49-F238E27FC236}">
              <a16:creationId xmlns:a16="http://schemas.microsoft.com/office/drawing/2014/main" xmlns="" id="{00000000-0008-0000-0400-000094010000}"/>
            </a:ext>
          </a:extLst>
        </xdr:cNvPr>
        <xdr:cNvSpPr txBox="1"/>
      </xdr:nvSpPr>
      <xdr:spPr>
        <a:xfrm>
          <a:off x="939800" y="1350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a:extLst>
            <a:ext uri="{FF2B5EF4-FFF2-40B4-BE49-F238E27FC236}">
              <a16:creationId xmlns:a16="http://schemas.microsoft.com/office/drawing/2014/main" xmlns="" id="{00000000-0008-0000-0400-00009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a:extLst>
            <a:ext uri="{FF2B5EF4-FFF2-40B4-BE49-F238E27FC236}">
              <a16:creationId xmlns:a16="http://schemas.microsoft.com/office/drawing/2014/main" xmlns="" id="{00000000-0008-0000-0400-00009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a:extLst>
            <a:ext uri="{FF2B5EF4-FFF2-40B4-BE49-F238E27FC236}">
              <a16:creationId xmlns:a16="http://schemas.microsoft.com/office/drawing/2014/main" xmlns="" id="{00000000-0008-0000-0400-00009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a:extLst>
            <a:ext uri="{FF2B5EF4-FFF2-40B4-BE49-F238E27FC236}">
              <a16:creationId xmlns:a16="http://schemas.microsoft.com/office/drawing/2014/main" xmlns="" id="{00000000-0008-0000-0400-00009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a:extLst>
            <a:ext uri="{FF2B5EF4-FFF2-40B4-BE49-F238E27FC236}">
              <a16:creationId xmlns:a16="http://schemas.microsoft.com/office/drawing/2014/main" xmlns="" id="{00000000-0008-0000-0400-00009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a:extLst>
            <a:ext uri="{FF2B5EF4-FFF2-40B4-BE49-F238E27FC236}">
              <a16:creationId xmlns:a16="http://schemas.microsoft.com/office/drawing/2014/main" xmlns="" id="{00000000-0008-0000-0400-00009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a:extLst>
            <a:ext uri="{FF2B5EF4-FFF2-40B4-BE49-F238E27FC236}">
              <a16:creationId xmlns:a16="http://schemas.microsoft.com/office/drawing/2014/main" xmlns="" id="{00000000-0008-0000-0400-00009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a:extLst>
            <a:ext uri="{FF2B5EF4-FFF2-40B4-BE49-F238E27FC236}">
              <a16:creationId xmlns:a16="http://schemas.microsoft.com/office/drawing/2014/main" xmlns="" id="{00000000-0008-0000-0400-00009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a:extLst>
            <a:ext uri="{FF2B5EF4-FFF2-40B4-BE49-F238E27FC236}">
              <a16:creationId xmlns:a16="http://schemas.microsoft.com/office/drawing/2014/main" xmlns="" id="{00000000-0008-0000-0400-00009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a:extLst>
            <a:ext uri="{FF2B5EF4-FFF2-40B4-BE49-F238E27FC236}">
              <a16:creationId xmlns:a16="http://schemas.microsoft.com/office/drawing/2014/main" xmlns="" id="{00000000-0008-0000-0400-00009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a:extLst>
            <a:ext uri="{FF2B5EF4-FFF2-40B4-BE49-F238E27FC236}">
              <a16:creationId xmlns:a16="http://schemas.microsoft.com/office/drawing/2014/main" xmlns="" id="{00000000-0008-0000-0400-00009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他会計繰出金の影響により、類似団体平均を上回る状態が続いている。特に、国民健康保険、介護保険、後期高齢者医療保険各会計においては、多少の増減はあるものの年々増加傾向にある。今後とも、健康づくりの取り組みや疾病等の予防対策に力を入れ、医療費抑制による繰出金の抑制を図っていきたい。</a:t>
          </a:r>
        </a:p>
      </xdr:txBody>
    </xdr:sp>
    <xdr:clientData/>
  </xdr:twoCellAnchor>
  <xdr:oneCellAnchor>
    <xdr:from>
      <xdr:col>62</xdr:col>
      <xdr:colOff>6350</xdr:colOff>
      <xdr:row>69</xdr:row>
      <xdr:rowOff>107950</xdr:rowOff>
    </xdr:from>
    <xdr:ext cx="298543" cy="225703"/>
    <xdr:sp macro="" textlink="">
      <xdr:nvSpPr>
        <xdr:cNvPr id="416" name="テキスト ボックス 415">
          <a:extLst>
            <a:ext uri="{FF2B5EF4-FFF2-40B4-BE49-F238E27FC236}">
              <a16:creationId xmlns:a16="http://schemas.microsoft.com/office/drawing/2014/main" xmlns="" id="{00000000-0008-0000-0400-0000A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a:extLst>
            <a:ext uri="{FF2B5EF4-FFF2-40B4-BE49-F238E27FC236}">
              <a16:creationId xmlns:a16="http://schemas.microsoft.com/office/drawing/2014/main" xmlns="" id="{00000000-0008-0000-0400-0000A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8" name="テキスト ボックス 417">
          <a:extLst>
            <a:ext uri="{FF2B5EF4-FFF2-40B4-BE49-F238E27FC236}">
              <a16:creationId xmlns:a16="http://schemas.microsoft.com/office/drawing/2014/main" xmlns="" id="{00000000-0008-0000-0400-0000A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9" name="直線コネクタ 418">
          <a:extLst>
            <a:ext uri="{FF2B5EF4-FFF2-40B4-BE49-F238E27FC236}">
              <a16:creationId xmlns:a16="http://schemas.microsoft.com/office/drawing/2014/main" xmlns="" id="{00000000-0008-0000-0400-0000A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0" name="テキスト ボックス 419">
          <a:extLst>
            <a:ext uri="{FF2B5EF4-FFF2-40B4-BE49-F238E27FC236}">
              <a16:creationId xmlns:a16="http://schemas.microsoft.com/office/drawing/2014/main" xmlns="" id="{00000000-0008-0000-0400-0000A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1" name="直線コネクタ 420">
          <a:extLst>
            <a:ext uri="{FF2B5EF4-FFF2-40B4-BE49-F238E27FC236}">
              <a16:creationId xmlns:a16="http://schemas.microsoft.com/office/drawing/2014/main" xmlns="" id="{00000000-0008-0000-0400-0000A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2" name="テキスト ボックス 421">
          <a:extLst>
            <a:ext uri="{FF2B5EF4-FFF2-40B4-BE49-F238E27FC236}">
              <a16:creationId xmlns:a16="http://schemas.microsoft.com/office/drawing/2014/main" xmlns="" id="{00000000-0008-0000-0400-0000A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xmlns=""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xmlns=""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5" name="直線コネクタ 424">
          <a:extLst>
            <a:ext uri="{FF2B5EF4-FFF2-40B4-BE49-F238E27FC236}">
              <a16:creationId xmlns:a16="http://schemas.microsoft.com/office/drawing/2014/main" xmlns="" id="{00000000-0008-0000-0400-0000A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6" name="テキスト ボックス 425">
          <a:extLst>
            <a:ext uri="{FF2B5EF4-FFF2-40B4-BE49-F238E27FC236}">
              <a16:creationId xmlns:a16="http://schemas.microsoft.com/office/drawing/2014/main" xmlns="" id="{00000000-0008-0000-0400-0000A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7" name="直線コネクタ 426">
          <a:extLst>
            <a:ext uri="{FF2B5EF4-FFF2-40B4-BE49-F238E27FC236}">
              <a16:creationId xmlns:a16="http://schemas.microsoft.com/office/drawing/2014/main" xmlns="" id="{00000000-0008-0000-0400-0000A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8" name="テキスト ボックス 427">
          <a:extLst>
            <a:ext uri="{FF2B5EF4-FFF2-40B4-BE49-F238E27FC236}">
              <a16:creationId xmlns:a16="http://schemas.microsoft.com/office/drawing/2014/main" xmlns="" id="{00000000-0008-0000-0400-0000A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9" name="直線コネクタ 428">
          <a:extLst>
            <a:ext uri="{FF2B5EF4-FFF2-40B4-BE49-F238E27FC236}">
              <a16:creationId xmlns:a16="http://schemas.microsoft.com/office/drawing/2014/main" xmlns="" id="{00000000-0008-0000-0400-0000A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0" name="テキスト ボックス 429">
          <a:extLst>
            <a:ext uri="{FF2B5EF4-FFF2-40B4-BE49-F238E27FC236}">
              <a16:creationId xmlns:a16="http://schemas.microsoft.com/office/drawing/2014/main" xmlns="" id="{00000000-0008-0000-0400-0000A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1" name="公債費以外グラフ枠">
          <a:extLst>
            <a:ext uri="{FF2B5EF4-FFF2-40B4-BE49-F238E27FC236}">
              <a16:creationId xmlns:a16="http://schemas.microsoft.com/office/drawing/2014/main" xmlns="" id="{00000000-0008-0000-0400-0000A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115570</xdr:rowOff>
    </xdr:from>
    <xdr:to>
      <xdr:col>82</xdr:col>
      <xdr:colOff>107950</xdr:colOff>
      <xdr:row>81</xdr:row>
      <xdr:rowOff>24130</xdr:rowOff>
    </xdr:to>
    <xdr:cxnSp macro="">
      <xdr:nvCxnSpPr>
        <xdr:cNvPr id="432" name="直線コネクタ 431">
          <a:extLst>
            <a:ext uri="{FF2B5EF4-FFF2-40B4-BE49-F238E27FC236}">
              <a16:creationId xmlns:a16="http://schemas.microsoft.com/office/drawing/2014/main" xmlns="" id="{00000000-0008-0000-0400-0000B0010000}"/>
            </a:ext>
          </a:extLst>
        </xdr:cNvPr>
        <xdr:cNvCxnSpPr/>
      </xdr:nvCxnSpPr>
      <xdr:spPr>
        <a:xfrm flipV="1">
          <a:off x="16510000" y="1263142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167657</xdr:rowOff>
    </xdr:from>
    <xdr:ext cx="762000" cy="259045"/>
    <xdr:sp macro="" textlink="">
      <xdr:nvSpPr>
        <xdr:cNvPr id="433" name="公債費以外最小値テキスト">
          <a:extLst>
            <a:ext uri="{FF2B5EF4-FFF2-40B4-BE49-F238E27FC236}">
              <a16:creationId xmlns:a16="http://schemas.microsoft.com/office/drawing/2014/main" xmlns="" id="{00000000-0008-0000-0400-0000B1010000}"/>
            </a:ext>
          </a:extLst>
        </xdr:cNvPr>
        <xdr:cNvSpPr txBox="1"/>
      </xdr:nvSpPr>
      <xdr:spPr>
        <a:xfrm>
          <a:off x="16598900" y="13883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24130</xdr:rowOff>
    </xdr:from>
    <xdr:to>
      <xdr:col>82</xdr:col>
      <xdr:colOff>196850</xdr:colOff>
      <xdr:row>81</xdr:row>
      <xdr:rowOff>24130</xdr:rowOff>
    </xdr:to>
    <xdr:cxnSp macro="">
      <xdr:nvCxnSpPr>
        <xdr:cNvPr id="434" name="直線コネクタ 433">
          <a:extLst>
            <a:ext uri="{FF2B5EF4-FFF2-40B4-BE49-F238E27FC236}">
              <a16:creationId xmlns:a16="http://schemas.microsoft.com/office/drawing/2014/main" xmlns="" id="{00000000-0008-0000-0400-0000B2010000}"/>
            </a:ext>
          </a:extLst>
        </xdr:cNvPr>
        <xdr:cNvCxnSpPr/>
      </xdr:nvCxnSpPr>
      <xdr:spPr>
        <a:xfrm>
          <a:off x="16421100" y="13911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30497</xdr:rowOff>
    </xdr:from>
    <xdr:ext cx="762000" cy="259045"/>
    <xdr:sp macro="" textlink="">
      <xdr:nvSpPr>
        <xdr:cNvPr id="435" name="公債費以外最大値テキスト">
          <a:extLst>
            <a:ext uri="{FF2B5EF4-FFF2-40B4-BE49-F238E27FC236}">
              <a16:creationId xmlns:a16="http://schemas.microsoft.com/office/drawing/2014/main" xmlns="" id="{00000000-0008-0000-0400-0000B3010000}"/>
            </a:ext>
          </a:extLst>
        </xdr:cNvPr>
        <xdr:cNvSpPr txBox="1"/>
      </xdr:nvSpPr>
      <xdr:spPr>
        <a:xfrm>
          <a:off x="16598900" y="1237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115570</xdr:rowOff>
    </xdr:from>
    <xdr:to>
      <xdr:col>82</xdr:col>
      <xdr:colOff>196850</xdr:colOff>
      <xdr:row>73</xdr:row>
      <xdr:rowOff>115570</xdr:rowOff>
    </xdr:to>
    <xdr:cxnSp macro="">
      <xdr:nvCxnSpPr>
        <xdr:cNvPr id="436" name="直線コネクタ 435">
          <a:extLst>
            <a:ext uri="{FF2B5EF4-FFF2-40B4-BE49-F238E27FC236}">
              <a16:creationId xmlns:a16="http://schemas.microsoft.com/office/drawing/2014/main" xmlns="" id="{00000000-0008-0000-0400-0000B4010000}"/>
            </a:ext>
          </a:extLst>
        </xdr:cNvPr>
        <xdr:cNvCxnSpPr/>
      </xdr:nvCxnSpPr>
      <xdr:spPr>
        <a:xfrm>
          <a:off x="16421100" y="1263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12700</xdr:rowOff>
    </xdr:from>
    <xdr:to>
      <xdr:col>82</xdr:col>
      <xdr:colOff>107950</xdr:colOff>
      <xdr:row>78</xdr:row>
      <xdr:rowOff>35561</xdr:rowOff>
    </xdr:to>
    <xdr:cxnSp macro="">
      <xdr:nvCxnSpPr>
        <xdr:cNvPr id="437" name="直線コネクタ 436">
          <a:extLst>
            <a:ext uri="{FF2B5EF4-FFF2-40B4-BE49-F238E27FC236}">
              <a16:creationId xmlns:a16="http://schemas.microsoft.com/office/drawing/2014/main" xmlns="" id="{00000000-0008-0000-0400-0000B5010000}"/>
            </a:ext>
          </a:extLst>
        </xdr:cNvPr>
        <xdr:cNvCxnSpPr/>
      </xdr:nvCxnSpPr>
      <xdr:spPr>
        <a:xfrm>
          <a:off x="15671800" y="13385800"/>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20338</xdr:rowOff>
    </xdr:from>
    <xdr:ext cx="762000" cy="259045"/>
    <xdr:sp macro="" textlink="">
      <xdr:nvSpPr>
        <xdr:cNvPr id="438" name="公債費以外平均値テキスト">
          <a:extLst>
            <a:ext uri="{FF2B5EF4-FFF2-40B4-BE49-F238E27FC236}">
              <a16:creationId xmlns:a16="http://schemas.microsoft.com/office/drawing/2014/main" xmlns="" id="{00000000-0008-0000-0400-0000B6010000}"/>
            </a:ext>
          </a:extLst>
        </xdr:cNvPr>
        <xdr:cNvSpPr txBox="1"/>
      </xdr:nvSpPr>
      <xdr:spPr>
        <a:xfrm>
          <a:off x="16598900" y="130505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3811</xdr:rowOff>
    </xdr:from>
    <xdr:to>
      <xdr:col>82</xdr:col>
      <xdr:colOff>158750</xdr:colOff>
      <xdr:row>77</xdr:row>
      <xdr:rowOff>105411</xdr:rowOff>
    </xdr:to>
    <xdr:sp macro="" textlink="">
      <xdr:nvSpPr>
        <xdr:cNvPr id="439" name="フローチャート: 判断 438">
          <a:extLst>
            <a:ext uri="{FF2B5EF4-FFF2-40B4-BE49-F238E27FC236}">
              <a16:creationId xmlns:a16="http://schemas.microsoft.com/office/drawing/2014/main" xmlns="" id="{00000000-0008-0000-0400-0000B7010000}"/>
            </a:ext>
          </a:extLst>
        </xdr:cNvPr>
        <xdr:cNvSpPr/>
      </xdr:nvSpPr>
      <xdr:spPr>
        <a:xfrm>
          <a:off x="164592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12700</xdr:rowOff>
    </xdr:from>
    <xdr:to>
      <xdr:col>78</xdr:col>
      <xdr:colOff>69850</xdr:colOff>
      <xdr:row>78</xdr:row>
      <xdr:rowOff>149861</xdr:rowOff>
    </xdr:to>
    <xdr:cxnSp macro="">
      <xdr:nvCxnSpPr>
        <xdr:cNvPr id="440" name="直線コネクタ 439">
          <a:extLst>
            <a:ext uri="{FF2B5EF4-FFF2-40B4-BE49-F238E27FC236}">
              <a16:creationId xmlns:a16="http://schemas.microsoft.com/office/drawing/2014/main" xmlns="" id="{00000000-0008-0000-0400-0000B8010000}"/>
            </a:ext>
          </a:extLst>
        </xdr:cNvPr>
        <xdr:cNvCxnSpPr/>
      </xdr:nvCxnSpPr>
      <xdr:spPr>
        <a:xfrm flipV="1">
          <a:off x="14782800" y="13385800"/>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152400</xdr:rowOff>
    </xdr:from>
    <xdr:to>
      <xdr:col>78</xdr:col>
      <xdr:colOff>120650</xdr:colOff>
      <xdr:row>77</xdr:row>
      <xdr:rowOff>82550</xdr:rowOff>
    </xdr:to>
    <xdr:sp macro="" textlink="">
      <xdr:nvSpPr>
        <xdr:cNvPr id="441" name="フローチャート: 判断 440">
          <a:extLst>
            <a:ext uri="{FF2B5EF4-FFF2-40B4-BE49-F238E27FC236}">
              <a16:creationId xmlns:a16="http://schemas.microsoft.com/office/drawing/2014/main" xmlns="" id="{00000000-0008-0000-0400-0000B9010000}"/>
            </a:ext>
          </a:extLst>
        </xdr:cNvPr>
        <xdr:cNvSpPr/>
      </xdr:nvSpPr>
      <xdr:spPr>
        <a:xfrm>
          <a:off x="15621000" y="1318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92727</xdr:rowOff>
    </xdr:from>
    <xdr:ext cx="736600" cy="259045"/>
    <xdr:sp macro="" textlink="">
      <xdr:nvSpPr>
        <xdr:cNvPr id="442" name="テキスト ボックス 441">
          <a:extLst>
            <a:ext uri="{FF2B5EF4-FFF2-40B4-BE49-F238E27FC236}">
              <a16:creationId xmlns:a16="http://schemas.microsoft.com/office/drawing/2014/main" xmlns="" id="{00000000-0008-0000-0400-0000BA010000}"/>
            </a:ext>
          </a:extLst>
        </xdr:cNvPr>
        <xdr:cNvSpPr txBox="1"/>
      </xdr:nvSpPr>
      <xdr:spPr>
        <a:xfrm>
          <a:off x="15290800" y="1295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149861</xdr:rowOff>
    </xdr:from>
    <xdr:to>
      <xdr:col>73</xdr:col>
      <xdr:colOff>180975</xdr:colOff>
      <xdr:row>79</xdr:row>
      <xdr:rowOff>16511</xdr:rowOff>
    </xdr:to>
    <xdr:cxnSp macro="">
      <xdr:nvCxnSpPr>
        <xdr:cNvPr id="443" name="直線コネクタ 442">
          <a:extLst>
            <a:ext uri="{FF2B5EF4-FFF2-40B4-BE49-F238E27FC236}">
              <a16:creationId xmlns:a16="http://schemas.microsoft.com/office/drawing/2014/main" xmlns="" id="{00000000-0008-0000-0400-0000BB010000}"/>
            </a:ext>
          </a:extLst>
        </xdr:cNvPr>
        <xdr:cNvCxnSpPr/>
      </xdr:nvCxnSpPr>
      <xdr:spPr>
        <a:xfrm flipV="1">
          <a:off x="13893800" y="135229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30480</xdr:rowOff>
    </xdr:from>
    <xdr:to>
      <xdr:col>74</xdr:col>
      <xdr:colOff>31750</xdr:colOff>
      <xdr:row>76</xdr:row>
      <xdr:rowOff>132080</xdr:rowOff>
    </xdr:to>
    <xdr:sp macro="" textlink="">
      <xdr:nvSpPr>
        <xdr:cNvPr id="444" name="フローチャート: 判断 443">
          <a:extLst>
            <a:ext uri="{FF2B5EF4-FFF2-40B4-BE49-F238E27FC236}">
              <a16:creationId xmlns:a16="http://schemas.microsoft.com/office/drawing/2014/main" xmlns="" id="{00000000-0008-0000-0400-0000BC010000}"/>
            </a:ext>
          </a:extLst>
        </xdr:cNvPr>
        <xdr:cNvSpPr/>
      </xdr:nvSpPr>
      <xdr:spPr>
        <a:xfrm>
          <a:off x="14732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142257</xdr:rowOff>
    </xdr:from>
    <xdr:ext cx="762000" cy="259045"/>
    <xdr:sp macro="" textlink="">
      <xdr:nvSpPr>
        <xdr:cNvPr id="445" name="テキスト ボックス 444">
          <a:extLst>
            <a:ext uri="{FF2B5EF4-FFF2-40B4-BE49-F238E27FC236}">
              <a16:creationId xmlns:a16="http://schemas.microsoft.com/office/drawing/2014/main" xmlns="" id="{00000000-0008-0000-0400-0000BD010000}"/>
            </a:ext>
          </a:extLst>
        </xdr:cNvPr>
        <xdr:cNvSpPr txBox="1"/>
      </xdr:nvSpPr>
      <xdr:spPr>
        <a:xfrm>
          <a:off x="14401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16511</xdr:rowOff>
    </xdr:from>
    <xdr:to>
      <xdr:col>69</xdr:col>
      <xdr:colOff>92075</xdr:colOff>
      <xdr:row>79</xdr:row>
      <xdr:rowOff>92711</xdr:rowOff>
    </xdr:to>
    <xdr:cxnSp macro="">
      <xdr:nvCxnSpPr>
        <xdr:cNvPr id="446" name="直線コネクタ 445">
          <a:extLst>
            <a:ext uri="{FF2B5EF4-FFF2-40B4-BE49-F238E27FC236}">
              <a16:creationId xmlns:a16="http://schemas.microsoft.com/office/drawing/2014/main" xmlns="" id="{00000000-0008-0000-0400-0000BE010000}"/>
            </a:ext>
          </a:extLst>
        </xdr:cNvPr>
        <xdr:cNvCxnSpPr/>
      </xdr:nvCxnSpPr>
      <xdr:spPr>
        <a:xfrm flipV="1">
          <a:off x="13004800" y="13561061"/>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95250</xdr:rowOff>
    </xdr:from>
    <xdr:to>
      <xdr:col>69</xdr:col>
      <xdr:colOff>142875</xdr:colOff>
      <xdr:row>76</xdr:row>
      <xdr:rowOff>25400</xdr:rowOff>
    </xdr:to>
    <xdr:sp macro="" textlink="">
      <xdr:nvSpPr>
        <xdr:cNvPr id="447" name="フローチャート: 判断 446">
          <a:extLst>
            <a:ext uri="{FF2B5EF4-FFF2-40B4-BE49-F238E27FC236}">
              <a16:creationId xmlns:a16="http://schemas.microsoft.com/office/drawing/2014/main" xmlns="" id="{00000000-0008-0000-0400-0000BF010000}"/>
            </a:ext>
          </a:extLst>
        </xdr:cNvPr>
        <xdr:cNvSpPr/>
      </xdr:nvSpPr>
      <xdr:spPr>
        <a:xfrm>
          <a:off x="13843000" y="1295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35577</xdr:rowOff>
    </xdr:from>
    <xdr:ext cx="762000" cy="259045"/>
    <xdr:sp macro="" textlink="">
      <xdr:nvSpPr>
        <xdr:cNvPr id="448" name="テキスト ボックス 447">
          <a:extLst>
            <a:ext uri="{FF2B5EF4-FFF2-40B4-BE49-F238E27FC236}">
              <a16:creationId xmlns:a16="http://schemas.microsoft.com/office/drawing/2014/main" xmlns="" id="{00000000-0008-0000-0400-0000C0010000}"/>
            </a:ext>
          </a:extLst>
        </xdr:cNvPr>
        <xdr:cNvSpPr txBox="1"/>
      </xdr:nvSpPr>
      <xdr:spPr>
        <a:xfrm>
          <a:off x="13512800" y="1272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9" name="フローチャート: 判断 448">
          <a:extLst>
            <a:ext uri="{FF2B5EF4-FFF2-40B4-BE49-F238E27FC236}">
              <a16:creationId xmlns:a16="http://schemas.microsoft.com/office/drawing/2014/main" xmlns="" id="{00000000-0008-0000-0400-0000C1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50" name="テキスト ボックス 449">
          <a:extLst>
            <a:ext uri="{FF2B5EF4-FFF2-40B4-BE49-F238E27FC236}">
              <a16:creationId xmlns:a16="http://schemas.microsoft.com/office/drawing/2014/main" xmlns="" id="{00000000-0008-0000-0400-0000C2010000}"/>
            </a:ext>
          </a:extLst>
        </xdr:cNvPr>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1" name="テキスト ボックス 450">
          <a:extLst>
            <a:ext uri="{FF2B5EF4-FFF2-40B4-BE49-F238E27FC236}">
              <a16:creationId xmlns:a16="http://schemas.microsoft.com/office/drawing/2014/main" xmlns="" id="{00000000-0008-0000-0400-0000C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2" name="テキスト ボックス 451">
          <a:extLst>
            <a:ext uri="{FF2B5EF4-FFF2-40B4-BE49-F238E27FC236}">
              <a16:creationId xmlns:a16="http://schemas.microsoft.com/office/drawing/2014/main" xmlns="" id="{00000000-0008-0000-0400-0000C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3" name="テキスト ボックス 452">
          <a:extLst>
            <a:ext uri="{FF2B5EF4-FFF2-40B4-BE49-F238E27FC236}">
              <a16:creationId xmlns:a16="http://schemas.microsoft.com/office/drawing/2014/main" xmlns="" id="{00000000-0008-0000-0400-0000C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4" name="テキスト ボックス 453">
          <a:extLst>
            <a:ext uri="{FF2B5EF4-FFF2-40B4-BE49-F238E27FC236}">
              <a16:creationId xmlns:a16="http://schemas.microsoft.com/office/drawing/2014/main" xmlns="" id="{00000000-0008-0000-0400-0000C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5" name="テキスト ボックス 454">
          <a:extLst>
            <a:ext uri="{FF2B5EF4-FFF2-40B4-BE49-F238E27FC236}">
              <a16:creationId xmlns:a16="http://schemas.microsoft.com/office/drawing/2014/main" xmlns="" id="{00000000-0008-0000-0400-0000C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156211</xdr:rowOff>
    </xdr:from>
    <xdr:to>
      <xdr:col>82</xdr:col>
      <xdr:colOff>158750</xdr:colOff>
      <xdr:row>78</xdr:row>
      <xdr:rowOff>86361</xdr:rowOff>
    </xdr:to>
    <xdr:sp macro="" textlink="">
      <xdr:nvSpPr>
        <xdr:cNvPr id="456" name="楕円 455">
          <a:extLst>
            <a:ext uri="{FF2B5EF4-FFF2-40B4-BE49-F238E27FC236}">
              <a16:creationId xmlns:a16="http://schemas.microsoft.com/office/drawing/2014/main" xmlns="" id="{00000000-0008-0000-0400-0000C8010000}"/>
            </a:ext>
          </a:extLst>
        </xdr:cNvPr>
        <xdr:cNvSpPr/>
      </xdr:nvSpPr>
      <xdr:spPr>
        <a:xfrm>
          <a:off x="164592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128288</xdr:rowOff>
    </xdr:from>
    <xdr:ext cx="762000" cy="259045"/>
    <xdr:sp macro="" textlink="">
      <xdr:nvSpPr>
        <xdr:cNvPr id="457" name="公債費以外該当値テキスト">
          <a:extLst>
            <a:ext uri="{FF2B5EF4-FFF2-40B4-BE49-F238E27FC236}">
              <a16:creationId xmlns:a16="http://schemas.microsoft.com/office/drawing/2014/main" xmlns="" id="{00000000-0008-0000-0400-0000C9010000}"/>
            </a:ext>
          </a:extLst>
        </xdr:cNvPr>
        <xdr:cNvSpPr txBox="1"/>
      </xdr:nvSpPr>
      <xdr:spPr>
        <a:xfrm>
          <a:off x="165989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133350</xdr:rowOff>
    </xdr:from>
    <xdr:to>
      <xdr:col>78</xdr:col>
      <xdr:colOff>120650</xdr:colOff>
      <xdr:row>78</xdr:row>
      <xdr:rowOff>63500</xdr:rowOff>
    </xdr:to>
    <xdr:sp macro="" textlink="">
      <xdr:nvSpPr>
        <xdr:cNvPr id="458" name="楕円 457">
          <a:extLst>
            <a:ext uri="{FF2B5EF4-FFF2-40B4-BE49-F238E27FC236}">
              <a16:creationId xmlns:a16="http://schemas.microsoft.com/office/drawing/2014/main" xmlns="" id="{00000000-0008-0000-0400-0000CA010000}"/>
            </a:ext>
          </a:extLst>
        </xdr:cNvPr>
        <xdr:cNvSpPr/>
      </xdr:nvSpPr>
      <xdr:spPr>
        <a:xfrm>
          <a:off x="15621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48277</xdr:rowOff>
    </xdr:from>
    <xdr:ext cx="736600" cy="259045"/>
    <xdr:sp macro="" textlink="">
      <xdr:nvSpPr>
        <xdr:cNvPr id="459" name="テキスト ボックス 458">
          <a:extLst>
            <a:ext uri="{FF2B5EF4-FFF2-40B4-BE49-F238E27FC236}">
              <a16:creationId xmlns:a16="http://schemas.microsoft.com/office/drawing/2014/main" xmlns="" id="{00000000-0008-0000-0400-0000CB010000}"/>
            </a:ext>
          </a:extLst>
        </xdr:cNvPr>
        <xdr:cNvSpPr txBox="1"/>
      </xdr:nvSpPr>
      <xdr:spPr>
        <a:xfrm>
          <a:off x="15290800" y="1342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99061</xdr:rowOff>
    </xdr:from>
    <xdr:to>
      <xdr:col>74</xdr:col>
      <xdr:colOff>31750</xdr:colOff>
      <xdr:row>79</xdr:row>
      <xdr:rowOff>29211</xdr:rowOff>
    </xdr:to>
    <xdr:sp macro="" textlink="">
      <xdr:nvSpPr>
        <xdr:cNvPr id="460" name="楕円 459">
          <a:extLst>
            <a:ext uri="{FF2B5EF4-FFF2-40B4-BE49-F238E27FC236}">
              <a16:creationId xmlns:a16="http://schemas.microsoft.com/office/drawing/2014/main" xmlns="" id="{00000000-0008-0000-0400-0000CC010000}"/>
            </a:ext>
          </a:extLst>
        </xdr:cNvPr>
        <xdr:cNvSpPr/>
      </xdr:nvSpPr>
      <xdr:spPr>
        <a:xfrm>
          <a:off x="14732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13988</xdr:rowOff>
    </xdr:from>
    <xdr:ext cx="762000" cy="259045"/>
    <xdr:sp macro="" textlink="">
      <xdr:nvSpPr>
        <xdr:cNvPr id="461" name="テキスト ボックス 460">
          <a:extLst>
            <a:ext uri="{FF2B5EF4-FFF2-40B4-BE49-F238E27FC236}">
              <a16:creationId xmlns:a16="http://schemas.microsoft.com/office/drawing/2014/main" xmlns="" id="{00000000-0008-0000-0400-0000CD010000}"/>
            </a:ext>
          </a:extLst>
        </xdr:cNvPr>
        <xdr:cNvSpPr txBox="1"/>
      </xdr:nvSpPr>
      <xdr:spPr>
        <a:xfrm>
          <a:off x="144018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137161</xdr:rowOff>
    </xdr:from>
    <xdr:to>
      <xdr:col>69</xdr:col>
      <xdr:colOff>142875</xdr:colOff>
      <xdr:row>79</xdr:row>
      <xdr:rowOff>67311</xdr:rowOff>
    </xdr:to>
    <xdr:sp macro="" textlink="">
      <xdr:nvSpPr>
        <xdr:cNvPr id="462" name="楕円 461">
          <a:extLst>
            <a:ext uri="{FF2B5EF4-FFF2-40B4-BE49-F238E27FC236}">
              <a16:creationId xmlns:a16="http://schemas.microsoft.com/office/drawing/2014/main" xmlns="" id="{00000000-0008-0000-0400-0000CE010000}"/>
            </a:ext>
          </a:extLst>
        </xdr:cNvPr>
        <xdr:cNvSpPr/>
      </xdr:nvSpPr>
      <xdr:spPr>
        <a:xfrm>
          <a:off x="13843000" y="1351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52088</xdr:rowOff>
    </xdr:from>
    <xdr:ext cx="762000" cy="259045"/>
    <xdr:sp macro="" textlink="">
      <xdr:nvSpPr>
        <xdr:cNvPr id="463" name="テキスト ボックス 462">
          <a:extLst>
            <a:ext uri="{FF2B5EF4-FFF2-40B4-BE49-F238E27FC236}">
              <a16:creationId xmlns:a16="http://schemas.microsoft.com/office/drawing/2014/main" xmlns="" id="{00000000-0008-0000-0400-0000CF010000}"/>
            </a:ext>
          </a:extLst>
        </xdr:cNvPr>
        <xdr:cNvSpPr txBox="1"/>
      </xdr:nvSpPr>
      <xdr:spPr>
        <a:xfrm>
          <a:off x="13512800" y="13596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41911</xdr:rowOff>
    </xdr:from>
    <xdr:to>
      <xdr:col>65</xdr:col>
      <xdr:colOff>53975</xdr:colOff>
      <xdr:row>79</xdr:row>
      <xdr:rowOff>143511</xdr:rowOff>
    </xdr:to>
    <xdr:sp macro="" textlink="">
      <xdr:nvSpPr>
        <xdr:cNvPr id="464" name="楕円 463">
          <a:extLst>
            <a:ext uri="{FF2B5EF4-FFF2-40B4-BE49-F238E27FC236}">
              <a16:creationId xmlns:a16="http://schemas.microsoft.com/office/drawing/2014/main" xmlns="" id="{00000000-0008-0000-0400-0000D0010000}"/>
            </a:ext>
          </a:extLst>
        </xdr:cNvPr>
        <xdr:cNvSpPr/>
      </xdr:nvSpPr>
      <xdr:spPr>
        <a:xfrm>
          <a:off x="12954000" y="135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128288</xdr:rowOff>
    </xdr:from>
    <xdr:ext cx="762000" cy="259045"/>
    <xdr:sp macro="" textlink="">
      <xdr:nvSpPr>
        <xdr:cNvPr id="465" name="テキスト ボックス 464">
          <a:extLst>
            <a:ext uri="{FF2B5EF4-FFF2-40B4-BE49-F238E27FC236}">
              <a16:creationId xmlns:a16="http://schemas.microsoft.com/office/drawing/2014/main" xmlns="" id="{00000000-0008-0000-0400-0000D1010000}"/>
            </a:ext>
          </a:extLst>
        </xdr:cNvPr>
        <xdr:cNvSpPr txBox="1"/>
      </xdr:nvSpPr>
      <xdr:spPr>
        <a:xfrm>
          <a:off x="12623800" y="13672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xmlns=""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xmlns=""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xmlns=""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xmlns=""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xmlns=""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xmlns=""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xmlns=""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xmlns=""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xmlns=""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xmlns=""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xmlns=""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xmlns=""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xmlns=""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xmlns=""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xmlns=""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40780</xdr:rowOff>
    </xdr:from>
    <xdr:to>
      <xdr:col>29</xdr:col>
      <xdr:colOff>127000</xdr:colOff>
      <xdr:row>19</xdr:row>
      <xdr:rowOff>96624</xdr:rowOff>
    </xdr:to>
    <xdr:cxnSp macro="">
      <xdr:nvCxnSpPr>
        <xdr:cNvPr id="47" name="直線コネクタ 46">
          <a:extLst>
            <a:ext uri="{FF2B5EF4-FFF2-40B4-BE49-F238E27FC236}">
              <a16:creationId xmlns:a16="http://schemas.microsoft.com/office/drawing/2014/main" xmlns="" id="{00000000-0008-0000-0500-00002F000000}"/>
            </a:ext>
          </a:extLst>
        </xdr:cNvPr>
        <xdr:cNvCxnSpPr/>
      </xdr:nvCxnSpPr>
      <xdr:spPr bwMode="auto">
        <a:xfrm flipV="1">
          <a:off x="5651500" y="2145805"/>
          <a:ext cx="0" cy="12559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68701</xdr:rowOff>
    </xdr:from>
    <xdr:ext cx="762000" cy="259045"/>
    <xdr:sp macro="" textlink="">
      <xdr:nvSpPr>
        <xdr:cNvPr id="48" name="人口1人当たり決算額の推移最小値テキスト130">
          <a:extLst>
            <a:ext uri="{FF2B5EF4-FFF2-40B4-BE49-F238E27FC236}">
              <a16:creationId xmlns:a16="http://schemas.microsoft.com/office/drawing/2014/main" xmlns="" id="{00000000-0008-0000-0500-000030000000}"/>
            </a:ext>
          </a:extLst>
        </xdr:cNvPr>
        <xdr:cNvSpPr txBox="1"/>
      </xdr:nvSpPr>
      <xdr:spPr>
        <a:xfrm>
          <a:off x="5740400" y="3373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96624</xdr:rowOff>
    </xdr:from>
    <xdr:to>
      <xdr:col>30</xdr:col>
      <xdr:colOff>25400</xdr:colOff>
      <xdr:row>19</xdr:row>
      <xdr:rowOff>96624</xdr:rowOff>
    </xdr:to>
    <xdr:cxnSp macro="">
      <xdr:nvCxnSpPr>
        <xdr:cNvPr id="49" name="直線コネクタ 48">
          <a:extLst>
            <a:ext uri="{FF2B5EF4-FFF2-40B4-BE49-F238E27FC236}">
              <a16:creationId xmlns:a16="http://schemas.microsoft.com/office/drawing/2014/main" xmlns="" id="{00000000-0008-0000-0500-000031000000}"/>
            </a:ext>
          </a:extLst>
        </xdr:cNvPr>
        <xdr:cNvCxnSpPr/>
      </xdr:nvCxnSpPr>
      <xdr:spPr bwMode="auto">
        <a:xfrm>
          <a:off x="5562600" y="34017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127157</xdr:rowOff>
    </xdr:from>
    <xdr:ext cx="762000" cy="259045"/>
    <xdr:sp macro="" textlink="">
      <xdr:nvSpPr>
        <xdr:cNvPr id="50" name="人口1人当たり決算額の推移最大値テキスト130">
          <a:extLst>
            <a:ext uri="{FF2B5EF4-FFF2-40B4-BE49-F238E27FC236}">
              <a16:creationId xmlns:a16="http://schemas.microsoft.com/office/drawing/2014/main" xmlns="" id="{00000000-0008-0000-0500-000032000000}"/>
            </a:ext>
          </a:extLst>
        </xdr:cNvPr>
        <xdr:cNvSpPr txBox="1"/>
      </xdr:nvSpPr>
      <xdr:spPr>
        <a:xfrm>
          <a:off x="5740400" y="1889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129,697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40780</xdr:rowOff>
    </xdr:from>
    <xdr:to>
      <xdr:col>30</xdr:col>
      <xdr:colOff>25400</xdr:colOff>
      <xdr:row>12</xdr:row>
      <xdr:rowOff>40780</xdr:rowOff>
    </xdr:to>
    <xdr:cxnSp macro="">
      <xdr:nvCxnSpPr>
        <xdr:cNvPr id="51" name="直線コネクタ 50">
          <a:extLst>
            <a:ext uri="{FF2B5EF4-FFF2-40B4-BE49-F238E27FC236}">
              <a16:creationId xmlns:a16="http://schemas.microsoft.com/office/drawing/2014/main" xmlns="" id="{00000000-0008-0000-0500-000033000000}"/>
            </a:ext>
          </a:extLst>
        </xdr:cNvPr>
        <xdr:cNvCxnSpPr/>
      </xdr:nvCxnSpPr>
      <xdr:spPr bwMode="auto">
        <a:xfrm>
          <a:off x="5562600" y="21458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51524</xdr:rowOff>
    </xdr:from>
    <xdr:to>
      <xdr:col>29</xdr:col>
      <xdr:colOff>127000</xdr:colOff>
      <xdr:row>15</xdr:row>
      <xdr:rowOff>57076</xdr:rowOff>
    </xdr:to>
    <xdr:cxnSp macro="">
      <xdr:nvCxnSpPr>
        <xdr:cNvPr id="52" name="直線コネクタ 51">
          <a:extLst>
            <a:ext uri="{FF2B5EF4-FFF2-40B4-BE49-F238E27FC236}">
              <a16:creationId xmlns:a16="http://schemas.microsoft.com/office/drawing/2014/main" xmlns="" id="{00000000-0008-0000-0500-000034000000}"/>
            </a:ext>
          </a:extLst>
        </xdr:cNvPr>
        <xdr:cNvCxnSpPr/>
      </xdr:nvCxnSpPr>
      <xdr:spPr bwMode="auto">
        <a:xfrm>
          <a:off x="5003800" y="2670899"/>
          <a:ext cx="647700" cy="55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120346</xdr:rowOff>
    </xdr:from>
    <xdr:ext cx="762000" cy="259045"/>
    <xdr:sp macro="" textlink="">
      <xdr:nvSpPr>
        <xdr:cNvPr id="53" name="人口1人当たり決算額の推移平均値テキスト130">
          <a:extLst>
            <a:ext uri="{FF2B5EF4-FFF2-40B4-BE49-F238E27FC236}">
              <a16:creationId xmlns:a16="http://schemas.microsoft.com/office/drawing/2014/main" xmlns="" id="{00000000-0008-0000-0500-000035000000}"/>
            </a:ext>
          </a:extLst>
        </xdr:cNvPr>
        <xdr:cNvSpPr txBox="1"/>
      </xdr:nvSpPr>
      <xdr:spPr>
        <a:xfrm>
          <a:off x="5740400" y="29111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148269</xdr:rowOff>
    </xdr:from>
    <xdr:to>
      <xdr:col>29</xdr:col>
      <xdr:colOff>177800</xdr:colOff>
      <xdr:row>17</xdr:row>
      <xdr:rowOff>78419</xdr:rowOff>
    </xdr:to>
    <xdr:sp macro="" textlink="">
      <xdr:nvSpPr>
        <xdr:cNvPr id="54" name="フローチャート: 判断 53">
          <a:extLst>
            <a:ext uri="{FF2B5EF4-FFF2-40B4-BE49-F238E27FC236}">
              <a16:creationId xmlns:a16="http://schemas.microsoft.com/office/drawing/2014/main" xmlns="" id="{00000000-0008-0000-0500-000036000000}"/>
            </a:ext>
          </a:extLst>
        </xdr:cNvPr>
        <xdr:cNvSpPr/>
      </xdr:nvSpPr>
      <xdr:spPr bwMode="auto">
        <a:xfrm>
          <a:off x="5600700" y="29390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51524</xdr:rowOff>
    </xdr:from>
    <xdr:to>
      <xdr:col>26</xdr:col>
      <xdr:colOff>50800</xdr:colOff>
      <xdr:row>15</xdr:row>
      <xdr:rowOff>65207</xdr:rowOff>
    </xdr:to>
    <xdr:cxnSp macro="">
      <xdr:nvCxnSpPr>
        <xdr:cNvPr id="55" name="直線コネクタ 54">
          <a:extLst>
            <a:ext uri="{FF2B5EF4-FFF2-40B4-BE49-F238E27FC236}">
              <a16:creationId xmlns:a16="http://schemas.microsoft.com/office/drawing/2014/main" xmlns="" id="{00000000-0008-0000-0500-000037000000}"/>
            </a:ext>
          </a:extLst>
        </xdr:cNvPr>
        <xdr:cNvCxnSpPr/>
      </xdr:nvCxnSpPr>
      <xdr:spPr bwMode="auto">
        <a:xfrm flipV="1">
          <a:off x="4305300" y="2670899"/>
          <a:ext cx="698500" cy="136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148187</xdr:rowOff>
    </xdr:from>
    <xdr:to>
      <xdr:col>26</xdr:col>
      <xdr:colOff>101600</xdr:colOff>
      <xdr:row>17</xdr:row>
      <xdr:rowOff>78337</xdr:rowOff>
    </xdr:to>
    <xdr:sp macro="" textlink="">
      <xdr:nvSpPr>
        <xdr:cNvPr id="56" name="フローチャート: 判断 55">
          <a:extLst>
            <a:ext uri="{FF2B5EF4-FFF2-40B4-BE49-F238E27FC236}">
              <a16:creationId xmlns:a16="http://schemas.microsoft.com/office/drawing/2014/main" xmlns="" id="{00000000-0008-0000-0500-000038000000}"/>
            </a:ext>
          </a:extLst>
        </xdr:cNvPr>
        <xdr:cNvSpPr/>
      </xdr:nvSpPr>
      <xdr:spPr bwMode="auto">
        <a:xfrm>
          <a:off x="4953000" y="29390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63114</xdr:rowOff>
    </xdr:from>
    <xdr:ext cx="736600" cy="259045"/>
    <xdr:sp macro="" textlink="">
      <xdr:nvSpPr>
        <xdr:cNvPr id="57" name="テキスト ボックス 56">
          <a:extLst>
            <a:ext uri="{FF2B5EF4-FFF2-40B4-BE49-F238E27FC236}">
              <a16:creationId xmlns:a16="http://schemas.microsoft.com/office/drawing/2014/main" xmlns="" id="{00000000-0008-0000-0500-000039000000}"/>
            </a:ext>
          </a:extLst>
        </xdr:cNvPr>
        <xdr:cNvSpPr txBox="1"/>
      </xdr:nvSpPr>
      <xdr:spPr>
        <a:xfrm>
          <a:off x="4622800" y="30253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32436</xdr:rowOff>
    </xdr:from>
    <xdr:to>
      <xdr:col>22</xdr:col>
      <xdr:colOff>114300</xdr:colOff>
      <xdr:row>15</xdr:row>
      <xdr:rowOff>65207</xdr:rowOff>
    </xdr:to>
    <xdr:cxnSp macro="">
      <xdr:nvCxnSpPr>
        <xdr:cNvPr id="58" name="直線コネクタ 57">
          <a:extLst>
            <a:ext uri="{FF2B5EF4-FFF2-40B4-BE49-F238E27FC236}">
              <a16:creationId xmlns:a16="http://schemas.microsoft.com/office/drawing/2014/main" xmlns="" id="{00000000-0008-0000-0500-00003A000000}"/>
            </a:ext>
          </a:extLst>
        </xdr:cNvPr>
        <xdr:cNvCxnSpPr/>
      </xdr:nvCxnSpPr>
      <xdr:spPr bwMode="auto">
        <a:xfrm>
          <a:off x="3606800" y="2651811"/>
          <a:ext cx="698500" cy="327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162458</xdr:rowOff>
    </xdr:from>
    <xdr:to>
      <xdr:col>22</xdr:col>
      <xdr:colOff>165100</xdr:colOff>
      <xdr:row>17</xdr:row>
      <xdr:rowOff>92608</xdr:rowOff>
    </xdr:to>
    <xdr:sp macro="" textlink="">
      <xdr:nvSpPr>
        <xdr:cNvPr id="59" name="フローチャート: 判断 58">
          <a:extLst>
            <a:ext uri="{FF2B5EF4-FFF2-40B4-BE49-F238E27FC236}">
              <a16:creationId xmlns:a16="http://schemas.microsoft.com/office/drawing/2014/main" xmlns="" id="{00000000-0008-0000-0500-00003B000000}"/>
            </a:ext>
          </a:extLst>
        </xdr:cNvPr>
        <xdr:cNvSpPr/>
      </xdr:nvSpPr>
      <xdr:spPr bwMode="auto">
        <a:xfrm>
          <a:off x="4254500" y="29532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77385</xdr:rowOff>
    </xdr:from>
    <xdr:ext cx="762000" cy="259045"/>
    <xdr:sp macro="" textlink="">
      <xdr:nvSpPr>
        <xdr:cNvPr id="60" name="テキスト ボックス 59">
          <a:extLst>
            <a:ext uri="{FF2B5EF4-FFF2-40B4-BE49-F238E27FC236}">
              <a16:creationId xmlns:a16="http://schemas.microsoft.com/office/drawing/2014/main" xmlns="" id="{00000000-0008-0000-0500-00003C000000}"/>
            </a:ext>
          </a:extLst>
        </xdr:cNvPr>
        <xdr:cNvSpPr txBox="1"/>
      </xdr:nvSpPr>
      <xdr:spPr>
        <a:xfrm>
          <a:off x="3924300" y="3039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1167</xdr:rowOff>
    </xdr:from>
    <xdr:to>
      <xdr:col>18</xdr:col>
      <xdr:colOff>177800</xdr:colOff>
      <xdr:row>15</xdr:row>
      <xdr:rowOff>32436</xdr:rowOff>
    </xdr:to>
    <xdr:cxnSp macro="">
      <xdr:nvCxnSpPr>
        <xdr:cNvPr id="61" name="直線コネクタ 60">
          <a:extLst>
            <a:ext uri="{FF2B5EF4-FFF2-40B4-BE49-F238E27FC236}">
              <a16:creationId xmlns:a16="http://schemas.microsoft.com/office/drawing/2014/main" xmlns="" id="{00000000-0008-0000-0500-00003D000000}"/>
            </a:ext>
          </a:extLst>
        </xdr:cNvPr>
        <xdr:cNvCxnSpPr/>
      </xdr:nvCxnSpPr>
      <xdr:spPr bwMode="auto">
        <a:xfrm>
          <a:off x="2908300" y="2620542"/>
          <a:ext cx="698500" cy="312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148089</xdr:rowOff>
    </xdr:from>
    <xdr:to>
      <xdr:col>19</xdr:col>
      <xdr:colOff>38100</xdr:colOff>
      <xdr:row>17</xdr:row>
      <xdr:rowOff>78239</xdr:rowOff>
    </xdr:to>
    <xdr:sp macro="" textlink="">
      <xdr:nvSpPr>
        <xdr:cNvPr id="62" name="フローチャート: 判断 61">
          <a:extLst>
            <a:ext uri="{FF2B5EF4-FFF2-40B4-BE49-F238E27FC236}">
              <a16:creationId xmlns:a16="http://schemas.microsoft.com/office/drawing/2014/main" xmlns="" id="{00000000-0008-0000-0500-00003E000000}"/>
            </a:ext>
          </a:extLst>
        </xdr:cNvPr>
        <xdr:cNvSpPr/>
      </xdr:nvSpPr>
      <xdr:spPr bwMode="auto">
        <a:xfrm>
          <a:off x="3556000" y="29389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63016</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3225800" y="302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141982</xdr:rowOff>
    </xdr:from>
    <xdr:to>
      <xdr:col>15</xdr:col>
      <xdr:colOff>101600</xdr:colOff>
      <xdr:row>17</xdr:row>
      <xdr:rowOff>72132</xdr:rowOff>
    </xdr:to>
    <xdr:sp macro="" textlink="">
      <xdr:nvSpPr>
        <xdr:cNvPr id="64" name="フローチャート: 判断 63">
          <a:extLst>
            <a:ext uri="{FF2B5EF4-FFF2-40B4-BE49-F238E27FC236}">
              <a16:creationId xmlns:a16="http://schemas.microsoft.com/office/drawing/2014/main" xmlns="" id="{00000000-0008-0000-0500-000040000000}"/>
            </a:ext>
          </a:extLst>
        </xdr:cNvPr>
        <xdr:cNvSpPr/>
      </xdr:nvSpPr>
      <xdr:spPr bwMode="auto">
        <a:xfrm>
          <a:off x="2857500" y="29328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56909</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2527300" y="3019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xmlns=""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xmlns=""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xmlns=""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xmlns=""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6276</xdr:rowOff>
    </xdr:from>
    <xdr:to>
      <xdr:col>29</xdr:col>
      <xdr:colOff>177800</xdr:colOff>
      <xdr:row>15</xdr:row>
      <xdr:rowOff>107876</xdr:rowOff>
    </xdr:to>
    <xdr:sp macro="" textlink="">
      <xdr:nvSpPr>
        <xdr:cNvPr id="71" name="楕円 70">
          <a:extLst>
            <a:ext uri="{FF2B5EF4-FFF2-40B4-BE49-F238E27FC236}">
              <a16:creationId xmlns:a16="http://schemas.microsoft.com/office/drawing/2014/main" xmlns="" id="{00000000-0008-0000-0500-000047000000}"/>
            </a:ext>
          </a:extLst>
        </xdr:cNvPr>
        <xdr:cNvSpPr/>
      </xdr:nvSpPr>
      <xdr:spPr bwMode="auto">
        <a:xfrm>
          <a:off x="5600700" y="26256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22803</xdr:rowOff>
    </xdr:from>
    <xdr:ext cx="762000" cy="259045"/>
    <xdr:sp macro="" textlink="">
      <xdr:nvSpPr>
        <xdr:cNvPr id="72" name="人口1人当たり決算額の推移該当値テキスト130">
          <a:extLst>
            <a:ext uri="{FF2B5EF4-FFF2-40B4-BE49-F238E27FC236}">
              <a16:creationId xmlns:a16="http://schemas.microsoft.com/office/drawing/2014/main" xmlns="" id="{00000000-0008-0000-0500-000048000000}"/>
            </a:ext>
          </a:extLst>
        </xdr:cNvPr>
        <xdr:cNvSpPr txBox="1"/>
      </xdr:nvSpPr>
      <xdr:spPr>
        <a:xfrm>
          <a:off x="5740400" y="2470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724</xdr:rowOff>
    </xdr:from>
    <xdr:to>
      <xdr:col>26</xdr:col>
      <xdr:colOff>101600</xdr:colOff>
      <xdr:row>15</xdr:row>
      <xdr:rowOff>102324</xdr:rowOff>
    </xdr:to>
    <xdr:sp macro="" textlink="">
      <xdr:nvSpPr>
        <xdr:cNvPr id="73" name="楕円 72">
          <a:extLst>
            <a:ext uri="{FF2B5EF4-FFF2-40B4-BE49-F238E27FC236}">
              <a16:creationId xmlns:a16="http://schemas.microsoft.com/office/drawing/2014/main" xmlns="" id="{00000000-0008-0000-0500-000049000000}"/>
            </a:ext>
          </a:extLst>
        </xdr:cNvPr>
        <xdr:cNvSpPr/>
      </xdr:nvSpPr>
      <xdr:spPr bwMode="auto">
        <a:xfrm>
          <a:off x="4953000" y="26200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112501</xdr:rowOff>
    </xdr:from>
    <xdr:ext cx="736600" cy="259045"/>
    <xdr:sp macro="" textlink="">
      <xdr:nvSpPr>
        <xdr:cNvPr id="74" name="テキスト ボックス 73">
          <a:extLst>
            <a:ext uri="{FF2B5EF4-FFF2-40B4-BE49-F238E27FC236}">
              <a16:creationId xmlns:a16="http://schemas.microsoft.com/office/drawing/2014/main" xmlns="" id="{00000000-0008-0000-0500-00004A000000}"/>
            </a:ext>
          </a:extLst>
        </xdr:cNvPr>
        <xdr:cNvSpPr txBox="1"/>
      </xdr:nvSpPr>
      <xdr:spPr>
        <a:xfrm>
          <a:off x="4622800" y="23889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14407</xdr:rowOff>
    </xdr:from>
    <xdr:to>
      <xdr:col>22</xdr:col>
      <xdr:colOff>165100</xdr:colOff>
      <xdr:row>15</xdr:row>
      <xdr:rowOff>116007</xdr:rowOff>
    </xdr:to>
    <xdr:sp macro="" textlink="">
      <xdr:nvSpPr>
        <xdr:cNvPr id="75" name="楕円 74">
          <a:extLst>
            <a:ext uri="{FF2B5EF4-FFF2-40B4-BE49-F238E27FC236}">
              <a16:creationId xmlns:a16="http://schemas.microsoft.com/office/drawing/2014/main" xmlns="" id="{00000000-0008-0000-0500-00004B000000}"/>
            </a:ext>
          </a:extLst>
        </xdr:cNvPr>
        <xdr:cNvSpPr/>
      </xdr:nvSpPr>
      <xdr:spPr bwMode="auto">
        <a:xfrm>
          <a:off x="4254500" y="26337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126184</xdr:rowOff>
    </xdr:from>
    <xdr:ext cx="762000" cy="259045"/>
    <xdr:sp macro="" textlink="">
      <xdr:nvSpPr>
        <xdr:cNvPr id="76" name="テキスト ボックス 75">
          <a:extLst>
            <a:ext uri="{FF2B5EF4-FFF2-40B4-BE49-F238E27FC236}">
              <a16:creationId xmlns:a16="http://schemas.microsoft.com/office/drawing/2014/main" xmlns="" id="{00000000-0008-0000-0500-00004C000000}"/>
            </a:ext>
          </a:extLst>
        </xdr:cNvPr>
        <xdr:cNvSpPr txBox="1"/>
      </xdr:nvSpPr>
      <xdr:spPr>
        <a:xfrm>
          <a:off x="3924300" y="2402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153086</xdr:rowOff>
    </xdr:from>
    <xdr:to>
      <xdr:col>19</xdr:col>
      <xdr:colOff>38100</xdr:colOff>
      <xdr:row>15</xdr:row>
      <xdr:rowOff>83236</xdr:rowOff>
    </xdr:to>
    <xdr:sp macro="" textlink="">
      <xdr:nvSpPr>
        <xdr:cNvPr id="77" name="楕円 76">
          <a:extLst>
            <a:ext uri="{FF2B5EF4-FFF2-40B4-BE49-F238E27FC236}">
              <a16:creationId xmlns:a16="http://schemas.microsoft.com/office/drawing/2014/main" xmlns="" id="{00000000-0008-0000-0500-00004D000000}"/>
            </a:ext>
          </a:extLst>
        </xdr:cNvPr>
        <xdr:cNvSpPr/>
      </xdr:nvSpPr>
      <xdr:spPr bwMode="auto">
        <a:xfrm>
          <a:off x="3556000" y="26010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93413</xdr:rowOff>
    </xdr:from>
    <xdr:ext cx="762000" cy="259045"/>
    <xdr:sp macro="" textlink="">
      <xdr:nvSpPr>
        <xdr:cNvPr id="78" name="テキスト ボックス 77">
          <a:extLst>
            <a:ext uri="{FF2B5EF4-FFF2-40B4-BE49-F238E27FC236}">
              <a16:creationId xmlns:a16="http://schemas.microsoft.com/office/drawing/2014/main" xmlns="" id="{00000000-0008-0000-0500-00004E000000}"/>
            </a:ext>
          </a:extLst>
        </xdr:cNvPr>
        <xdr:cNvSpPr txBox="1"/>
      </xdr:nvSpPr>
      <xdr:spPr>
        <a:xfrm>
          <a:off x="3225800" y="236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121817</xdr:rowOff>
    </xdr:from>
    <xdr:to>
      <xdr:col>15</xdr:col>
      <xdr:colOff>101600</xdr:colOff>
      <xdr:row>15</xdr:row>
      <xdr:rowOff>51967</xdr:rowOff>
    </xdr:to>
    <xdr:sp macro="" textlink="">
      <xdr:nvSpPr>
        <xdr:cNvPr id="79" name="楕円 78">
          <a:extLst>
            <a:ext uri="{FF2B5EF4-FFF2-40B4-BE49-F238E27FC236}">
              <a16:creationId xmlns:a16="http://schemas.microsoft.com/office/drawing/2014/main" xmlns="" id="{00000000-0008-0000-0500-00004F000000}"/>
            </a:ext>
          </a:extLst>
        </xdr:cNvPr>
        <xdr:cNvSpPr/>
      </xdr:nvSpPr>
      <xdr:spPr bwMode="auto">
        <a:xfrm>
          <a:off x="2857500" y="25697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62144</xdr:rowOff>
    </xdr:from>
    <xdr:ext cx="762000" cy="259045"/>
    <xdr:sp macro="" textlink="">
      <xdr:nvSpPr>
        <xdr:cNvPr id="80" name="テキスト ボックス 79">
          <a:extLst>
            <a:ext uri="{FF2B5EF4-FFF2-40B4-BE49-F238E27FC236}">
              <a16:creationId xmlns:a16="http://schemas.microsoft.com/office/drawing/2014/main" xmlns="" id="{00000000-0008-0000-0500-000050000000}"/>
            </a:ext>
          </a:extLst>
        </xdr:cNvPr>
        <xdr:cNvSpPr txBox="1"/>
      </xdr:nvSpPr>
      <xdr:spPr>
        <a:xfrm>
          <a:off x="2527300" y="2338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xmlns=""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xmlns=""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xmlns=""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xmlns=""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xmlns=""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xmlns=""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xmlns=""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xmlns=""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xmlns=""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xmlns=""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xmlns=""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xmlns=""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xmlns=""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xmlns=""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xmlns=""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xmlns=""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xmlns=""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xmlns=""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xmlns=""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xmlns=""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xmlns=""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xmlns=""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xmlns=""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xmlns=""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xmlns=""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331902</xdr:rowOff>
    </xdr:from>
    <xdr:to>
      <xdr:col>29</xdr:col>
      <xdr:colOff>127000</xdr:colOff>
      <xdr:row>37</xdr:row>
      <xdr:rowOff>150470</xdr:rowOff>
    </xdr:to>
    <xdr:cxnSp macro="">
      <xdr:nvCxnSpPr>
        <xdr:cNvPr id="108" name="直線コネクタ 107">
          <a:extLst>
            <a:ext uri="{FF2B5EF4-FFF2-40B4-BE49-F238E27FC236}">
              <a16:creationId xmlns:a16="http://schemas.microsoft.com/office/drawing/2014/main" xmlns="" id="{00000000-0008-0000-0500-00006C000000}"/>
            </a:ext>
          </a:extLst>
        </xdr:cNvPr>
        <xdr:cNvCxnSpPr/>
      </xdr:nvCxnSpPr>
      <xdr:spPr bwMode="auto">
        <a:xfrm flipV="1">
          <a:off x="5651500" y="6256452"/>
          <a:ext cx="0" cy="101871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122547</xdr:rowOff>
    </xdr:from>
    <xdr:ext cx="762000" cy="259045"/>
    <xdr:sp macro="" textlink="">
      <xdr:nvSpPr>
        <xdr:cNvPr id="109" name="人口1人当たり決算額の推移最小値テキスト445">
          <a:extLst>
            <a:ext uri="{FF2B5EF4-FFF2-40B4-BE49-F238E27FC236}">
              <a16:creationId xmlns:a16="http://schemas.microsoft.com/office/drawing/2014/main" xmlns="" id="{00000000-0008-0000-0500-00006D000000}"/>
            </a:ext>
          </a:extLst>
        </xdr:cNvPr>
        <xdr:cNvSpPr txBox="1"/>
      </xdr:nvSpPr>
      <xdr:spPr>
        <a:xfrm>
          <a:off x="5740400" y="7247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150470</xdr:rowOff>
    </xdr:from>
    <xdr:to>
      <xdr:col>30</xdr:col>
      <xdr:colOff>25400</xdr:colOff>
      <xdr:row>37</xdr:row>
      <xdr:rowOff>150470</xdr:rowOff>
    </xdr:to>
    <xdr:cxnSp macro="">
      <xdr:nvCxnSpPr>
        <xdr:cNvPr id="110" name="直線コネクタ 109">
          <a:extLst>
            <a:ext uri="{FF2B5EF4-FFF2-40B4-BE49-F238E27FC236}">
              <a16:creationId xmlns:a16="http://schemas.microsoft.com/office/drawing/2014/main" xmlns="" id="{00000000-0008-0000-0500-00006E000000}"/>
            </a:ext>
          </a:extLst>
        </xdr:cNvPr>
        <xdr:cNvCxnSpPr/>
      </xdr:nvCxnSpPr>
      <xdr:spPr bwMode="auto">
        <a:xfrm>
          <a:off x="5562600" y="72751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75379</xdr:rowOff>
    </xdr:from>
    <xdr:ext cx="762000" cy="259045"/>
    <xdr:sp macro="" textlink="">
      <xdr:nvSpPr>
        <xdr:cNvPr id="111" name="人口1人当たり決算額の推移最大値テキスト445">
          <a:extLst>
            <a:ext uri="{FF2B5EF4-FFF2-40B4-BE49-F238E27FC236}">
              <a16:creationId xmlns:a16="http://schemas.microsoft.com/office/drawing/2014/main" xmlns="" id="{00000000-0008-0000-0500-00006F000000}"/>
            </a:ext>
          </a:extLst>
        </xdr:cNvPr>
        <xdr:cNvSpPr txBox="1"/>
      </xdr:nvSpPr>
      <xdr:spPr>
        <a:xfrm>
          <a:off x="5740400" y="5999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331902</xdr:rowOff>
    </xdr:from>
    <xdr:to>
      <xdr:col>30</xdr:col>
      <xdr:colOff>25400</xdr:colOff>
      <xdr:row>33</xdr:row>
      <xdr:rowOff>331902</xdr:rowOff>
    </xdr:to>
    <xdr:cxnSp macro="">
      <xdr:nvCxnSpPr>
        <xdr:cNvPr id="112" name="直線コネクタ 111">
          <a:extLst>
            <a:ext uri="{FF2B5EF4-FFF2-40B4-BE49-F238E27FC236}">
              <a16:creationId xmlns:a16="http://schemas.microsoft.com/office/drawing/2014/main" xmlns="" id="{00000000-0008-0000-0500-000070000000}"/>
            </a:ext>
          </a:extLst>
        </xdr:cNvPr>
        <xdr:cNvCxnSpPr/>
      </xdr:nvCxnSpPr>
      <xdr:spPr bwMode="auto">
        <a:xfrm>
          <a:off x="5562600" y="62564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82918</xdr:rowOff>
    </xdr:from>
    <xdr:to>
      <xdr:col>29</xdr:col>
      <xdr:colOff>127000</xdr:colOff>
      <xdr:row>35</xdr:row>
      <xdr:rowOff>168319</xdr:rowOff>
    </xdr:to>
    <xdr:cxnSp macro="">
      <xdr:nvCxnSpPr>
        <xdr:cNvPr id="113" name="直線コネクタ 112">
          <a:extLst>
            <a:ext uri="{FF2B5EF4-FFF2-40B4-BE49-F238E27FC236}">
              <a16:creationId xmlns:a16="http://schemas.microsoft.com/office/drawing/2014/main" xmlns="" id="{00000000-0008-0000-0500-000071000000}"/>
            </a:ext>
          </a:extLst>
        </xdr:cNvPr>
        <xdr:cNvCxnSpPr/>
      </xdr:nvCxnSpPr>
      <xdr:spPr bwMode="auto">
        <a:xfrm flipV="1">
          <a:off x="5003800" y="6693268"/>
          <a:ext cx="647700" cy="854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205287</xdr:rowOff>
    </xdr:from>
    <xdr:ext cx="762000" cy="259045"/>
    <xdr:sp macro="" textlink="">
      <xdr:nvSpPr>
        <xdr:cNvPr id="114" name="人口1人当たり決算額の推移平均値テキスト445">
          <a:extLst>
            <a:ext uri="{FF2B5EF4-FFF2-40B4-BE49-F238E27FC236}">
              <a16:creationId xmlns:a16="http://schemas.microsoft.com/office/drawing/2014/main" xmlns="" id="{00000000-0008-0000-0500-000072000000}"/>
            </a:ext>
          </a:extLst>
        </xdr:cNvPr>
        <xdr:cNvSpPr txBox="1"/>
      </xdr:nvSpPr>
      <xdr:spPr>
        <a:xfrm>
          <a:off x="5740400" y="6815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233210</xdr:rowOff>
    </xdr:from>
    <xdr:to>
      <xdr:col>29</xdr:col>
      <xdr:colOff>177800</xdr:colOff>
      <xdr:row>35</xdr:row>
      <xdr:rowOff>334810</xdr:rowOff>
    </xdr:to>
    <xdr:sp macro="" textlink="">
      <xdr:nvSpPr>
        <xdr:cNvPr id="115" name="フローチャート: 判断 114">
          <a:extLst>
            <a:ext uri="{FF2B5EF4-FFF2-40B4-BE49-F238E27FC236}">
              <a16:creationId xmlns:a16="http://schemas.microsoft.com/office/drawing/2014/main" xmlns="" id="{00000000-0008-0000-0500-000073000000}"/>
            </a:ext>
          </a:extLst>
        </xdr:cNvPr>
        <xdr:cNvSpPr/>
      </xdr:nvSpPr>
      <xdr:spPr bwMode="auto">
        <a:xfrm>
          <a:off x="5600700" y="68435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126276</xdr:rowOff>
    </xdr:from>
    <xdr:to>
      <xdr:col>26</xdr:col>
      <xdr:colOff>50800</xdr:colOff>
      <xdr:row>35</xdr:row>
      <xdr:rowOff>168319</xdr:rowOff>
    </xdr:to>
    <xdr:cxnSp macro="">
      <xdr:nvCxnSpPr>
        <xdr:cNvPr id="116" name="直線コネクタ 115">
          <a:extLst>
            <a:ext uri="{FF2B5EF4-FFF2-40B4-BE49-F238E27FC236}">
              <a16:creationId xmlns:a16="http://schemas.microsoft.com/office/drawing/2014/main" xmlns="" id="{00000000-0008-0000-0500-000074000000}"/>
            </a:ext>
          </a:extLst>
        </xdr:cNvPr>
        <xdr:cNvCxnSpPr/>
      </xdr:nvCxnSpPr>
      <xdr:spPr bwMode="auto">
        <a:xfrm>
          <a:off x="4305300" y="6736626"/>
          <a:ext cx="698500" cy="420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240259</xdr:rowOff>
    </xdr:from>
    <xdr:to>
      <xdr:col>26</xdr:col>
      <xdr:colOff>101600</xdr:colOff>
      <xdr:row>35</xdr:row>
      <xdr:rowOff>341859</xdr:rowOff>
    </xdr:to>
    <xdr:sp macro="" textlink="">
      <xdr:nvSpPr>
        <xdr:cNvPr id="117" name="フローチャート: 判断 116">
          <a:extLst>
            <a:ext uri="{FF2B5EF4-FFF2-40B4-BE49-F238E27FC236}">
              <a16:creationId xmlns:a16="http://schemas.microsoft.com/office/drawing/2014/main" xmlns="" id="{00000000-0008-0000-0500-000075000000}"/>
            </a:ext>
          </a:extLst>
        </xdr:cNvPr>
        <xdr:cNvSpPr/>
      </xdr:nvSpPr>
      <xdr:spPr bwMode="auto">
        <a:xfrm>
          <a:off x="4953000" y="6850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326636</xdr:rowOff>
    </xdr:from>
    <xdr:ext cx="736600" cy="259045"/>
    <xdr:sp macro="" textlink="">
      <xdr:nvSpPr>
        <xdr:cNvPr id="118" name="テキスト ボックス 117">
          <a:extLst>
            <a:ext uri="{FF2B5EF4-FFF2-40B4-BE49-F238E27FC236}">
              <a16:creationId xmlns:a16="http://schemas.microsoft.com/office/drawing/2014/main" xmlns="" id="{00000000-0008-0000-0500-000076000000}"/>
            </a:ext>
          </a:extLst>
        </xdr:cNvPr>
        <xdr:cNvSpPr txBox="1"/>
      </xdr:nvSpPr>
      <xdr:spPr>
        <a:xfrm>
          <a:off x="4622800" y="69369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100292</xdr:rowOff>
    </xdr:from>
    <xdr:to>
      <xdr:col>22</xdr:col>
      <xdr:colOff>114300</xdr:colOff>
      <xdr:row>35</xdr:row>
      <xdr:rowOff>126276</xdr:rowOff>
    </xdr:to>
    <xdr:cxnSp macro="">
      <xdr:nvCxnSpPr>
        <xdr:cNvPr id="119" name="直線コネクタ 118">
          <a:extLst>
            <a:ext uri="{FF2B5EF4-FFF2-40B4-BE49-F238E27FC236}">
              <a16:creationId xmlns:a16="http://schemas.microsoft.com/office/drawing/2014/main" xmlns="" id="{00000000-0008-0000-0500-000077000000}"/>
            </a:ext>
          </a:extLst>
        </xdr:cNvPr>
        <xdr:cNvCxnSpPr/>
      </xdr:nvCxnSpPr>
      <xdr:spPr bwMode="auto">
        <a:xfrm>
          <a:off x="3606800" y="6710642"/>
          <a:ext cx="698500" cy="259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237782</xdr:rowOff>
    </xdr:from>
    <xdr:to>
      <xdr:col>22</xdr:col>
      <xdr:colOff>165100</xdr:colOff>
      <xdr:row>35</xdr:row>
      <xdr:rowOff>339382</xdr:rowOff>
    </xdr:to>
    <xdr:sp macro="" textlink="">
      <xdr:nvSpPr>
        <xdr:cNvPr id="120" name="フローチャート: 判断 119">
          <a:extLst>
            <a:ext uri="{FF2B5EF4-FFF2-40B4-BE49-F238E27FC236}">
              <a16:creationId xmlns:a16="http://schemas.microsoft.com/office/drawing/2014/main" xmlns="" id="{00000000-0008-0000-0500-000078000000}"/>
            </a:ext>
          </a:extLst>
        </xdr:cNvPr>
        <xdr:cNvSpPr/>
      </xdr:nvSpPr>
      <xdr:spPr bwMode="auto">
        <a:xfrm>
          <a:off x="4254500" y="68481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324159</xdr:rowOff>
    </xdr:from>
    <xdr:ext cx="762000" cy="259045"/>
    <xdr:sp macro="" textlink="">
      <xdr:nvSpPr>
        <xdr:cNvPr id="121" name="テキスト ボックス 120">
          <a:extLst>
            <a:ext uri="{FF2B5EF4-FFF2-40B4-BE49-F238E27FC236}">
              <a16:creationId xmlns:a16="http://schemas.microsoft.com/office/drawing/2014/main" xmlns="" id="{00000000-0008-0000-0500-000079000000}"/>
            </a:ext>
          </a:extLst>
        </xdr:cNvPr>
        <xdr:cNvSpPr txBox="1"/>
      </xdr:nvSpPr>
      <xdr:spPr>
        <a:xfrm>
          <a:off x="3924300" y="69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97568</xdr:rowOff>
    </xdr:from>
    <xdr:to>
      <xdr:col>18</xdr:col>
      <xdr:colOff>177800</xdr:colOff>
      <xdr:row>35</xdr:row>
      <xdr:rowOff>100292</xdr:rowOff>
    </xdr:to>
    <xdr:cxnSp macro="">
      <xdr:nvCxnSpPr>
        <xdr:cNvPr id="122" name="直線コネクタ 121">
          <a:extLst>
            <a:ext uri="{FF2B5EF4-FFF2-40B4-BE49-F238E27FC236}">
              <a16:creationId xmlns:a16="http://schemas.microsoft.com/office/drawing/2014/main" xmlns="" id="{00000000-0008-0000-0500-00007A000000}"/>
            </a:ext>
          </a:extLst>
        </xdr:cNvPr>
        <xdr:cNvCxnSpPr/>
      </xdr:nvCxnSpPr>
      <xdr:spPr bwMode="auto">
        <a:xfrm>
          <a:off x="2908300" y="6707918"/>
          <a:ext cx="698500" cy="27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238068</xdr:rowOff>
    </xdr:from>
    <xdr:to>
      <xdr:col>19</xdr:col>
      <xdr:colOff>38100</xdr:colOff>
      <xdr:row>35</xdr:row>
      <xdr:rowOff>339668</xdr:rowOff>
    </xdr:to>
    <xdr:sp macro="" textlink="">
      <xdr:nvSpPr>
        <xdr:cNvPr id="123" name="フローチャート: 判断 122">
          <a:extLst>
            <a:ext uri="{FF2B5EF4-FFF2-40B4-BE49-F238E27FC236}">
              <a16:creationId xmlns:a16="http://schemas.microsoft.com/office/drawing/2014/main" xmlns="" id="{00000000-0008-0000-0500-00007B000000}"/>
            </a:ext>
          </a:extLst>
        </xdr:cNvPr>
        <xdr:cNvSpPr/>
      </xdr:nvSpPr>
      <xdr:spPr bwMode="auto">
        <a:xfrm>
          <a:off x="3556000" y="68484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324445</xdr:rowOff>
    </xdr:from>
    <xdr:ext cx="762000" cy="259045"/>
    <xdr:sp macro="" textlink="">
      <xdr:nvSpPr>
        <xdr:cNvPr id="124" name="テキスト ボックス 123">
          <a:extLst>
            <a:ext uri="{FF2B5EF4-FFF2-40B4-BE49-F238E27FC236}">
              <a16:creationId xmlns:a16="http://schemas.microsoft.com/office/drawing/2014/main" xmlns="" id="{00000000-0008-0000-0500-00007C000000}"/>
            </a:ext>
          </a:extLst>
        </xdr:cNvPr>
        <xdr:cNvSpPr txBox="1"/>
      </xdr:nvSpPr>
      <xdr:spPr>
        <a:xfrm>
          <a:off x="3225800" y="6934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241364</xdr:rowOff>
    </xdr:from>
    <xdr:to>
      <xdr:col>15</xdr:col>
      <xdr:colOff>101600</xdr:colOff>
      <xdr:row>36</xdr:row>
      <xdr:rowOff>64</xdr:rowOff>
    </xdr:to>
    <xdr:sp macro="" textlink="">
      <xdr:nvSpPr>
        <xdr:cNvPr id="125" name="フローチャート: 判断 124">
          <a:extLst>
            <a:ext uri="{FF2B5EF4-FFF2-40B4-BE49-F238E27FC236}">
              <a16:creationId xmlns:a16="http://schemas.microsoft.com/office/drawing/2014/main" xmlns="" id="{00000000-0008-0000-0500-00007D000000}"/>
            </a:ext>
          </a:extLst>
        </xdr:cNvPr>
        <xdr:cNvSpPr/>
      </xdr:nvSpPr>
      <xdr:spPr bwMode="auto">
        <a:xfrm>
          <a:off x="2857500" y="6851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327741</xdr:rowOff>
    </xdr:from>
    <xdr:ext cx="762000" cy="259045"/>
    <xdr:sp macro="" textlink="">
      <xdr:nvSpPr>
        <xdr:cNvPr id="126" name="テキスト ボックス 125">
          <a:extLst>
            <a:ext uri="{FF2B5EF4-FFF2-40B4-BE49-F238E27FC236}">
              <a16:creationId xmlns:a16="http://schemas.microsoft.com/office/drawing/2014/main" xmlns="" id="{00000000-0008-0000-0500-00007E000000}"/>
            </a:ext>
          </a:extLst>
        </xdr:cNvPr>
        <xdr:cNvSpPr txBox="1"/>
      </xdr:nvSpPr>
      <xdr:spPr>
        <a:xfrm>
          <a:off x="2527300" y="6938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xmlns=""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xmlns=""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xmlns=""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xmlns=""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xmlns=""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32118</xdr:rowOff>
    </xdr:from>
    <xdr:to>
      <xdr:col>29</xdr:col>
      <xdr:colOff>177800</xdr:colOff>
      <xdr:row>35</xdr:row>
      <xdr:rowOff>133718</xdr:rowOff>
    </xdr:to>
    <xdr:sp macro="" textlink="">
      <xdr:nvSpPr>
        <xdr:cNvPr id="132" name="楕円 131">
          <a:extLst>
            <a:ext uri="{FF2B5EF4-FFF2-40B4-BE49-F238E27FC236}">
              <a16:creationId xmlns:a16="http://schemas.microsoft.com/office/drawing/2014/main" xmlns="" id="{00000000-0008-0000-0500-000084000000}"/>
            </a:ext>
          </a:extLst>
        </xdr:cNvPr>
        <xdr:cNvSpPr/>
      </xdr:nvSpPr>
      <xdr:spPr bwMode="auto">
        <a:xfrm>
          <a:off x="5600700" y="66424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220095</xdr:rowOff>
    </xdr:from>
    <xdr:ext cx="762000" cy="259045"/>
    <xdr:sp macro="" textlink="">
      <xdr:nvSpPr>
        <xdr:cNvPr id="133" name="人口1人当たり決算額の推移該当値テキスト445">
          <a:extLst>
            <a:ext uri="{FF2B5EF4-FFF2-40B4-BE49-F238E27FC236}">
              <a16:creationId xmlns:a16="http://schemas.microsoft.com/office/drawing/2014/main" xmlns="" id="{00000000-0008-0000-0500-000085000000}"/>
            </a:ext>
          </a:extLst>
        </xdr:cNvPr>
        <xdr:cNvSpPr txBox="1"/>
      </xdr:nvSpPr>
      <xdr:spPr>
        <a:xfrm>
          <a:off x="5740400" y="6487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117519</xdr:rowOff>
    </xdr:from>
    <xdr:to>
      <xdr:col>26</xdr:col>
      <xdr:colOff>101600</xdr:colOff>
      <xdr:row>35</xdr:row>
      <xdr:rowOff>219119</xdr:rowOff>
    </xdr:to>
    <xdr:sp macro="" textlink="">
      <xdr:nvSpPr>
        <xdr:cNvPr id="134" name="楕円 133">
          <a:extLst>
            <a:ext uri="{FF2B5EF4-FFF2-40B4-BE49-F238E27FC236}">
              <a16:creationId xmlns:a16="http://schemas.microsoft.com/office/drawing/2014/main" xmlns="" id="{00000000-0008-0000-0500-000086000000}"/>
            </a:ext>
          </a:extLst>
        </xdr:cNvPr>
        <xdr:cNvSpPr/>
      </xdr:nvSpPr>
      <xdr:spPr bwMode="auto">
        <a:xfrm>
          <a:off x="4953000" y="67278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229296</xdr:rowOff>
    </xdr:from>
    <xdr:ext cx="736600" cy="259045"/>
    <xdr:sp macro="" textlink="">
      <xdr:nvSpPr>
        <xdr:cNvPr id="135" name="テキスト ボックス 134">
          <a:extLst>
            <a:ext uri="{FF2B5EF4-FFF2-40B4-BE49-F238E27FC236}">
              <a16:creationId xmlns:a16="http://schemas.microsoft.com/office/drawing/2014/main" xmlns="" id="{00000000-0008-0000-0500-000087000000}"/>
            </a:ext>
          </a:extLst>
        </xdr:cNvPr>
        <xdr:cNvSpPr txBox="1"/>
      </xdr:nvSpPr>
      <xdr:spPr>
        <a:xfrm>
          <a:off x="4622800" y="64967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75476</xdr:rowOff>
    </xdr:from>
    <xdr:to>
      <xdr:col>22</xdr:col>
      <xdr:colOff>165100</xdr:colOff>
      <xdr:row>35</xdr:row>
      <xdr:rowOff>177076</xdr:rowOff>
    </xdr:to>
    <xdr:sp macro="" textlink="">
      <xdr:nvSpPr>
        <xdr:cNvPr id="136" name="楕円 135">
          <a:extLst>
            <a:ext uri="{FF2B5EF4-FFF2-40B4-BE49-F238E27FC236}">
              <a16:creationId xmlns:a16="http://schemas.microsoft.com/office/drawing/2014/main" xmlns="" id="{00000000-0008-0000-0500-000088000000}"/>
            </a:ext>
          </a:extLst>
        </xdr:cNvPr>
        <xdr:cNvSpPr/>
      </xdr:nvSpPr>
      <xdr:spPr bwMode="auto">
        <a:xfrm>
          <a:off x="4254500" y="66858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187253</xdr:rowOff>
    </xdr:from>
    <xdr:ext cx="762000" cy="259045"/>
    <xdr:sp macro="" textlink="">
      <xdr:nvSpPr>
        <xdr:cNvPr id="137" name="テキスト ボックス 136">
          <a:extLst>
            <a:ext uri="{FF2B5EF4-FFF2-40B4-BE49-F238E27FC236}">
              <a16:creationId xmlns:a16="http://schemas.microsoft.com/office/drawing/2014/main" xmlns="" id="{00000000-0008-0000-0500-000089000000}"/>
            </a:ext>
          </a:extLst>
        </xdr:cNvPr>
        <xdr:cNvSpPr txBox="1"/>
      </xdr:nvSpPr>
      <xdr:spPr>
        <a:xfrm>
          <a:off x="3924300" y="6454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49492</xdr:rowOff>
    </xdr:from>
    <xdr:to>
      <xdr:col>19</xdr:col>
      <xdr:colOff>38100</xdr:colOff>
      <xdr:row>35</xdr:row>
      <xdr:rowOff>151092</xdr:rowOff>
    </xdr:to>
    <xdr:sp macro="" textlink="">
      <xdr:nvSpPr>
        <xdr:cNvPr id="138" name="楕円 137">
          <a:extLst>
            <a:ext uri="{FF2B5EF4-FFF2-40B4-BE49-F238E27FC236}">
              <a16:creationId xmlns:a16="http://schemas.microsoft.com/office/drawing/2014/main" xmlns="" id="{00000000-0008-0000-0500-00008A000000}"/>
            </a:ext>
          </a:extLst>
        </xdr:cNvPr>
        <xdr:cNvSpPr/>
      </xdr:nvSpPr>
      <xdr:spPr bwMode="auto">
        <a:xfrm>
          <a:off x="3556000" y="66598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161269</xdr:rowOff>
    </xdr:from>
    <xdr:ext cx="762000" cy="259045"/>
    <xdr:sp macro="" textlink="">
      <xdr:nvSpPr>
        <xdr:cNvPr id="139" name="テキスト ボックス 138">
          <a:extLst>
            <a:ext uri="{FF2B5EF4-FFF2-40B4-BE49-F238E27FC236}">
              <a16:creationId xmlns:a16="http://schemas.microsoft.com/office/drawing/2014/main" xmlns="" id="{00000000-0008-0000-0500-00008B000000}"/>
            </a:ext>
          </a:extLst>
        </xdr:cNvPr>
        <xdr:cNvSpPr txBox="1"/>
      </xdr:nvSpPr>
      <xdr:spPr>
        <a:xfrm>
          <a:off x="3225800" y="6428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46768</xdr:rowOff>
    </xdr:from>
    <xdr:to>
      <xdr:col>15</xdr:col>
      <xdr:colOff>101600</xdr:colOff>
      <xdr:row>35</xdr:row>
      <xdr:rowOff>148368</xdr:rowOff>
    </xdr:to>
    <xdr:sp macro="" textlink="">
      <xdr:nvSpPr>
        <xdr:cNvPr id="140" name="楕円 139">
          <a:extLst>
            <a:ext uri="{FF2B5EF4-FFF2-40B4-BE49-F238E27FC236}">
              <a16:creationId xmlns:a16="http://schemas.microsoft.com/office/drawing/2014/main" xmlns="" id="{00000000-0008-0000-0500-00008C000000}"/>
            </a:ext>
          </a:extLst>
        </xdr:cNvPr>
        <xdr:cNvSpPr/>
      </xdr:nvSpPr>
      <xdr:spPr bwMode="auto">
        <a:xfrm>
          <a:off x="2857500" y="66571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158545</xdr:rowOff>
    </xdr:from>
    <xdr:ext cx="762000" cy="259045"/>
    <xdr:sp macro="" textlink="">
      <xdr:nvSpPr>
        <xdr:cNvPr id="141" name="テキスト ボックス 140">
          <a:extLst>
            <a:ext uri="{FF2B5EF4-FFF2-40B4-BE49-F238E27FC236}">
              <a16:creationId xmlns:a16="http://schemas.microsoft.com/office/drawing/2014/main" xmlns="" id="{00000000-0008-0000-0500-00008D000000}"/>
            </a:ext>
          </a:extLst>
        </xdr:cNvPr>
        <xdr:cNvSpPr txBox="1"/>
      </xdr:nvSpPr>
      <xdr:spPr>
        <a:xfrm>
          <a:off x="2527300" y="6425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23,464
23,305
180.26
12,003,796
11,554,831
448,950
6,552,264
13,793,804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122.2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xmlns=""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xmlns=""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xmlns=""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xmlns=""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xmlns=""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xmlns=""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xmlns=""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xmlns=""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xmlns=""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xmlns=""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xmlns=""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xmlns=""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xmlns=""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xmlns=""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xmlns=""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xmlns=""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34756</xdr:rowOff>
    </xdr:from>
    <xdr:to>
      <xdr:col>24</xdr:col>
      <xdr:colOff>62865</xdr:colOff>
      <xdr:row>39</xdr:row>
      <xdr:rowOff>135520</xdr:rowOff>
    </xdr:to>
    <xdr:cxnSp macro="">
      <xdr:nvCxnSpPr>
        <xdr:cNvPr id="58" name="直線コネクタ 57">
          <a:extLst>
            <a:ext uri="{FF2B5EF4-FFF2-40B4-BE49-F238E27FC236}">
              <a16:creationId xmlns:a16="http://schemas.microsoft.com/office/drawing/2014/main" xmlns="" id="{00000000-0008-0000-0600-00003A000000}"/>
            </a:ext>
          </a:extLst>
        </xdr:cNvPr>
        <xdr:cNvCxnSpPr/>
      </xdr:nvCxnSpPr>
      <xdr:spPr>
        <a:xfrm flipV="1">
          <a:off x="4633595" y="5349706"/>
          <a:ext cx="1270" cy="1472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139347</xdr:rowOff>
    </xdr:from>
    <xdr:ext cx="534377" cy="259045"/>
    <xdr:sp macro="" textlink="">
      <xdr:nvSpPr>
        <xdr:cNvPr id="59" name="人件費最小値テキスト">
          <a:extLst>
            <a:ext uri="{FF2B5EF4-FFF2-40B4-BE49-F238E27FC236}">
              <a16:creationId xmlns:a16="http://schemas.microsoft.com/office/drawing/2014/main" xmlns="" id="{00000000-0008-0000-0600-00003B000000}"/>
            </a:ext>
          </a:extLst>
        </xdr:cNvPr>
        <xdr:cNvSpPr txBox="1"/>
      </xdr:nvSpPr>
      <xdr:spPr>
        <a:xfrm>
          <a:off x="4686300" y="6825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135520</xdr:rowOff>
    </xdr:from>
    <xdr:to>
      <xdr:col>24</xdr:col>
      <xdr:colOff>152400</xdr:colOff>
      <xdr:row>39</xdr:row>
      <xdr:rowOff>135520</xdr:rowOff>
    </xdr:to>
    <xdr:cxnSp macro="">
      <xdr:nvCxnSpPr>
        <xdr:cNvPr id="60" name="直線コネクタ 59">
          <a:extLst>
            <a:ext uri="{FF2B5EF4-FFF2-40B4-BE49-F238E27FC236}">
              <a16:creationId xmlns:a16="http://schemas.microsoft.com/office/drawing/2014/main" xmlns="" id="{00000000-0008-0000-0600-00003C000000}"/>
            </a:ext>
          </a:extLst>
        </xdr:cNvPr>
        <xdr:cNvCxnSpPr/>
      </xdr:nvCxnSpPr>
      <xdr:spPr>
        <a:xfrm>
          <a:off x="4546600" y="6822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152883</xdr:rowOff>
    </xdr:from>
    <xdr:ext cx="599010" cy="259045"/>
    <xdr:sp macro="" textlink="">
      <xdr:nvSpPr>
        <xdr:cNvPr id="61" name="人件費最大値テキスト">
          <a:extLst>
            <a:ext uri="{FF2B5EF4-FFF2-40B4-BE49-F238E27FC236}">
              <a16:creationId xmlns:a16="http://schemas.microsoft.com/office/drawing/2014/main" xmlns="" id="{00000000-0008-0000-0600-00003D000000}"/>
            </a:ext>
          </a:extLst>
        </xdr:cNvPr>
        <xdr:cNvSpPr txBox="1"/>
      </xdr:nvSpPr>
      <xdr:spPr>
        <a:xfrm>
          <a:off x="4686300" y="5124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34756</xdr:rowOff>
    </xdr:from>
    <xdr:to>
      <xdr:col>24</xdr:col>
      <xdr:colOff>152400</xdr:colOff>
      <xdr:row>31</xdr:row>
      <xdr:rowOff>34756</xdr:rowOff>
    </xdr:to>
    <xdr:cxnSp macro="">
      <xdr:nvCxnSpPr>
        <xdr:cNvPr id="62" name="直線コネクタ 61">
          <a:extLst>
            <a:ext uri="{FF2B5EF4-FFF2-40B4-BE49-F238E27FC236}">
              <a16:creationId xmlns:a16="http://schemas.microsoft.com/office/drawing/2014/main" xmlns="" id="{00000000-0008-0000-0600-00003E000000}"/>
            </a:ext>
          </a:extLst>
        </xdr:cNvPr>
        <xdr:cNvCxnSpPr/>
      </xdr:nvCxnSpPr>
      <xdr:spPr>
        <a:xfrm>
          <a:off x="4546600" y="5349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109606</xdr:rowOff>
    </xdr:from>
    <xdr:to>
      <xdr:col>24</xdr:col>
      <xdr:colOff>63500</xdr:colOff>
      <xdr:row>36</xdr:row>
      <xdr:rowOff>147113</xdr:rowOff>
    </xdr:to>
    <xdr:cxnSp macro="">
      <xdr:nvCxnSpPr>
        <xdr:cNvPr id="63" name="直線コネクタ 62">
          <a:extLst>
            <a:ext uri="{FF2B5EF4-FFF2-40B4-BE49-F238E27FC236}">
              <a16:creationId xmlns:a16="http://schemas.microsoft.com/office/drawing/2014/main" xmlns="" id="{00000000-0008-0000-0600-00003F000000}"/>
            </a:ext>
          </a:extLst>
        </xdr:cNvPr>
        <xdr:cNvCxnSpPr/>
      </xdr:nvCxnSpPr>
      <xdr:spPr>
        <a:xfrm>
          <a:off x="3797300" y="6281806"/>
          <a:ext cx="838200" cy="37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164123</xdr:rowOff>
    </xdr:from>
    <xdr:ext cx="534377" cy="259045"/>
    <xdr:sp macro="" textlink="">
      <xdr:nvSpPr>
        <xdr:cNvPr id="64" name="人件費平均値テキスト">
          <a:extLst>
            <a:ext uri="{FF2B5EF4-FFF2-40B4-BE49-F238E27FC236}">
              <a16:creationId xmlns:a16="http://schemas.microsoft.com/office/drawing/2014/main" xmlns="" id="{00000000-0008-0000-0600-000040000000}"/>
            </a:ext>
          </a:extLst>
        </xdr:cNvPr>
        <xdr:cNvSpPr txBox="1"/>
      </xdr:nvSpPr>
      <xdr:spPr>
        <a:xfrm>
          <a:off x="4686300" y="63363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14246</xdr:rowOff>
    </xdr:from>
    <xdr:to>
      <xdr:col>24</xdr:col>
      <xdr:colOff>114300</xdr:colOff>
      <xdr:row>37</xdr:row>
      <xdr:rowOff>115846</xdr:rowOff>
    </xdr:to>
    <xdr:sp macro="" textlink="">
      <xdr:nvSpPr>
        <xdr:cNvPr id="65" name="フローチャート: 判断 64">
          <a:extLst>
            <a:ext uri="{FF2B5EF4-FFF2-40B4-BE49-F238E27FC236}">
              <a16:creationId xmlns:a16="http://schemas.microsoft.com/office/drawing/2014/main" xmlns="" id="{00000000-0008-0000-0600-000041000000}"/>
            </a:ext>
          </a:extLst>
        </xdr:cNvPr>
        <xdr:cNvSpPr/>
      </xdr:nvSpPr>
      <xdr:spPr>
        <a:xfrm>
          <a:off x="4584700" y="635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109606</xdr:rowOff>
    </xdr:from>
    <xdr:to>
      <xdr:col>19</xdr:col>
      <xdr:colOff>177800</xdr:colOff>
      <xdr:row>36</xdr:row>
      <xdr:rowOff>129691</xdr:rowOff>
    </xdr:to>
    <xdr:cxnSp macro="">
      <xdr:nvCxnSpPr>
        <xdr:cNvPr id="66" name="直線コネクタ 65">
          <a:extLst>
            <a:ext uri="{FF2B5EF4-FFF2-40B4-BE49-F238E27FC236}">
              <a16:creationId xmlns:a16="http://schemas.microsoft.com/office/drawing/2014/main" xmlns="" id="{00000000-0008-0000-0600-000042000000}"/>
            </a:ext>
          </a:extLst>
        </xdr:cNvPr>
        <xdr:cNvCxnSpPr/>
      </xdr:nvCxnSpPr>
      <xdr:spPr>
        <a:xfrm flipV="1">
          <a:off x="2908300" y="6281806"/>
          <a:ext cx="889000" cy="20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3257</xdr:rowOff>
    </xdr:from>
    <xdr:to>
      <xdr:col>20</xdr:col>
      <xdr:colOff>38100</xdr:colOff>
      <xdr:row>37</xdr:row>
      <xdr:rowOff>104857</xdr:rowOff>
    </xdr:to>
    <xdr:sp macro="" textlink="">
      <xdr:nvSpPr>
        <xdr:cNvPr id="67" name="フローチャート: 判断 66">
          <a:extLst>
            <a:ext uri="{FF2B5EF4-FFF2-40B4-BE49-F238E27FC236}">
              <a16:creationId xmlns:a16="http://schemas.microsoft.com/office/drawing/2014/main" xmlns="" id="{00000000-0008-0000-0600-000043000000}"/>
            </a:ext>
          </a:extLst>
        </xdr:cNvPr>
        <xdr:cNvSpPr/>
      </xdr:nvSpPr>
      <xdr:spPr>
        <a:xfrm>
          <a:off x="3746500" y="6346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95984</xdr:rowOff>
    </xdr:from>
    <xdr:ext cx="534377" cy="259045"/>
    <xdr:sp macro="" textlink="">
      <xdr:nvSpPr>
        <xdr:cNvPr id="68" name="テキスト ボックス 67">
          <a:extLst>
            <a:ext uri="{FF2B5EF4-FFF2-40B4-BE49-F238E27FC236}">
              <a16:creationId xmlns:a16="http://schemas.microsoft.com/office/drawing/2014/main" xmlns="" id="{00000000-0008-0000-0600-000044000000}"/>
            </a:ext>
          </a:extLst>
        </xdr:cNvPr>
        <xdr:cNvSpPr txBox="1"/>
      </xdr:nvSpPr>
      <xdr:spPr>
        <a:xfrm>
          <a:off x="3530111" y="6439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80623</xdr:rowOff>
    </xdr:from>
    <xdr:to>
      <xdr:col>15</xdr:col>
      <xdr:colOff>50800</xdr:colOff>
      <xdr:row>36</xdr:row>
      <xdr:rowOff>129691</xdr:rowOff>
    </xdr:to>
    <xdr:cxnSp macro="">
      <xdr:nvCxnSpPr>
        <xdr:cNvPr id="69" name="直線コネクタ 68">
          <a:extLst>
            <a:ext uri="{FF2B5EF4-FFF2-40B4-BE49-F238E27FC236}">
              <a16:creationId xmlns:a16="http://schemas.microsoft.com/office/drawing/2014/main" xmlns="" id="{00000000-0008-0000-0600-000045000000}"/>
            </a:ext>
          </a:extLst>
        </xdr:cNvPr>
        <xdr:cNvCxnSpPr/>
      </xdr:nvCxnSpPr>
      <xdr:spPr>
        <a:xfrm>
          <a:off x="2019300" y="6252823"/>
          <a:ext cx="889000" cy="4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5641</xdr:rowOff>
    </xdr:from>
    <xdr:to>
      <xdr:col>15</xdr:col>
      <xdr:colOff>101600</xdr:colOff>
      <xdr:row>37</xdr:row>
      <xdr:rowOff>107241</xdr:rowOff>
    </xdr:to>
    <xdr:sp macro="" textlink="">
      <xdr:nvSpPr>
        <xdr:cNvPr id="70" name="フローチャート: 判断 69">
          <a:extLst>
            <a:ext uri="{FF2B5EF4-FFF2-40B4-BE49-F238E27FC236}">
              <a16:creationId xmlns:a16="http://schemas.microsoft.com/office/drawing/2014/main" xmlns="" id="{00000000-0008-0000-0600-000046000000}"/>
            </a:ext>
          </a:extLst>
        </xdr:cNvPr>
        <xdr:cNvSpPr/>
      </xdr:nvSpPr>
      <xdr:spPr>
        <a:xfrm>
          <a:off x="2857500" y="6349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98368</xdr:rowOff>
    </xdr:from>
    <xdr:ext cx="534377" cy="259045"/>
    <xdr:sp macro="" textlink="">
      <xdr:nvSpPr>
        <xdr:cNvPr id="71" name="テキスト ボックス 70">
          <a:extLst>
            <a:ext uri="{FF2B5EF4-FFF2-40B4-BE49-F238E27FC236}">
              <a16:creationId xmlns:a16="http://schemas.microsoft.com/office/drawing/2014/main" xmlns="" id="{00000000-0008-0000-0600-000047000000}"/>
            </a:ext>
          </a:extLst>
        </xdr:cNvPr>
        <xdr:cNvSpPr txBox="1"/>
      </xdr:nvSpPr>
      <xdr:spPr>
        <a:xfrm>
          <a:off x="2641111" y="6442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80623</xdr:rowOff>
    </xdr:from>
    <xdr:to>
      <xdr:col>10</xdr:col>
      <xdr:colOff>114300</xdr:colOff>
      <xdr:row>36</xdr:row>
      <xdr:rowOff>84640</xdr:rowOff>
    </xdr:to>
    <xdr:cxnSp macro="">
      <xdr:nvCxnSpPr>
        <xdr:cNvPr id="72" name="直線コネクタ 71">
          <a:extLst>
            <a:ext uri="{FF2B5EF4-FFF2-40B4-BE49-F238E27FC236}">
              <a16:creationId xmlns:a16="http://schemas.microsoft.com/office/drawing/2014/main" xmlns="" id="{00000000-0008-0000-0600-000048000000}"/>
            </a:ext>
          </a:extLst>
        </xdr:cNvPr>
        <xdr:cNvCxnSpPr/>
      </xdr:nvCxnSpPr>
      <xdr:spPr>
        <a:xfrm flipV="1">
          <a:off x="1130300" y="6252823"/>
          <a:ext cx="889000" cy="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167963</xdr:rowOff>
    </xdr:from>
    <xdr:to>
      <xdr:col>10</xdr:col>
      <xdr:colOff>165100</xdr:colOff>
      <xdr:row>37</xdr:row>
      <xdr:rowOff>98113</xdr:rowOff>
    </xdr:to>
    <xdr:sp macro="" textlink="">
      <xdr:nvSpPr>
        <xdr:cNvPr id="73" name="フローチャート: 判断 72">
          <a:extLst>
            <a:ext uri="{FF2B5EF4-FFF2-40B4-BE49-F238E27FC236}">
              <a16:creationId xmlns:a16="http://schemas.microsoft.com/office/drawing/2014/main" xmlns="" id="{00000000-0008-0000-0600-000049000000}"/>
            </a:ext>
          </a:extLst>
        </xdr:cNvPr>
        <xdr:cNvSpPr/>
      </xdr:nvSpPr>
      <xdr:spPr>
        <a:xfrm>
          <a:off x="1968500" y="6340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89240</xdr:rowOff>
    </xdr:from>
    <xdr:ext cx="534377" cy="259045"/>
    <xdr:sp macro="" textlink="">
      <xdr:nvSpPr>
        <xdr:cNvPr id="74" name="テキスト ボックス 73">
          <a:extLst>
            <a:ext uri="{FF2B5EF4-FFF2-40B4-BE49-F238E27FC236}">
              <a16:creationId xmlns:a16="http://schemas.microsoft.com/office/drawing/2014/main" xmlns="" id="{00000000-0008-0000-0600-00004A000000}"/>
            </a:ext>
          </a:extLst>
        </xdr:cNvPr>
        <xdr:cNvSpPr txBox="1"/>
      </xdr:nvSpPr>
      <xdr:spPr>
        <a:xfrm>
          <a:off x="1752111" y="6432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25676</xdr:rowOff>
    </xdr:from>
    <xdr:to>
      <xdr:col>6</xdr:col>
      <xdr:colOff>38100</xdr:colOff>
      <xdr:row>37</xdr:row>
      <xdr:rowOff>127276</xdr:rowOff>
    </xdr:to>
    <xdr:sp macro="" textlink="">
      <xdr:nvSpPr>
        <xdr:cNvPr id="75" name="フローチャート: 判断 74">
          <a:extLst>
            <a:ext uri="{FF2B5EF4-FFF2-40B4-BE49-F238E27FC236}">
              <a16:creationId xmlns:a16="http://schemas.microsoft.com/office/drawing/2014/main" xmlns="" id="{00000000-0008-0000-0600-00004B000000}"/>
            </a:ext>
          </a:extLst>
        </xdr:cNvPr>
        <xdr:cNvSpPr/>
      </xdr:nvSpPr>
      <xdr:spPr>
        <a:xfrm>
          <a:off x="1079500" y="6369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118403</xdr:rowOff>
    </xdr:from>
    <xdr:ext cx="534377"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863111" y="6462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xmlns=""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xmlns=""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96313</xdr:rowOff>
    </xdr:from>
    <xdr:to>
      <xdr:col>24</xdr:col>
      <xdr:colOff>114300</xdr:colOff>
      <xdr:row>37</xdr:row>
      <xdr:rowOff>26463</xdr:rowOff>
    </xdr:to>
    <xdr:sp macro="" textlink="">
      <xdr:nvSpPr>
        <xdr:cNvPr id="82" name="楕円 81">
          <a:extLst>
            <a:ext uri="{FF2B5EF4-FFF2-40B4-BE49-F238E27FC236}">
              <a16:creationId xmlns:a16="http://schemas.microsoft.com/office/drawing/2014/main" xmlns="" id="{00000000-0008-0000-0600-000052000000}"/>
            </a:ext>
          </a:extLst>
        </xdr:cNvPr>
        <xdr:cNvSpPr/>
      </xdr:nvSpPr>
      <xdr:spPr>
        <a:xfrm>
          <a:off x="4584700" y="6268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119190</xdr:rowOff>
    </xdr:from>
    <xdr:ext cx="534377" cy="259045"/>
    <xdr:sp macro="" textlink="">
      <xdr:nvSpPr>
        <xdr:cNvPr id="83" name="人件費該当値テキスト">
          <a:extLst>
            <a:ext uri="{FF2B5EF4-FFF2-40B4-BE49-F238E27FC236}">
              <a16:creationId xmlns:a16="http://schemas.microsoft.com/office/drawing/2014/main" xmlns="" id="{00000000-0008-0000-0600-000053000000}"/>
            </a:ext>
          </a:extLst>
        </xdr:cNvPr>
        <xdr:cNvSpPr txBox="1"/>
      </xdr:nvSpPr>
      <xdr:spPr>
        <a:xfrm>
          <a:off x="4686300" y="611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58806</xdr:rowOff>
    </xdr:from>
    <xdr:to>
      <xdr:col>20</xdr:col>
      <xdr:colOff>38100</xdr:colOff>
      <xdr:row>36</xdr:row>
      <xdr:rowOff>160406</xdr:rowOff>
    </xdr:to>
    <xdr:sp macro="" textlink="">
      <xdr:nvSpPr>
        <xdr:cNvPr id="84" name="楕円 83">
          <a:extLst>
            <a:ext uri="{FF2B5EF4-FFF2-40B4-BE49-F238E27FC236}">
              <a16:creationId xmlns:a16="http://schemas.microsoft.com/office/drawing/2014/main" xmlns="" id="{00000000-0008-0000-0600-000054000000}"/>
            </a:ext>
          </a:extLst>
        </xdr:cNvPr>
        <xdr:cNvSpPr/>
      </xdr:nvSpPr>
      <xdr:spPr>
        <a:xfrm>
          <a:off x="3746500" y="6231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5483</xdr:rowOff>
    </xdr:from>
    <xdr:ext cx="534377" cy="259045"/>
    <xdr:sp macro="" textlink="">
      <xdr:nvSpPr>
        <xdr:cNvPr id="85" name="テキスト ボックス 84">
          <a:extLst>
            <a:ext uri="{FF2B5EF4-FFF2-40B4-BE49-F238E27FC236}">
              <a16:creationId xmlns:a16="http://schemas.microsoft.com/office/drawing/2014/main" xmlns="" id="{00000000-0008-0000-0600-000055000000}"/>
            </a:ext>
          </a:extLst>
        </xdr:cNvPr>
        <xdr:cNvSpPr txBox="1"/>
      </xdr:nvSpPr>
      <xdr:spPr>
        <a:xfrm>
          <a:off x="3530111" y="6006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78891</xdr:rowOff>
    </xdr:from>
    <xdr:to>
      <xdr:col>15</xdr:col>
      <xdr:colOff>101600</xdr:colOff>
      <xdr:row>37</xdr:row>
      <xdr:rowOff>9041</xdr:rowOff>
    </xdr:to>
    <xdr:sp macro="" textlink="">
      <xdr:nvSpPr>
        <xdr:cNvPr id="86" name="楕円 85">
          <a:extLst>
            <a:ext uri="{FF2B5EF4-FFF2-40B4-BE49-F238E27FC236}">
              <a16:creationId xmlns:a16="http://schemas.microsoft.com/office/drawing/2014/main" xmlns="" id="{00000000-0008-0000-0600-000056000000}"/>
            </a:ext>
          </a:extLst>
        </xdr:cNvPr>
        <xdr:cNvSpPr/>
      </xdr:nvSpPr>
      <xdr:spPr>
        <a:xfrm>
          <a:off x="2857500" y="625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25568</xdr:rowOff>
    </xdr:from>
    <xdr:ext cx="534377" cy="259045"/>
    <xdr:sp macro="" textlink="">
      <xdr:nvSpPr>
        <xdr:cNvPr id="87" name="テキスト ボックス 86">
          <a:extLst>
            <a:ext uri="{FF2B5EF4-FFF2-40B4-BE49-F238E27FC236}">
              <a16:creationId xmlns:a16="http://schemas.microsoft.com/office/drawing/2014/main" xmlns="" id="{00000000-0008-0000-0600-000057000000}"/>
            </a:ext>
          </a:extLst>
        </xdr:cNvPr>
        <xdr:cNvSpPr txBox="1"/>
      </xdr:nvSpPr>
      <xdr:spPr>
        <a:xfrm>
          <a:off x="2641111" y="6026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29823</xdr:rowOff>
    </xdr:from>
    <xdr:to>
      <xdr:col>10</xdr:col>
      <xdr:colOff>165100</xdr:colOff>
      <xdr:row>36</xdr:row>
      <xdr:rowOff>131423</xdr:rowOff>
    </xdr:to>
    <xdr:sp macro="" textlink="">
      <xdr:nvSpPr>
        <xdr:cNvPr id="88" name="楕円 87">
          <a:extLst>
            <a:ext uri="{FF2B5EF4-FFF2-40B4-BE49-F238E27FC236}">
              <a16:creationId xmlns:a16="http://schemas.microsoft.com/office/drawing/2014/main" xmlns="" id="{00000000-0008-0000-0600-000058000000}"/>
            </a:ext>
          </a:extLst>
        </xdr:cNvPr>
        <xdr:cNvSpPr/>
      </xdr:nvSpPr>
      <xdr:spPr>
        <a:xfrm>
          <a:off x="1968500" y="6202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147950</xdr:rowOff>
    </xdr:from>
    <xdr:ext cx="534377" cy="259045"/>
    <xdr:sp macro="" textlink="">
      <xdr:nvSpPr>
        <xdr:cNvPr id="89" name="テキスト ボックス 88">
          <a:extLst>
            <a:ext uri="{FF2B5EF4-FFF2-40B4-BE49-F238E27FC236}">
              <a16:creationId xmlns:a16="http://schemas.microsoft.com/office/drawing/2014/main" xmlns="" id="{00000000-0008-0000-0600-000059000000}"/>
            </a:ext>
          </a:extLst>
        </xdr:cNvPr>
        <xdr:cNvSpPr txBox="1"/>
      </xdr:nvSpPr>
      <xdr:spPr>
        <a:xfrm>
          <a:off x="1752111" y="597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33840</xdr:rowOff>
    </xdr:from>
    <xdr:to>
      <xdr:col>6</xdr:col>
      <xdr:colOff>38100</xdr:colOff>
      <xdr:row>36</xdr:row>
      <xdr:rowOff>135440</xdr:rowOff>
    </xdr:to>
    <xdr:sp macro="" textlink="">
      <xdr:nvSpPr>
        <xdr:cNvPr id="90" name="楕円 89">
          <a:extLst>
            <a:ext uri="{FF2B5EF4-FFF2-40B4-BE49-F238E27FC236}">
              <a16:creationId xmlns:a16="http://schemas.microsoft.com/office/drawing/2014/main" xmlns="" id="{00000000-0008-0000-0600-00005A000000}"/>
            </a:ext>
          </a:extLst>
        </xdr:cNvPr>
        <xdr:cNvSpPr/>
      </xdr:nvSpPr>
      <xdr:spPr>
        <a:xfrm>
          <a:off x="1079500" y="620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151967</xdr:rowOff>
    </xdr:from>
    <xdr:ext cx="534377" cy="259045"/>
    <xdr:sp macro="" textlink="">
      <xdr:nvSpPr>
        <xdr:cNvPr id="91" name="テキスト ボックス 90">
          <a:extLst>
            <a:ext uri="{FF2B5EF4-FFF2-40B4-BE49-F238E27FC236}">
              <a16:creationId xmlns:a16="http://schemas.microsoft.com/office/drawing/2014/main" xmlns="" id="{00000000-0008-0000-0600-00005B000000}"/>
            </a:ext>
          </a:extLst>
        </xdr:cNvPr>
        <xdr:cNvSpPr txBox="1"/>
      </xdr:nvSpPr>
      <xdr:spPr>
        <a:xfrm>
          <a:off x="863111" y="5981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xmlns=""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xmlns=""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xmlns=""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xmlns=""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xmlns=""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xmlns=""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xmlns=""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xmlns=""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xmlns=""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xmlns=""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xmlns=""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xmlns=""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xmlns=""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xmlns="" id="{00000000-0008-0000-06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xmlns=""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xmlns="" id="{00000000-0008-0000-06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xmlns=""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xmlns="" id="{00000000-0008-0000-06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xmlns=""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xmlns=""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xmlns=""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96101</xdr:rowOff>
    </xdr:from>
    <xdr:to>
      <xdr:col>24</xdr:col>
      <xdr:colOff>62865</xdr:colOff>
      <xdr:row>58</xdr:row>
      <xdr:rowOff>130391</xdr:rowOff>
    </xdr:to>
    <xdr:cxnSp macro="">
      <xdr:nvCxnSpPr>
        <xdr:cNvPr id="116" name="直線コネクタ 115">
          <a:extLst>
            <a:ext uri="{FF2B5EF4-FFF2-40B4-BE49-F238E27FC236}">
              <a16:creationId xmlns:a16="http://schemas.microsoft.com/office/drawing/2014/main" xmlns="" id="{00000000-0008-0000-0600-000074000000}"/>
            </a:ext>
          </a:extLst>
        </xdr:cNvPr>
        <xdr:cNvCxnSpPr/>
      </xdr:nvCxnSpPr>
      <xdr:spPr>
        <a:xfrm flipV="1">
          <a:off x="4633595" y="8668601"/>
          <a:ext cx="127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134218</xdr:rowOff>
    </xdr:from>
    <xdr:ext cx="534377" cy="259045"/>
    <xdr:sp macro="" textlink="">
      <xdr:nvSpPr>
        <xdr:cNvPr id="117" name="物件費最小値テキスト">
          <a:extLst>
            <a:ext uri="{FF2B5EF4-FFF2-40B4-BE49-F238E27FC236}">
              <a16:creationId xmlns:a16="http://schemas.microsoft.com/office/drawing/2014/main" xmlns="" id="{00000000-0008-0000-0600-000075000000}"/>
            </a:ext>
          </a:extLst>
        </xdr:cNvPr>
        <xdr:cNvSpPr txBox="1"/>
      </xdr:nvSpPr>
      <xdr:spPr>
        <a:xfrm>
          <a:off x="4686300" y="1007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36,733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130391</xdr:rowOff>
    </xdr:from>
    <xdr:to>
      <xdr:col>24</xdr:col>
      <xdr:colOff>152400</xdr:colOff>
      <xdr:row>58</xdr:row>
      <xdr:rowOff>130391</xdr:rowOff>
    </xdr:to>
    <xdr:cxnSp macro="">
      <xdr:nvCxnSpPr>
        <xdr:cNvPr id="118" name="直線コネクタ 117">
          <a:extLst>
            <a:ext uri="{FF2B5EF4-FFF2-40B4-BE49-F238E27FC236}">
              <a16:creationId xmlns:a16="http://schemas.microsoft.com/office/drawing/2014/main" xmlns="" id="{00000000-0008-0000-0600-000076000000}"/>
            </a:ext>
          </a:extLst>
        </xdr:cNvPr>
        <xdr:cNvCxnSpPr/>
      </xdr:nvCxnSpPr>
      <xdr:spPr>
        <a:xfrm>
          <a:off x="4546600" y="10074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42778</xdr:rowOff>
    </xdr:from>
    <xdr:ext cx="599010" cy="259045"/>
    <xdr:sp macro="" textlink="">
      <xdr:nvSpPr>
        <xdr:cNvPr id="119" name="物件費最大値テキスト">
          <a:extLst>
            <a:ext uri="{FF2B5EF4-FFF2-40B4-BE49-F238E27FC236}">
              <a16:creationId xmlns:a16="http://schemas.microsoft.com/office/drawing/2014/main" xmlns="" id="{00000000-0008-0000-0600-000077000000}"/>
            </a:ext>
          </a:extLst>
        </xdr:cNvPr>
        <xdr:cNvSpPr txBox="1"/>
      </xdr:nvSpPr>
      <xdr:spPr>
        <a:xfrm>
          <a:off x="4686300" y="8443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96101</xdr:rowOff>
    </xdr:from>
    <xdr:to>
      <xdr:col>24</xdr:col>
      <xdr:colOff>152400</xdr:colOff>
      <xdr:row>50</xdr:row>
      <xdr:rowOff>96101</xdr:rowOff>
    </xdr:to>
    <xdr:cxnSp macro="">
      <xdr:nvCxnSpPr>
        <xdr:cNvPr id="120" name="直線コネクタ 119">
          <a:extLst>
            <a:ext uri="{FF2B5EF4-FFF2-40B4-BE49-F238E27FC236}">
              <a16:creationId xmlns:a16="http://schemas.microsoft.com/office/drawing/2014/main" xmlns="" id="{00000000-0008-0000-0600-000078000000}"/>
            </a:ext>
          </a:extLst>
        </xdr:cNvPr>
        <xdr:cNvCxnSpPr/>
      </xdr:nvCxnSpPr>
      <xdr:spPr>
        <a:xfrm>
          <a:off x="4546600" y="86686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98895</xdr:rowOff>
    </xdr:from>
    <xdr:to>
      <xdr:col>24</xdr:col>
      <xdr:colOff>63500</xdr:colOff>
      <xdr:row>57</xdr:row>
      <xdr:rowOff>128524</xdr:rowOff>
    </xdr:to>
    <xdr:cxnSp macro="">
      <xdr:nvCxnSpPr>
        <xdr:cNvPr id="121" name="直線コネクタ 120">
          <a:extLst>
            <a:ext uri="{FF2B5EF4-FFF2-40B4-BE49-F238E27FC236}">
              <a16:creationId xmlns:a16="http://schemas.microsoft.com/office/drawing/2014/main" xmlns="" id="{00000000-0008-0000-0600-000079000000}"/>
            </a:ext>
          </a:extLst>
        </xdr:cNvPr>
        <xdr:cNvCxnSpPr/>
      </xdr:nvCxnSpPr>
      <xdr:spPr>
        <a:xfrm flipV="1">
          <a:off x="3797300" y="9871545"/>
          <a:ext cx="838200" cy="29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52125</xdr:rowOff>
    </xdr:from>
    <xdr:ext cx="534377" cy="259045"/>
    <xdr:sp macro="" textlink="">
      <xdr:nvSpPr>
        <xdr:cNvPr id="122" name="物件費平均値テキスト">
          <a:extLst>
            <a:ext uri="{FF2B5EF4-FFF2-40B4-BE49-F238E27FC236}">
              <a16:creationId xmlns:a16="http://schemas.microsoft.com/office/drawing/2014/main" xmlns="" id="{00000000-0008-0000-0600-00007A000000}"/>
            </a:ext>
          </a:extLst>
        </xdr:cNvPr>
        <xdr:cNvSpPr txBox="1"/>
      </xdr:nvSpPr>
      <xdr:spPr>
        <a:xfrm>
          <a:off x="4686300" y="94818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29248</xdr:rowOff>
    </xdr:from>
    <xdr:to>
      <xdr:col>24</xdr:col>
      <xdr:colOff>114300</xdr:colOff>
      <xdr:row>56</xdr:row>
      <xdr:rowOff>130848</xdr:rowOff>
    </xdr:to>
    <xdr:sp macro="" textlink="">
      <xdr:nvSpPr>
        <xdr:cNvPr id="123" name="フローチャート: 判断 122">
          <a:extLst>
            <a:ext uri="{FF2B5EF4-FFF2-40B4-BE49-F238E27FC236}">
              <a16:creationId xmlns:a16="http://schemas.microsoft.com/office/drawing/2014/main" xmlns="" id="{00000000-0008-0000-0600-00007B000000}"/>
            </a:ext>
          </a:extLst>
        </xdr:cNvPr>
        <xdr:cNvSpPr/>
      </xdr:nvSpPr>
      <xdr:spPr>
        <a:xfrm>
          <a:off x="4584700" y="9630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128524</xdr:rowOff>
    </xdr:from>
    <xdr:to>
      <xdr:col>19</xdr:col>
      <xdr:colOff>177800</xdr:colOff>
      <xdr:row>57</xdr:row>
      <xdr:rowOff>150101</xdr:rowOff>
    </xdr:to>
    <xdr:cxnSp macro="">
      <xdr:nvCxnSpPr>
        <xdr:cNvPr id="124" name="直線コネクタ 123">
          <a:extLst>
            <a:ext uri="{FF2B5EF4-FFF2-40B4-BE49-F238E27FC236}">
              <a16:creationId xmlns:a16="http://schemas.microsoft.com/office/drawing/2014/main" xmlns="" id="{00000000-0008-0000-0600-00007C000000}"/>
            </a:ext>
          </a:extLst>
        </xdr:cNvPr>
        <xdr:cNvCxnSpPr/>
      </xdr:nvCxnSpPr>
      <xdr:spPr>
        <a:xfrm flipV="1">
          <a:off x="2908300" y="9901174"/>
          <a:ext cx="889000" cy="21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9919</xdr:rowOff>
    </xdr:from>
    <xdr:to>
      <xdr:col>20</xdr:col>
      <xdr:colOff>38100</xdr:colOff>
      <xdr:row>56</xdr:row>
      <xdr:rowOff>111519</xdr:rowOff>
    </xdr:to>
    <xdr:sp macro="" textlink="">
      <xdr:nvSpPr>
        <xdr:cNvPr id="125" name="フローチャート: 判断 124">
          <a:extLst>
            <a:ext uri="{FF2B5EF4-FFF2-40B4-BE49-F238E27FC236}">
              <a16:creationId xmlns:a16="http://schemas.microsoft.com/office/drawing/2014/main" xmlns="" id="{00000000-0008-0000-0600-00007D000000}"/>
            </a:ext>
          </a:extLst>
        </xdr:cNvPr>
        <xdr:cNvSpPr/>
      </xdr:nvSpPr>
      <xdr:spPr>
        <a:xfrm>
          <a:off x="3746500" y="96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128046</xdr:rowOff>
    </xdr:from>
    <xdr:ext cx="534377" cy="259045"/>
    <xdr:sp macro="" textlink="">
      <xdr:nvSpPr>
        <xdr:cNvPr id="126" name="テキスト ボックス 125">
          <a:extLst>
            <a:ext uri="{FF2B5EF4-FFF2-40B4-BE49-F238E27FC236}">
              <a16:creationId xmlns:a16="http://schemas.microsoft.com/office/drawing/2014/main" xmlns="" id="{00000000-0008-0000-0600-00007E000000}"/>
            </a:ext>
          </a:extLst>
        </xdr:cNvPr>
        <xdr:cNvSpPr txBox="1"/>
      </xdr:nvSpPr>
      <xdr:spPr>
        <a:xfrm>
          <a:off x="3530111" y="938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94094</xdr:rowOff>
    </xdr:from>
    <xdr:to>
      <xdr:col>15</xdr:col>
      <xdr:colOff>50800</xdr:colOff>
      <xdr:row>57</xdr:row>
      <xdr:rowOff>150101</xdr:rowOff>
    </xdr:to>
    <xdr:cxnSp macro="">
      <xdr:nvCxnSpPr>
        <xdr:cNvPr id="127" name="直線コネクタ 126">
          <a:extLst>
            <a:ext uri="{FF2B5EF4-FFF2-40B4-BE49-F238E27FC236}">
              <a16:creationId xmlns:a16="http://schemas.microsoft.com/office/drawing/2014/main" xmlns="" id="{00000000-0008-0000-0600-00007F000000}"/>
            </a:ext>
          </a:extLst>
        </xdr:cNvPr>
        <xdr:cNvCxnSpPr/>
      </xdr:nvCxnSpPr>
      <xdr:spPr>
        <a:xfrm>
          <a:off x="2019300" y="9866744"/>
          <a:ext cx="889000" cy="56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35763</xdr:rowOff>
    </xdr:from>
    <xdr:to>
      <xdr:col>15</xdr:col>
      <xdr:colOff>101600</xdr:colOff>
      <xdr:row>55</xdr:row>
      <xdr:rowOff>137363</xdr:rowOff>
    </xdr:to>
    <xdr:sp macro="" textlink="">
      <xdr:nvSpPr>
        <xdr:cNvPr id="128" name="フローチャート: 判断 127">
          <a:extLst>
            <a:ext uri="{FF2B5EF4-FFF2-40B4-BE49-F238E27FC236}">
              <a16:creationId xmlns:a16="http://schemas.microsoft.com/office/drawing/2014/main" xmlns="" id="{00000000-0008-0000-0600-000080000000}"/>
            </a:ext>
          </a:extLst>
        </xdr:cNvPr>
        <xdr:cNvSpPr/>
      </xdr:nvSpPr>
      <xdr:spPr>
        <a:xfrm>
          <a:off x="2857500" y="946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153890</xdr:rowOff>
    </xdr:from>
    <xdr:ext cx="534377" cy="259045"/>
    <xdr:sp macro="" textlink="">
      <xdr:nvSpPr>
        <xdr:cNvPr id="129" name="テキスト ボックス 128">
          <a:extLst>
            <a:ext uri="{FF2B5EF4-FFF2-40B4-BE49-F238E27FC236}">
              <a16:creationId xmlns:a16="http://schemas.microsoft.com/office/drawing/2014/main" xmlns="" id="{00000000-0008-0000-0600-000081000000}"/>
            </a:ext>
          </a:extLst>
        </xdr:cNvPr>
        <xdr:cNvSpPr txBox="1"/>
      </xdr:nvSpPr>
      <xdr:spPr>
        <a:xfrm>
          <a:off x="2641111" y="9240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94094</xdr:rowOff>
    </xdr:from>
    <xdr:to>
      <xdr:col>10</xdr:col>
      <xdr:colOff>114300</xdr:colOff>
      <xdr:row>58</xdr:row>
      <xdr:rowOff>32486</xdr:rowOff>
    </xdr:to>
    <xdr:cxnSp macro="">
      <xdr:nvCxnSpPr>
        <xdr:cNvPr id="130" name="直線コネクタ 129">
          <a:extLst>
            <a:ext uri="{FF2B5EF4-FFF2-40B4-BE49-F238E27FC236}">
              <a16:creationId xmlns:a16="http://schemas.microsoft.com/office/drawing/2014/main" xmlns="" id="{00000000-0008-0000-0600-000082000000}"/>
            </a:ext>
          </a:extLst>
        </xdr:cNvPr>
        <xdr:cNvCxnSpPr/>
      </xdr:nvCxnSpPr>
      <xdr:spPr>
        <a:xfrm flipV="1">
          <a:off x="1130300" y="9866744"/>
          <a:ext cx="889000" cy="109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4915</xdr:rowOff>
    </xdr:from>
    <xdr:to>
      <xdr:col>10</xdr:col>
      <xdr:colOff>165100</xdr:colOff>
      <xdr:row>56</xdr:row>
      <xdr:rowOff>106515</xdr:rowOff>
    </xdr:to>
    <xdr:sp macro="" textlink="">
      <xdr:nvSpPr>
        <xdr:cNvPr id="131" name="フローチャート: 判断 130">
          <a:extLst>
            <a:ext uri="{FF2B5EF4-FFF2-40B4-BE49-F238E27FC236}">
              <a16:creationId xmlns:a16="http://schemas.microsoft.com/office/drawing/2014/main" xmlns="" id="{00000000-0008-0000-0600-000083000000}"/>
            </a:ext>
          </a:extLst>
        </xdr:cNvPr>
        <xdr:cNvSpPr/>
      </xdr:nvSpPr>
      <xdr:spPr>
        <a:xfrm>
          <a:off x="1968500" y="9606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123042</xdr:rowOff>
    </xdr:from>
    <xdr:ext cx="534377" cy="259045"/>
    <xdr:sp macro="" textlink="">
      <xdr:nvSpPr>
        <xdr:cNvPr id="132" name="テキスト ボックス 131">
          <a:extLst>
            <a:ext uri="{FF2B5EF4-FFF2-40B4-BE49-F238E27FC236}">
              <a16:creationId xmlns:a16="http://schemas.microsoft.com/office/drawing/2014/main" xmlns="" id="{00000000-0008-0000-0600-000084000000}"/>
            </a:ext>
          </a:extLst>
        </xdr:cNvPr>
        <xdr:cNvSpPr txBox="1"/>
      </xdr:nvSpPr>
      <xdr:spPr>
        <a:xfrm>
          <a:off x="1752111" y="9381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33947</xdr:rowOff>
    </xdr:from>
    <xdr:to>
      <xdr:col>6</xdr:col>
      <xdr:colOff>38100</xdr:colOff>
      <xdr:row>57</xdr:row>
      <xdr:rowOff>135547</xdr:rowOff>
    </xdr:to>
    <xdr:sp macro="" textlink="">
      <xdr:nvSpPr>
        <xdr:cNvPr id="133" name="フローチャート: 判断 132">
          <a:extLst>
            <a:ext uri="{FF2B5EF4-FFF2-40B4-BE49-F238E27FC236}">
              <a16:creationId xmlns:a16="http://schemas.microsoft.com/office/drawing/2014/main" xmlns="" id="{00000000-0008-0000-0600-000085000000}"/>
            </a:ext>
          </a:extLst>
        </xdr:cNvPr>
        <xdr:cNvSpPr/>
      </xdr:nvSpPr>
      <xdr:spPr>
        <a:xfrm>
          <a:off x="1079500" y="9806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152074</xdr:rowOff>
    </xdr:from>
    <xdr:ext cx="534377" cy="259045"/>
    <xdr:sp macro="" textlink="">
      <xdr:nvSpPr>
        <xdr:cNvPr id="134" name="テキスト ボックス 133">
          <a:extLst>
            <a:ext uri="{FF2B5EF4-FFF2-40B4-BE49-F238E27FC236}">
              <a16:creationId xmlns:a16="http://schemas.microsoft.com/office/drawing/2014/main" xmlns="" id="{00000000-0008-0000-0600-000086000000}"/>
            </a:ext>
          </a:extLst>
        </xdr:cNvPr>
        <xdr:cNvSpPr txBox="1"/>
      </xdr:nvSpPr>
      <xdr:spPr>
        <a:xfrm>
          <a:off x="863111" y="9581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xmlns=""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48095</xdr:rowOff>
    </xdr:from>
    <xdr:to>
      <xdr:col>24</xdr:col>
      <xdr:colOff>114300</xdr:colOff>
      <xdr:row>57</xdr:row>
      <xdr:rowOff>149695</xdr:rowOff>
    </xdr:to>
    <xdr:sp macro="" textlink="">
      <xdr:nvSpPr>
        <xdr:cNvPr id="140" name="楕円 139">
          <a:extLst>
            <a:ext uri="{FF2B5EF4-FFF2-40B4-BE49-F238E27FC236}">
              <a16:creationId xmlns:a16="http://schemas.microsoft.com/office/drawing/2014/main" xmlns="" id="{00000000-0008-0000-0600-00008C000000}"/>
            </a:ext>
          </a:extLst>
        </xdr:cNvPr>
        <xdr:cNvSpPr/>
      </xdr:nvSpPr>
      <xdr:spPr>
        <a:xfrm>
          <a:off x="4584700" y="9820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26522</xdr:rowOff>
    </xdr:from>
    <xdr:ext cx="534377" cy="259045"/>
    <xdr:sp macro="" textlink="">
      <xdr:nvSpPr>
        <xdr:cNvPr id="141" name="物件費該当値テキスト">
          <a:extLst>
            <a:ext uri="{FF2B5EF4-FFF2-40B4-BE49-F238E27FC236}">
              <a16:creationId xmlns:a16="http://schemas.microsoft.com/office/drawing/2014/main" xmlns="" id="{00000000-0008-0000-0600-00008D000000}"/>
            </a:ext>
          </a:extLst>
        </xdr:cNvPr>
        <xdr:cNvSpPr txBox="1"/>
      </xdr:nvSpPr>
      <xdr:spPr>
        <a:xfrm>
          <a:off x="4686300" y="9799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77724</xdr:rowOff>
    </xdr:from>
    <xdr:to>
      <xdr:col>20</xdr:col>
      <xdr:colOff>38100</xdr:colOff>
      <xdr:row>58</xdr:row>
      <xdr:rowOff>7874</xdr:rowOff>
    </xdr:to>
    <xdr:sp macro="" textlink="">
      <xdr:nvSpPr>
        <xdr:cNvPr id="142" name="楕円 141">
          <a:extLst>
            <a:ext uri="{FF2B5EF4-FFF2-40B4-BE49-F238E27FC236}">
              <a16:creationId xmlns:a16="http://schemas.microsoft.com/office/drawing/2014/main" xmlns="" id="{00000000-0008-0000-0600-00008E000000}"/>
            </a:ext>
          </a:extLst>
        </xdr:cNvPr>
        <xdr:cNvSpPr/>
      </xdr:nvSpPr>
      <xdr:spPr>
        <a:xfrm>
          <a:off x="3746500" y="985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170451</xdr:rowOff>
    </xdr:from>
    <xdr:ext cx="534377" cy="259045"/>
    <xdr:sp macro="" textlink="">
      <xdr:nvSpPr>
        <xdr:cNvPr id="143" name="テキスト ボックス 142">
          <a:extLst>
            <a:ext uri="{FF2B5EF4-FFF2-40B4-BE49-F238E27FC236}">
              <a16:creationId xmlns:a16="http://schemas.microsoft.com/office/drawing/2014/main" xmlns="" id="{00000000-0008-0000-0600-00008F000000}"/>
            </a:ext>
          </a:extLst>
        </xdr:cNvPr>
        <xdr:cNvSpPr txBox="1"/>
      </xdr:nvSpPr>
      <xdr:spPr>
        <a:xfrm>
          <a:off x="3530111" y="9943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99301</xdr:rowOff>
    </xdr:from>
    <xdr:to>
      <xdr:col>15</xdr:col>
      <xdr:colOff>101600</xdr:colOff>
      <xdr:row>58</xdr:row>
      <xdr:rowOff>29451</xdr:rowOff>
    </xdr:to>
    <xdr:sp macro="" textlink="">
      <xdr:nvSpPr>
        <xdr:cNvPr id="144" name="楕円 143">
          <a:extLst>
            <a:ext uri="{FF2B5EF4-FFF2-40B4-BE49-F238E27FC236}">
              <a16:creationId xmlns:a16="http://schemas.microsoft.com/office/drawing/2014/main" xmlns="" id="{00000000-0008-0000-0600-000090000000}"/>
            </a:ext>
          </a:extLst>
        </xdr:cNvPr>
        <xdr:cNvSpPr/>
      </xdr:nvSpPr>
      <xdr:spPr>
        <a:xfrm>
          <a:off x="2857500" y="9871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20578</xdr:rowOff>
    </xdr:from>
    <xdr:ext cx="534377" cy="259045"/>
    <xdr:sp macro="" textlink="">
      <xdr:nvSpPr>
        <xdr:cNvPr id="145" name="テキスト ボックス 144">
          <a:extLst>
            <a:ext uri="{FF2B5EF4-FFF2-40B4-BE49-F238E27FC236}">
              <a16:creationId xmlns:a16="http://schemas.microsoft.com/office/drawing/2014/main" xmlns="" id="{00000000-0008-0000-0600-000091000000}"/>
            </a:ext>
          </a:extLst>
        </xdr:cNvPr>
        <xdr:cNvSpPr txBox="1"/>
      </xdr:nvSpPr>
      <xdr:spPr>
        <a:xfrm>
          <a:off x="2641111" y="9964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43294</xdr:rowOff>
    </xdr:from>
    <xdr:to>
      <xdr:col>10</xdr:col>
      <xdr:colOff>165100</xdr:colOff>
      <xdr:row>57</xdr:row>
      <xdr:rowOff>144894</xdr:rowOff>
    </xdr:to>
    <xdr:sp macro="" textlink="">
      <xdr:nvSpPr>
        <xdr:cNvPr id="146" name="楕円 145">
          <a:extLst>
            <a:ext uri="{FF2B5EF4-FFF2-40B4-BE49-F238E27FC236}">
              <a16:creationId xmlns:a16="http://schemas.microsoft.com/office/drawing/2014/main" xmlns="" id="{00000000-0008-0000-0600-000092000000}"/>
            </a:ext>
          </a:extLst>
        </xdr:cNvPr>
        <xdr:cNvSpPr/>
      </xdr:nvSpPr>
      <xdr:spPr>
        <a:xfrm>
          <a:off x="1968500" y="9815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136021</xdr:rowOff>
    </xdr:from>
    <xdr:ext cx="534377" cy="259045"/>
    <xdr:sp macro="" textlink="">
      <xdr:nvSpPr>
        <xdr:cNvPr id="147" name="テキスト ボックス 146">
          <a:extLst>
            <a:ext uri="{FF2B5EF4-FFF2-40B4-BE49-F238E27FC236}">
              <a16:creationId xmlns:a16="http://schemas.microsoft.com/office/drawing/2014/main" xmlns="" id="{00000000-0008-0000-0600-000093000000}"/>
            </a:ext>
          </a:extLst>
        </xdr:cNvPr>
        <xdr:cNvSpPr txBox="1"/>
      </xdr:nvSpPr>
      <xdr:spPr>
        <a:xfrm>
          <a:off x="1752111" y="9908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153136</xdr:rowOff>
    </xdr:from>
    <xdr:to>
      <xdr:col>6</xdr:col>
      <xdr:colOff>38100</xdr:colOff>
      <xdr:row>58</xdr:row>
      <xdr:rowOff>83286</xdr:rowOff>
    </xdr:to>
    <xdr:sp macro="" textlink="">
      <xdr:nvSpPr>
        <xdr:cNvPr id="148" name="楕円 147">
          <a:extLst>
            <a:ext uri="{FF2B5EF4-FFF2-40B4-BE49-F238E27FC236}">
              <a16:creationId xmlns:a16="http://schemas.microsoft.com/office/drawing/2014/main" xmlns="" id="{00000000-0008-0000-0600-000094000000}"/>
            </a:ext>
          </a:extLst>
        </xdr:cNvPr>
        <xdr:cNvSpPr/>
      </xdr:nvSpPr>
      <xdr:spPr>
        <a:xfrm>
          <a:off x="1079500" y="992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74413</xdr:rowOff>
    </xdr:from>
    <xdr:ext cx="534377" cy="259045"/>
    <xdr:sp macro="" textlink="">
      <xdr:nvSpPr>
        <xdr:cNvPr id="149" name="テキスト ボックス 148">
          <a:extLst>
            <a:ext uri="{FF2B5EF4-FFF2-40B4-BE49-F238E27FC236}">
              <a16:creationId xmlns:a16="http://schemas.microsoft.com/office/drawing/2014/main" xmlns="" id="{00000000-0008-0000-0600-000095000000}"/>
            </a:ext>
          </a:extLst>
        </xdr:cNvPr>
        <xdr:cNvSpPr txBox="1"/>
      </xdr:nvSpPr>
      <xdr:spPr>
        <a:xfrm>
          <a:off x="863111" y="1001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xmlns=""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xmlns=""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xmlns=""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xmlns=""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xmlns=""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xmlns=""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xmlns=""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xmlns=""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xmlns=""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xmlns=""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xmlns="" id="{00000000-0008-0000-06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a:extLst>
            <a:ext uri="{FF2B5EF4-FFF2-40B4-BE49-F238E27FC236}">
              <a16:creationId xmlns:a16="http://schemas.microsoft.com/office/drawing/2014/main" xmlns="" id="{00000000-0008-0000-0600-0000A1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xmlns="" id="{00000000-0008-0000-06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75</xdr:row>
      <xdr:rowOff>54627</xdr:rowOff>
    </xdr:from>
    <xdr:ext cx="467179" cy="259045"/>
    <xdr:sp macro="" textlink="">
      <xdr:nvSpPr>
        <xdr:cNvPr id="163" name="テキスト ボックス 162">
          <a:extLst>
            <a:ext uri="{FF2B5EF4-FFF2-40B4-BE49-F238E27FC236}">
              <a16:creationId xmlns:a16="http://schemas.microsoft.com/office/drawing/2014/main" xmlns="" id="{00000000-0008-0000-0600-0000A3000000}"/>
            </a:ext>
          </a:extLst>
        </xdr:cNvPr>
        <xdr:cNvSpPr txBox="1"/>
      </xdr:nvSpPr>
      <xdr:spPr>
        <a:xfrm>
          <a:off x="294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xmlns="" id="{00000000-0008-0000-06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a:extLst>
            <a:ext uri="{FF2B5EF4-FFF2-40B4-BE49-F238E27FC236}">
              <a16:creationId xmlns:a16="http://schemas.microsoft.com/office/drawing/2014/main" xmlns="" id="{00000000-0008-0000-0600-0000A5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xmlns="" id="{00000000-0008-0000-06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a:extLst>
            <a:ext uri="{FF2B5EF4-FFF2-40B4-BE49-F238E27FC236}">
              <a16:creationId xmlns:a16="http://schemas.microsoft.com/office/drawing/2014/main" xmlns="" id="{00000000-0008-0000-0600-0000A7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xmlns=""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xmlns=""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xmlns=""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31527</xdr:rowOff>
    </xdr:from>
    <xdr:to>
      <xdr:col>24</xdr:col>
      <xdr:colOff>62865</xdr:colOff>
      <xdr:row>78</xdr:row>
      <xdr:rowOff>69109</xdr:rowOff>
    </xdr:to>
    <xdr:cxnSp macro="">
      <xdr:nvCxnSpPr>
        <xdr:cNvPr id="171" name="直線コネクタ 170">
          <a:extLst>
            <a:ext uri="{FF2B5EF4-FFF2-40B4-BE49-F238E27FC236}">
              <a16:creationId xmlns:a16="http://schemas.microsoft.com/office/drawing/2014/main" xmlns="" id="{00000000-0008-0000-0600-0000AB000000}"/>
            </a:ext>
          </a:extLst>
        </xdr:cNvPr>
        <xdr:cNvCxnSpPr/>
      </xdr:nvCxnSpPr>
      <xdr:spPr>
        <a:xfrm flipV="1">
          <a:off x="4633595" y="12033027"/>
          <a:ext cx="1270" cy="1409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72936</xdr:rowOff>
    </xdr:from>
    <xdr:ext cx="378565" cy="259045"/>
    <xdr:sp macro="" textlink="">
      <xdr:nvSpPr>
        <xdr:cNvPr id="172" name="維持補修費最小値テキスト">
          <a:extLst>
            <a:ext uri="{FF2B5EF4-FFF2-40B4-BE49-F238E27FC236}">
              <a16:creationId xmlns:a16="http://schemas.microsoft.com/office/drawing/2014/main" xmlns="" id="{00000000-0008-0000-0600-0000AC000000}"/>
            </a:ext>
          </a:extLst>
        </xdr:cNvPr>
        <xdr:cNvSpPr txBox="1"/>
      </xdr:nvSpPr>
      <xdr:spPr>
        <a:xfrm>
          <a:off x="4686300" y="134460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69109</xdr:rowOff>
    </xdr:from>
    <xdr:to>
      <xdr:col>24</xdr:col>
      <xdr:colOff>152400</xdr:colOff>
      <xdr:row>78</xdr:row>
      <xdr:rowOff>69109</xdr:rowOff>
    </xdr:to>
    <xdr:cxnSp macro="">
      <xdr:nvCxnSpPr>
        <xdr:cNvPr id="173" name="直線コネクタ 172">
          <a:extLst>
            <a:ext uri="{FF2B5EF4-FFF2-40B4-BE49-F238E27FC236}">
              <a16:creationId xmlns:a16="http://schemas.microsoft.com/office/drawing/2014/main" xmlns="" id="{00000000-0008-0000-0600-0000AD000000}"/>
            </a:ext>
          </a:extLst>
        </xdr:cNvPr>
        <xdr:cNvCxnSpPr/>
      </xdr:nvCxnSpPr>
      <xdr:spPr>
        <a:xfrm>
          <a:off x="4546600" y="13442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149654</xdr:rowOff>
    </xdr:from>
    <xdr:ext cx="534377" cy="259045"/>
    <xdr:sp macro="" textlink="">
      <xdr:nvSpPr>
        <xdr:cNvPr id="174" name="維持補修費最大値テキスト">
          <a:extLst>
            <a:ext uri="{FF2B5EF4-FFF2-40B4-BE49-F238E27FC236}">
              <a16:creationId xmlns:a16="http://schemas.microsoft.com/office/drawing/2014/main" xmlns="" id="{00000000-0008-0000-0600-0000AE000000}"/>
            </a:ext>
          </a:extLst>
        </xdr:cNvPr>
        <xdr:cNvSpPr txBox="1"/>
      </xdr:nvSpPr>
      <xdr:spPr>
        <a:xfrm>
          <a:off x="4686300" y="1180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31527</xdr:rowOff>
    </xdr:from>
    <xdr:to>
      <xdr:col>24</xdr:col>
      <xdr:colOff>152400</xdr:colOff>
      <xdr:row>70</xdr:row>
      <xdr:rowOff>31527</xdr:rowOff>
    </xdr:to>
    <xdr:cxnSp macro="">
      <xdr:nvCxnSpPr>
        <xdr:cNvPr id="175" name="直線コネクタ 174">
          <a:extLst>
            <a:ext uri="{FF2B5EF4-FFF2-40B4-BE49-F238E27FC236}">
              <a16:creationId xmlns:a16="http://schemas.microsoft.com/office/drawing/2014/main" xmlns="" id="{00000000-0008-0000-0600-0000AF000000}"/>
            </a:ext>
          </a:extLst>
        </xdr:cNvPr>
        <xdr:cNvCxnSpPr/>
      </xdr:nvCxnSpPr>
      <xdr:spPr>
        <a:xfrm>
          <a:off x="4546600" y="12033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100106</xdr:rowOff>
    </xdr:from>
    <xdr:to>
      <xdr:col>24</xdr:col>
      <xdr:colOff>63500</xdr:colOff>
      <xdr:row>74</xdr:row>
      <xdr:rowOff>35001</xdr:rowOff>
    </xdr:to>
    <xdr:cxnSp macro="">
      <xdr:nvCxnSpPr>
        <xdr:cNvPr id="176" name="直線コネクタ 175">
          <a:extLst>
            <a:ext uri="{FF2B5EF4-FFF2-40B4-BE49-F238E27FC236}">
              <a16:creationId xmlns:a16="http://schemas.microsoft.com/office/drawing/2014/main" xmlns="" id="{00000000-0008-0000-0600-0000B0000000}"/>
            </a:ext>
          </a:extLst>
        </xdr:cNvPr>
        <xdr:cNvCxnSpPr/>
      </xdr:nvCxnSpPr>
      <xdr:spPr>
        <a:xfrm>
          <a:off x="3797300" y="12101606"/>
          <a:ext cx="838200" cy="620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162242</xdr:rowOff>
    </xdr:from>
    <xdr:ext cx="469744" cy="259045"/>
    <xdr:sp macro="" textlink="">
      <xdr:nvSpPr>
        <xdr:cNvPr id="177" name="維持補修費平均値テキスト">
          <a:extLst>
            <a:ext uri="{FF2B5EF4-FFF2-40B4-BE49-F238E27FC236}">
              <a16:creationId xmlns:a16="http://schemas.microsoft.com/office/drawing/2014/main" xmlns="" id="{00000000-0008-0000-0600-0000B1000000}"/>
            </a:ext>
          </a:extLst>
        </xdr:cNvPr>
        <xdr:cNvSpPr txBox="1"/>
      </xdr:nvSpPr>
      <xdr:spPr>
        <a:xfrm>
          <a:off x="4686300" y="130209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12365</xdr:rowOff>
    </xdr:from>
    <xdr:to>
      <xdr:col>24</xdr:col>
      <xdr:colOff>114300</xdr:colOff>
      <xdr:row>76</xdr:row>
      <xdr:rowOff>113965</xdr:rowOff>
    </xdr:to>
    <xdr:sp macro="" textlink="">
      <xdr:nvSpPr>
        <xdr:cNvPr id="178" name="フローチャート: 判断 177">
          <a:extLst>
            <a:ext uri="{FF2B5EF4-FFF2-40B4-BE49-F238E27FC236}">
              <a16:creationId xmlns:a16="http://schemas.microsoft.com/office/drawing/2014/main" xmlns="" id="{00000000-0008-0000-0600-0000B2000000}"/>
            </a:ext>
          </a:extLst>
        </xdr:cNvPr>
        <xdr:cNvSpPr/>
      </xdr:nvSpPr>
      <xdr:spPr>
        <a:xfrm>
          <a:off x="4584700" y="1304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70</xdr:row>
      <xdr:rowOff>100106</xdr:rowOff>
    </xdr:from>
    <xdr:to>
      <xdr:col>19</xdr:col>
      <xdr:colOff>177800</xdr:colOff>
      <xdr:row>73</xdr:row>
      <xdr:rowOff>141529</xdr:rowOff>
    </xdr:to>
    <xdr:cxnSp macro="">
      <xdr:nvCxnSpPr>
        <xdr:cNvPr id="179" name="直線コネクタ 178">
          <a:extLst>
            <a:ext uri="{FF2B5EF4-FFF2-40B4-BE49-F238E27FC236}">
              <a16:creationId xmlns:a16="http://schemas.microsoft.com/office/drawing/2014/main" xmlns="" id="{00000000-0008-0000-0600-0000B3000000}"/>
            </a:ext>
          </a:extLst>
        </xdr:cNvPr>
        <xdr:cNvCxnSpPr/>
      </xdr:nvCxnSpPr>
      <xdr:spPr>
        <a:xfrm flipV="1">
          <a:off x="2908300" y="12101606"/>
          <a:ext cx="889000" cy="555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165801</xdr:rowOff>
    </xdr:from>
    <xdr:to>
      <xdr:col>20</xdr:col>
      <xdr:colOff>38100</xdr:colOff>
      <xdr:row>76</xdr:row>
      <xdr:rowOff>95951</xdr:rowOff>
    </xdr:to>
    <xdr:sp macro="" textlink="">
      <xdr:nvSpPr>
        <xdr:cNvPr id="180" name="フローチャート: 判断 179">
          <a:extLst>
            <a:ext uri="{FF2B5EF4-FFF2-40B4-BE49-F238E27FC236}">
              <a16:creationId xmlns:a16="http://schemas.microsoft.com/office/drawing/2014/main" xmlns="" id="{00000000-0008-0000-0600-0000B4000000}"/>
            </a:ext>
          </a:extLst>
        </xdr:cNvPr>
        <xdr:cNvSpPr/>
      </xdr:nvSpPr>
      <xdr:spPr>
        <a:xfrm>
          <a:off x="3746500" y="1302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87078</xdr:rowOff>
    </xdr:from>
    <xdr:ext cx="469744" cy="259045"/>
    <xdr:sp macro="" textlink="">
      <xdr:nvSpPr>
        <xdr:cNvPr id="181" name="テキスト ボックス 180">
          <a:extLst>
            <a:ext uri="{FF2B5EF4-FFF2-40B4-BE49-F238E27FC236}">
              <a16:creationId xmlns:a16="http://schemas.microsoft.com/office/drawing/2014/main" xmlns="" id="{00000000-0008-0000-0600-0000B5000000}"/>
            </a:ext>
          </a:extLst>
        </xdr:cNvPr>
        <xdr:cNvSpPr txBox="1"/>
      </xdr:nvSpPr>
      <xdr:spPr>
        <a:xfrm>
          <a:off x="3562428" y="13117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141529</xdr:rowOff>
    </xdr:from>
    <xdr:to>
      <xdr:col>15</xdr:col>
      <xdr:colOff>50800</xdr:colOff>
      <xdr:row>74</xdr:row>
      <xdr:rowOff>73041</xdr:rowOff>
    </xdr:to>
    <xdr:cxnSp macro="">
      <xdr:nvCxnSpPr>
        <xdr:cNvPr id="182" name="直線コネクタ 181">
          <a:extLst>
            <a:ext uri="{FF2B5EF4-FFF2-40B4-BE49-F238E27FC236}">
              <a16:creationId xmlns:a16="http://schemas.microsoft.com/office/drawing/2014/main" xmlns="" id="{00000000-0008-0000-0600-0000B6000000}"/>
            </a:ext>
          </a:extLst>
        </xdr:cNvPr>
        <xdr:cNvCxnSpPr/>
      </xdr:nvCxnSpPr>
      <xdr:spPr>
        <a:xfrm flipV="1">
          <a:off x="2019300" y="12657379"/>
          <a:ext cx="889000" cy="102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81950</xdr:rowOff>
    </xdr:from>
    <xdr:to>
      <xdr:col>15</xdr:col>
      <xdr:colOff>101600</xdr:colOff>
      <xdr:row>77</xdr:row>
      <xdr:rowOff>12100</xdr:rowOff>
    </xdr:to>
    <xdr:sp macro="" textlink="">
      <xdr:nvSpPr>
        <xdr:cNvPr id="183" name="フローチャート: 判断 182">
          <a:extLst>
            <a:ext uri="{FF2B5EF4-FFF2-40B4-BE49-F238E27FC236}">
              <a16:creationId xmlns:a16="http://schemas.microsoft.com/office/drawing/2014/main" xmlns="" id="{00000000-0008-0000-0600-0000B7000000}"/>
            </a:ext>
          </a:extLst>
        </xdr:cNvPr>
        <xdr:cNvSpPr/>
      </xdr:nvSpPr>
      <xdr:spPr>
        <a:xfrm>
          <a:off x="2857500" y="1311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3227</xdr:rowOff>
    </xdr:from>
    <xdr:ext cx="469744" cy="259045"/>
    <xdr:sp macro="" textlink="">
      <xdr:nvSpPr>
        <xdr:cNvPr id="184" name="テキスト ボックス 183">
          <a:extLst>
            <a:ext uri="{FF2B5EF4-FFF2-40B4-BE49-F238E27FC236}">
              <a16:creationId xmlns:a16="http://schemas.microsoft.com/office/drawing/2014/main" xmlns="" id="{00000000-0008-0000-0600-0000B8000000}"/>
            </a:ext>
          </a:extLst>
        </xdr:cNvPr>
        <xdr:cNvSpPr txBox="1"/>
      </xdr:nvSpPr>
      <xdr:spPr>
        <a:xfrm>
          <a:off x="2673428" y="13204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70</xdr:row>
      <xdr:rowOff>131653</xdr:rowOff>
    </xdr:from>
    <xdr:to>
      <xdr:col>10</xdr:col>
      <xdr:colOff>114300</xdr:colOff>
      <xdr:row>74</xdr:row>
      <xdr:rowOff>73041</xdr:rowOff>
    </xdr:to>
    <xdr:cxnSp macro="">
      <xdr:nvCxnSpPr>
        <xdr:cNvPr id="185" name="直線コネクタ 184">
          <a:extLst>
            <a:ext uri="{FF2B5EF4-FFF2-40B4-BE49-F238E27FC236}">
              <a16:creationId xmlns:a16="http://schemas.microsoft.com/office/drawing/2014/main" xmlns="" id="{00000000-0008-0000-0600-0000B9000000}"/>
            </a:ext>
          </a:extLst>
        </xdr:cNvPr>
        <xdr:cNvCxnSpPr/>
      </xdr:nvCxnSpPr>
      <xdr:spPr>
        <a:xfrm>
          <a:off x="1130300" y="12133153"/>
          <a:ext cx="889000" cy="627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104994</xdr:rowOff>
    </xdr:from>
    <xdr:to>
      <xdr:col>10</xdr:col>
      <xdr:colOff>165100</xdr:colOff>
      <xdr:row>77</xdr:row>
      <xdr:rowOff>35144</xdr:rowOff>
    </xdr:to>
    <xdr:sp macro="" textlink="">
      <xdr:nvSpPr>
        <xdr:cNvPr id="186" name="フローチャート: 判断 185">
          <a:extLst>
            <a:ext uri="{FF2B5EF4-FFF2-40B4-BE49-F238E27FC236}">
              <a16:creationId xmlns:a16="http://schemas.microsoft.com/office/drawing/2014/main" xmlns="" id="{00000000-0008-0000-0600-0000BA000000}"/>
            </a:ext>
          </a:extLst>
        </xdr:cNvPr>
        <xdr:cNvSpPr/>
      </xdr:nvSpPr>
      <xdr:spPr>
        <a:xfrm>
          <a:off x="1968500" y="13135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26271</xdr:rowOff>
    </xdr:from>
    <xdr:ext cx="469744" cy="259045"/>
    <xdr:sp macro="" textlink="">
      <xdr:nvSpPr>
        <xdr:cNvPr id="187" name="テキスト ボックス 186">
          <a:extLst>
            <a:ext uri="{FF2B5EF4-FFF2-40B4-BE49-F238E27FC236}">
              <a16:creationId xmlns:a16="http://schemas.microsoft.com/office/drawing/2014/main" xmlns="" id="{00000000-0008-0000-0600-0000BB000000}"/>
            </a:ext>
          </a:extLst>
        </xdr:cNvPr>
        <xdr:cNvSpPr txBox="1"/>
      </xdr:nvSpPr>
      <xdr:spPr>
        <a:xfrm>
          <a:off x="1784428" y="1322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69972</xdr:rowOff>
    </xdr:from>
    <xdr:to>
      <xdr:col>6</xdr:col>
      <xdr:colOff>38100</xdr:colOff>
      <xdr:row>77</xdr:row>
      <xdr:rowOff>122</xdr:rowOff>
    </xdr:to>
    <xdr:sp macro="" textlink="">
      <xdr:nvSpPr>
        <xdr:cNvPr id="188" name="フローチャート: 判断 187">
          <a:extLst>
            <a:ext uri="{FF2B5EF4-FFF2-40B4-BE49-F238E27FC236}">
              <a16:creationId xmlns:a16="http://schemas.microsoft.com/office/drawing/2014/main" xmlns="" id="{00000000-0008-0000-0600-0000BC000000}"/>
            </a:ext>
          </a:extLst>
        </xdr:cNvPr>
        <xdr:cNvSpPr/>
      </xdr:nvSpPr>
      <xdr:spPr>
        <a:xfrm>
          <a:off x="1079500" y="13100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162699</xdr:rowOff>
    </xdr:from>
    <xdr:ext cx="469744" cy="259045"/>
    <xdr:sp macro="" textlink="">
      <xdr:nvSpPr>
        <xdr:cNvPr id="189" name="テキスト ボックス 188">
          <a:extLst>
            <a:ext uri="{FF2B5EF4-FFF2-40B4-BE49-F238E27FC236}">
              <a16:creationId xmlns:a16="http://schemas.microsoft.com/office/drawing/2014/main" xmlns="" id="{00000000-0008-0000-0600-0000BD000000}"/>
            </a:ext>
          </a:extLst>
        </xdr:cNvPr>
        <xdr:cNvSpPr txBox="1"/>
      </xdr:nvSpPr>
      <xdr:spPr>
        <a:xfrm>
          <a:off x="895428" y="13192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155651</xdr:rowOff>
    </xdr:from>
    <xdr:to>
      <xdr:col>24</xdr:col>
      <xdr:colOff>114300</xdr:colOff>
      <xdr:row>74</xdr:row>
      <xdr:rowOff>85801</xdr:rowOff>
    </xdr:to>
    <xdr:sp macro="" textlink="">
      <xdr:nvSpPr>
        <xdr:cNvPr id="195" name="楕円 194">
          <a:extLst>
            <a:ext uri="{FF2B5EF4-FFF2-40B4-BE49-F238E27FC236}">
              <a16:creationId xmlns:a16="http://schemas.microsoft.com/office/drawing/2014/main" xmlns="" id="{00000000-0008-0000-0600-0000C3000000}"/>
            </a:ext>
          </a:extLst>
        </xdr:cNvPr>
        <xdr:cNvSpPr/>
      </xdr:nvSpPr>
      <xdr:spPr>
        <a:xfrm>
          <a:off x="4584700" y="12671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7078</xdr:rowOff>
    </xdr:from>
    <xdr:ext cx="469744" cy="259045"/>
    <xdr:sp macro="" textlink="">
      <xdr:nvSpPr>
        <xdr:cNvPr id="196" name="維持補修費該当値テキスト">
          <a:extLst>
            <a:ext uri="{FF2B5EF4-FFF2-40B4-BE49-F238E27FC236}">
              <a16:creationId xmlns:a16="http://schemas.microsoft.com/office/drawing/2014/main" xmlns="" id="{00000000-0008-0000-0600-0000C4000000}"/>
            </a:ext>
          </a:extLst>
        </xdr:cNvPr>
        <xdr:cNvSpPr txBox="1"/>
      </xdr:nvSpPr>
      <xdr:spPr>
        <a:xfrm>
          <a:off x="4686300" y="12522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70</xdr:row>
      <xdr:rowOff>49306</xdr:rowOff>
    </xdr:from>
    <xdr:to>
      <xdr:col>20</xdr:col>
      <xdr:colOff>38100</xdr:colOff>
      <xdr:row>70</xdr:row>
      <xdr:rowOff>150906</xdr:rowOff>
    </xdr:to>
    <xdr:sp macro="" textlink="">
      <xdr:nvSpPr>
        <xdr:cNvPr id="197" name="楕円 196">
          <a:extLst>
            <a:ext uri="{FF2B5EF4-FFF2-40B4-BE49-F238E27FC236}">
              <a16:creationId xmlns:a16="http://schemas.microsoft.com/office/drawing/2014/main" xmlns="" id="{00000000-0008-0000-0600-0000C5000000}"/>
            </a:ext>
          </a:extLst>
        </xdr:cNvPr>
        <xdr:cNvSpPr/>
      </xdr:nvSpPr>
      <xdr:spPr>
        <a:xfrm>
          <a:off x="3746500" y="1205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68</xdr:row>
      <xdr:rowOff>167433</xdr:rowOff>
    </xdr:from>
    <xdr:ext cx="534377" cy="259045"/>
    <xdr:sp macro="" textlink="">
      <xdr:nvSpPr>
        <xdr:cNvPr id="198" name="テキスト ボックス 197">
          <a:extLst>
            <a:ext uri="{FF2B5EF4-FFF2-40B4-BE49-F238E27FC236}">
              <a16:creationId xmlns:a16="http://schemas.microsoft.com/office/drawing/2014/main" xmlns="" id="{00000000-0008-0000-0600-0000C6000000}"/>
            </a:ext>
          </a:extLst>
        </xdr:cNvPr>
        <xdr:cNvSpPr txBox="1"/>
      </xdr:nvSpPr>
      <xdr:spPr>
        <a:xfrm>
          <a:off x="3530111" y="11826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90729</xdr:rowOff>
    </xdr:from>
    <xdr:to>
      <xdr:col>15</xdr:col>
      <xdr:colOff>101600</xdr:colOff>
      <xdr:row>74</xdr:row>
      <xdr:rowOff>20879</xdr:rowOff>
    </xdr:to>
    <xdr:sp macro="" textlink="">
      <xdr:nvSpPr>
        <xdr:cNvPr id="199" name="楕円 198">
          <a:extLst>
            <a:ext uri="{FF2B5EF4-FFF2-40B4-BE49-F238E27FC236}">
              <a16:creationId xmlns:a16="http://schemas.microsoft.com/office/drawing/2014/main" xmlns="" id="{00000000-0008-0000-0600-0000C7000000}"/>
            </a:ext>
          </a:extLst>
        </xdr:cNvPr>
        <xdr:cNvSpPr/>
      </xdr:nvSpPr>
      <xdr:spPr>
        <a:xfrm>
          <a:off x="2857500" y="12606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72</xdr:row>
      <xdr:rowOff>37406</xdr:rowOff>
    </xdr:from>
    <xdr:ext cx="469744" cy="259045"/>
    <xdr:sp macro="" textlink="">
      <xdr:nvSpPr>
        <xdr:cNvPr id="200" name="テキスト ボックス 199">
          <a:extLst>
            <a:ext uri="{FF2B5EF4-FFF2-40B4-BE49-F238E27FC236}">
              <a16:creationId xmlns:a16="http://schemas.microsoft.com/office/drawing/2014/main" xmlns="" id="{00000000-0008-0000-0600-0000C8000000}"/>
            </a:ext>
          </a:extLst>
        </xdr:cNvPr>
        <xdr:cNvSpPr txBox="1"/>
      </xdr:nvSpPr>
      <xdr:spPr>
        <a:xfrm>
          <a:off x="2673428" y="12381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22241</xdr:rowOff>
    </xdr:from>
    <xdr:to>
      <xdr:col>10</xdr:col>
      <xdr:colOff>165100</xdr:colOff>
      <xdr:row>74</xdr:row>
      <xdr:rowOff>123841</xdr:rowOff>
    </xdr:to>
    <xdr:sp macro="" textlink="">
      <xdr:nvSpPr>
        <xdr:cNvPr id="201" name="楕円 200">
          <a:extLst>
            <a:ext uri="{FF2B5EF4-FFF2-40B4-BE49-F238E27FC236}">
              <a16:creationId xmlns:a16="http://schemas.microsoft.com/office/drawing/2014/main" xmlns="" id="{00000000-0008-0000-0600-0000C9000000}"/>
            </a:ext>
          </a:extLst>
        </xdr:cNvPr>
        <xdr:cNvSpPr/>
      </xdr:nvSpPr>
      <xdr:spPr>
        <a:xfrm>
          <a:off x="1968500" y="12709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72</xdr:row>
      <xdr:rowOff>140368</xdr:rowOff>
    </xdr:from>
    <xdr:ext cx="469744" cy="259045"/>
    <xdr:sp macro="" textlink="">
      <xdr:nvSpPr>
        <xdr:cNvPr id="202" name="テキスト ボックス 201">
          <a:extLst>
            <a:ext uri="{FF2B5EF4-FFF2-40B4-BE49-F238E27FC236}">
              <a16:creationId xmlns:a16="http://schemas.microsoft.com/office/drawing/2014/main" xmlns="" id="{00000000-0008-0000-0600-0000CA000000}"/>
            </a:ext>
          </a:extLst>
        </xdr:cNvPr>
        <xdr:cNvSpPr txBox="1"/>
      </xdr:nvSpPr>
      <xdr:spPr>
        <a:xfrm>
          <a:off x="1784428" y="12484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70</xdr:row>
      <xdr:rowOff>80853</xdr:rowOff>
    </xdr:from>
    <xdr:to>
      <xdr:col>6</xdr:col>
      <xdr:colOff>38100</xdr:colOff>
      <xdr:row>71</xdr:row>
      <xdr:rowOff>11003</xdr:rowOff>
    </xdr:to>
    <xdr:sp macro="" textlink="">
      <xdr:nvSpPr>
        <xdr:cNvPr id="203" name="楕円 202">
          <a:extLst>
            <a:ext uri="{FF2B5EF4-FFF2-40B4-BE49-F238E27FC236}">
              <a16:creationId xmlns:a16="http://schemas.microsoft.com/office/drawing/2014/main" xmlns="" id="{00000000-0008-0000-0600-0000CB000000}"/>
            </a:ext>
          </a:extLst>
        </xdr:cNvPr>
        <xdr:cNvSpPr/>
      </xdr:nvSpPr>
      <xdr:spPr>
        <a:xfrm>
          <a:off x="1079500" y="12082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69</xdr:row>
      <xdr:rowOff>27530</xdr:rowOff>
    </xdr:from>
    <xdr:ext cx="534377" cy="259045"/>
    <xdr:sp macro="" textlink="">
      <xdr:nvSpPr>
        <xdr:cNvPr id="204" name="テキスト ボックス 203">
          <a:extLst>
            <a:ext uri="{FF2B5EF4-FFF2-40B4-BE49-F238E27FC236}">
              <a16:creationId xmlns:a16="http://schemas.microsoft.com/office/drawing/2014/main" xmlns="" id="{00000000-0008-0000-0600-0000CC000000}"/>
            </a:ext>
          </a:extLst>
        </xdr:cNvPr>
        <xdr:cNvSpPr txBox="1"/>
      </xdr:nvSpPr>
      <xdr:spPr>
        <a:xfrm>
          <a:off x="863111" y="11857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xmlns=""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xmlns=""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xmlns=""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xmlns=""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xmlns=""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xmlns=""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xmlns=""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xmlns=""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xmlns=""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xmlns=""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xmlns=""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xmlns=""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xmlns=""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xmlns=""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xmlns="" id="{00000000-0008-0000-06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xmlns=""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xmlns="" id="{00000000-0008-0000-06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xmlns=""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xmlns=""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xmlns=""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xmlns=""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xmlns=""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125870</xdr:rowOff>
    </xdr:from>
    <xdr:to>
      <xdr:col>24</xdr:col>
      <xdr:colOff>62865</xdr:colOff>
      <xdr:row>98</xdr:row>
      <xdr:rowOff>68743</xdr:rowOff>
    </xdr:to>
    <xdr:cxnSp macro="">
      <xdr:nvCxnSpPr>
        <xdr:cNvPr id="227" name="直線コネクタ 226">
          <a:extLst>
            <a:ext uri="{FF2B5EF4-FFF2-40B4-BE49-F238E27FC236}">
              <a16:creationId xmlns:a16="http://schemas.microsoft.com/office/drawing/2014/main" xmlns="" id="{00000000-0008-0000-0600-0000E3000000}"/>
            </a:ext>
          </a:extLst>
        </xdr:cNvPr>
        <xdr:cNvCxnSpPr/>
      </xdr:nvCxnSpPr>
      <xdr:spPr>
        <a:xfrm flipV="1">
          <a:off x="4633595" y="15556370"/>
          <a:ext cx="1270" cy="1314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72570</xdr:rowOff>
    </xdr:from>
    <xdr:ext cx="534377" cy="259045"/>
    <xdr:sp macro="" textlink="">
      <xdr:nvSpPr>
        <xdr:cNvPr id="228" name="扶助費最小値テキスト">
          <a:extLst>
            <a:ext uri="{FF2B5EF4-FFF2-40B4-BE49-F238E27FC236}">
              <a16:creationId xmlns:a16="http://schemas.microsoft.com/office/drawing/2014/main" xmlns="" id="{00000000-0008-0000-0600-0000E4000000}"/>
            </a:ext>
          </a:extLst>
        </xdr:cNvPr>
        <xdr:cNvSpPr txBox="1"/>
      </xdr:nvSpPr>
      <xdr:spPr>
        <a:xfrm>
          <a:off x="4686300" y="16874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68743</xdr:rowOff>
    </xdr:from>
    <xdr:to>
      <xdr:col>24</xdr:col>
      <xdr:colOff>152400</xdr:colOff>
      <xdr:row>98</xdr:row>
      <xdr:rowOff>68743</xdr:rowOff>
    </xdr:to>
    <xdr:cxnSp macro="">
      <xdr:nvCxnSpPr>
        <xdr:cNvPr id="229" name="直線コネクタ 228">
          <a:extLst>
            <a:ext uri="{FF2B5EF4-FFF2-40B4-BE49-F238E27FC236}">
              <a16:creationId xmlns:a16="http://schemas.microsoft.com/office/drawing/2014/main" xmlns="" id="{00000000-0008-0000-0600-0000E5000000}"/>
            </a:ext>
          </a:extLst>
        </xdr:cNvPr>
        <xdr:cNvCxnSpPr/>
      </xdr:nvCxnSpPr>
      <xdr:spPr>
        <a:xfrm>
          <a:off x="4546600" y="16870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72547</xdr:rowOff>
    </xdr:from>
    <xdr:ext cx="599010" cy="259045"/>
    <xdr:sp macro="" textlink="">
      <xdr:nvSpPr>
        <xdr:cNvPr id="230" name="扶助費最大値テキスト">
          <a:extLst>
            <a:ext uri="{FF2B5EF4-FFF2-40B4-BE49-F238E27FC236}">
              <a16:creationId xmlns:a16="http://schemas.microsoft.com/office/drawing/2014/main" xmlns="" id="{00000000-0008-0000-0600-0000E6000000}"/>
            </a:ext>
          </a:extLst>
        </xdr:cNvPr>
        <xdr:cNvSpPr txBox="1"/>
      </xdr:nvSpPr>
      <xdr:spPr>
        <a:xfrm>
          <a:off x="4686300" y="15331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125870</xdr:rowOff>
    </xdr:from>
    <xdr:to>
      <xdr:col>24</xdr:col>
      <xdr:colOff>152400</xdr:colOff>
      <xdr:row>90</xdr:row>
      <xdr:rowOff>125870</xdr:rowOff>
    </xdr:to>
    <xdr:cxnSp macro="">
      <xdr:nvCxnSpPr>
        <xdr:cNvPr id="231" name="直線コネクタ 230">
          <a:extLst>
            <a:ext uri="{FF2B5EF4-FFF2-40B4-BE49-F238E27FC236}">
              <a16:creationId xmlns:a16="http://schemas.microsoft.com/office/drawing/2014/main" xmlns="" id="{00000000-0008-0000-0600-0000E7000000}"/>
            </a:ext>
          </a:extLst>
        </xdr:cNvPr>
        <xdr:cNvCxnSpPr/>
      </xdr:nvCxnSpPr>
      <xdr:spPr>
        <a:xfrm>
          <a:off x="4546600" y="15556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62502</xdr:rowOff>
    </xdr:from>
    <xdr:to>
      <xdr:col>24</xdr:col>
      <xdr:colOff>63500</xdr:colOff>
      <xdr:row>94</xdr:row>
      <xdr:rowOff>77383</xdr:rowOff>
    </xdr:to>
    <xdr:cxnSp macro="">
      <xdr:nvCxnSpPr>
        <xdr:cNvPr id="232" name="直線コネクタ 231">
          <a:extLst>
            <a:ext uri="{FF2B5EF4-FFF2-40B4-BE49-F238E27FC236}">
              <a16:creationId xmlns:a16="http://schemas.microsoft.com/office/drawing/2014/main" xmlns="" id="{00000000-0008-0000-0600-0000E8000000}"/>
            </a:ext>
          </a:extLst>
        </xdr:cNvPr>
        <xdr:cNvCxnSpPr/>
      </xdr:nvCxnSpPr>
      <xdr:spPr>
        <a:xfrm>
          <a:off x="3797300" y="16178802"/>
          <a:ext cx="838200" cy="14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68882</xdr:rowOff>
    </xdr:from>
    <xdr:ext cx="534377" cy="259045"/>
    <xdr:sp macro="" textlink="">
      <xdr:nvSpPr>
        <xdr:cNvPr id="233" name="扶助費平均値テキスト">
          <a:extLst>
            <a:ext uri="{FF2B5EF4-FFF2-40B4-BE49-F238E27FC236}">
              <a16:creationId xmlns:a16="http://schemas.microsoft.com/office/drawing/2014/main" xmlns="" id="{00000000-0008-0000-0600-0000E9000000}"/>
            </a:ext>
          </a:extLst>
        </xdr:cNvPr>
        <xdr:cNvSpPr txBox="1"/>
      </xdr:nvSpPr>
      <xdr:spPr>
        <a:xfrm>
          <a:off x="4686300" y="163566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90455</xdr:rowOff>
    </xdr:from>
    <xdr:to>
      <xdr:col>24</xdr:col>
      <xdr:colOff>114300</xdr:colOff>
      <xdr:row>96</xdr:row>
      <xdr:rowOff>20605</xdr:rowOff>
    </xdr:to>
    <xdr:sp macro="" textlink="">
      <xdr:nvSpPr>
        <xdr:cNvPr id="234" name="フローチャート: 判断 233">
          <a:extLst>
            <a:ext uri="{FF2B5EF4-FFF2-40B4-BE49-F238E27FC236}">
              <a16:creationId xmlns:a16="http://schemas.microsoft.com/office/drawing/2014/main" xmlns="" id="{00000000-0008-0000-0600-0000EA000000}"/>
            </a:ext>
          </a:extLst>
        </xdr:cNvPr>
        <xdr:cNvSpPr/>
      </xdr:nvSpPr>
      <xdr:spPr>
        <a:xfrm>
          <a:off x="4584700" y="16378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62502</xdr:rowOff>
    </xdr:from>
    <xdr:to>
      <xdr:col>19</xdr:col>
      <xdr:colOff>177800</xdr:colOff>
      <xdr:row>94</xdr:row>
      <xdr:rowOff>133711</xdr:rowOff>
    </xdr:to>
    <xdr:cxnSp macro="">
      <xdr:nvCxnSpPr>
        <xdr:cNvPr id="235" name="直線コネクタ 234">
          <a:extLst>
            <a:ext uri="{FF2B5EF4-FFF2-40B4-BE49-F238E27FC236}">
              <a16:creationId xmlns:a16="http://schemas.microsoft.com/office/drawing/2014/main" xmlns="" id="{00000000-0008-0000-0600-0000EB000000}"/>
            </a:ext>
          </a:extLst>
        </xdr:cNvPr>
        <xdr:cNvCxnSpPr/>
      </xdr:nvCxnSpPr>
      <xdr:spPr>
        <a:xfrm flipV="1">
          <a:off x="2908300" y="16178802"/>
          <a:ext cx="889000" cy="71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89998</xdr:rowOff>
    </xdr:from>
    <xdr:to>
      <xdr:col>20</xdr:col>
      <xdr:colOff>38100</xdr:colOff>
      <xdr:row>96</xdr:row>
      <xdr:rowOff>20148</xdr:rowOff>
    </xdr:to>
    <xdr:sp macro="" textlink="">
      <xdr:nvSpPr>
        <xdr:cNvPr id="236" name="フローチャート: 判断 235">
          <a:extLst>
            <a:ext uri="{FF2B5EF4-FFF2-40B4-BE49-F238E27FC236}">
              <a16:creationId xmlns:a16="http://schemas.microsoft.com/office/drawing/2014/main" xmlns="" id="{00000000-0008-0000-0600-0000EC000000}"/>
            </a:ext>
          </a:extLst>
        </xdr:cNvPr>
        <xdr:cNvSpPr/>
      </xdr:nvSpPr>
      <xdr:spPr>
        <a:xfrm>
          <a:off x="3746500" y="16377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11275</xdr:rowOff>
    </xdr:from>
    <xdr:ext cx="534377" cy="259045"/>
    <xdr:sp macro="" textlink="">
      <xdr:nvSpPr>
        <xdr:cNvPr id="237" name="テキスト ボックス 236">
          <a:extLst>
            <a:ext uri="{FF2B5EF4-FFF2-40B4-BE49-F238E27FC236}">
              <a16:creationId xmlns:a16="http://schemas.microsoft.com/office/drawing/2014/main" xmlns="" id="{00000000-0008-0000-0600-0000ED000000}"/>
            </a:ext>
          </a:extLst>
        </xdr:cNvPr>
        <xdr:cNvSpPr txBox="1"/>
      </xdr:nvSpPr>
      <xdr:spPr>
        <a:xfrm>
          <a:off x="3530111" y="16470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133711</xdr:rowOff>
    </xdr:from>
    <xdr:to>
      <xdr:col>15</xdr:col>
      <xdr:colOff>50800</xdr:colOff>
      <xdr:row>95</xdr:row>
      <xdr:rowOff>91968</xdr:rowOff>
    </xdr:to>
    <xdr:cxnSp macro="">
      <xdr:nvCxnSpPr>
        <xdr:cNvPr id="238" name="直線コネクタ 237">
          <a:extLst>
            <a:ext uri="{FF2B5EF4-FFF2-40B4-BE49-F238E27FC236}">
              <a16:creationId xmlns:a16="http://schemas.microsoft.com/office/drawing/2014/main" xmlns="" id="{00000000-0008-0000-0600-0000EE000000}"/>
            </a:ext>
          </a:extLst>
        </xdr:cNvPr>
        <xdr:cNvCxnSpPr/>
      </xdr:nvCxnSpPr>
      <xdr:spPr>
        <a:xfrm flipV="1">
          <a:off x="2019300" y="16250011"/>
          <a:ext cx="889000" cy="12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118413</xdr:rowOff>
    </xdr:from>
    <xdr:to>
      <xdr:col>15</xdr:col>
      <xdr:colOff>101600</xdr:colOff>
      <xdr:row>96</xdr:row>
      <xdr:rowOff>48563</xdr:rowOff>
    </xdr:to>
    <xdr:sp macro="" textlink="">
      <xdr:nvSpPr>
        <xdr:cNvPr id="239" name="フローチャート: 判断 238">
          <a:extLst>
            <a:ext uri="{FF2B5EF4-FFF2-40B4-BE49-F238E27FC236}">
              <a16:creationId xmlns:a16="http://schemas.microsoft.com/office/drawing/2014/main" xmlns="" id="{00000000-0008-0000-0600-0000EF000000}"/>
            </a:ext>
          </a:extLst>
        </xdr:cNvPr>
        <xdr:cNvSpPr/>
      </xdr:nvSpPr>
      <xdr:spPr>
        <a:xfrm>
          <a:off x="2857500" y="1640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39690</xdr:rowOff>
    </xdr:from>
    <xdr:ext cx="534377" cy="259045"/>
    <xdr:sp macro="" textlink="">
      <xdr:nvSpPr>
        <xdr:cNvPr id="240" name="テキスト ボックス 239">
          <a:extLst>
            <a:ext uri="{FF2B5EF4-FFF2-40B4-BE49-F238E27FC236}">
              <a16:creationId xmlns:a16="http://schemas.microsoft.com/office/drawing/2014/main" xmlns="" id="{00000000-0008-0000-0600-0000F0000000}"/>
            </a:ext>
          </a:extLst>
        </xdr:cNvPr>
        <xdr:cNvSpPr txBox="1"/>
      </xdr:nvSpPr>
      <xdr:spPr>
        <a:xfrm>
          <a:off x="2641111" y="1649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91968</xdr:rowOff>
    </xdr:from>
    <xdr:to>
      <xdr:col>10</xdr:col>
      <xdr:colOff>114300</xdr:colOff>
      <xdr:row>95</xdr:row>
      <xdr:rowOff>139655</xdr:rowOff>
    </xdr:to>
    <xdr:cxnSp macro="">
      <xdr:nvCxnSpPr>
        <xdr:cNvPr id="241" name="直線コネクタ 240">
          <a:extLst>
            <a:ext uri="{FF2B5EF4-FFF2-40B4-BE49-F238E27FC236}">
              <a16:creationId xmlns:a16="http://schemas.microsoft.com/office/drawing/2014/main" xmlns="" id="{00000000-0008-0000-0600-0000F1000000}"/>
            </a:ext>
          </a:extLst>
        </xdr:cNvPr>
        <xdr:cNvCxnSpPr/>
      </xdr:nvCxnSpPr>
      <xdr:spPr>
        <a:xfrm flipV="1">
          <a:off x="1130300" y="16379718"/>
          <a:ext cx="889000" cy="47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48050</xdr:rowOff>
    </xdr:from>
    <xdr:to>
      <xdr:col>10</xdr:col>
      <xdr:colOff>165100</xdr:colOff>
      <xdr:row>96</xdr:row>
      <xdr:rowOff>149650</xdr:rowOff>
    </xdr:to>
    <xdr:sp macro="" textlink="">
      <xdr:nvSpPr>
        <xdr:cNvPr id="242" name="フローチャート: 判断 241">
          <a:extLst>
            <a:ext uri="{FF2B5EF4-FFF2-40B4-BE49-F238E27FC236}">
              <a16:creationId xmlns:a16="http://schemas.microsoft.com/office/drawing/2014/main" xmlns="" id="{00000000-0008-0000-0600-0000F2000000}"/>
            </a:ext>
          </a:extLst>
        </xdr:cNvPr>
        <xdr:cNvSpPr/>
      </xdr:nvSpPr>
      <xdr:spPr>
        <a:xfrm>
          <a:off x="1968500" y="16507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140777</xdr:rowOff>
    </xdr:from>
    <xdr:ext cx="534377" cy="259045"/>
    <xdr:sp macro="" textlink="">
      <xdr:nvSpPr>
        <xdr:cNvPr id="243" name="テキスト ボックス 242">
          <a:extLst>
            <a:ext uri="{FF2B5EF4-FFF2-40B4-BE49-F238E27FC236}">
              <a16:creationId xmlns:a16="http://schemas.microsoft.com/office/drawing/2014/main" xmlns="" id="{00000000-0008-0000-0600-0000F3000000}"/>
            </a:ext>
          </a:extLst>
        </xdr:cNvPr>
        <xdr:cNvSpPr txBox="1"/>
      </xdr:nvSpPr>
      <xdr:spPr>
        <a:xfrm>
          <a:off x="1752111" y="16599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115807</xdr:rowOff>
    </xdr:from>
    <xdr:to>
      <xdr:col>6</xdr:col>
      <xdr:colOff>38100</xdr:colOff>
      <xdr:row>97</xdr:row>
      <xdr:rowOff>45957</xdr:rowOff>
    </xdr:to>
    <xdr:sp macro="" textlink="">
      <xdr:nvSpPr>
        <xdr:cNvPr id="244" name="フローチャート: 判断 243">
          <a:extLst>
            <a:ext uri="{FF2B5EF4-FFF2-40B4-BE49-F238E27FC236}">
              <a16:creationId xmlns:a16="http://schemas.microsoft.com/office/drawing/2014/main" xmlns="" id="{00000000-0008-0000-0600-0000F4000000}"/>
            </a:ext>
          </a:extLst>
        </xdr:cNvPr>
        <xdr:cNvSpPr/>
      </xdr:nvSpPr>
      <xdr:spPr>
        <a:xfrm>
          <a:off x="1079500" y="16575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37084</xdr:rowOff>
    </xdr:from>
    <xdr:ext cx="534377" cy="259045"/>
    <xdr:sp macro="" textlink="">
      <xdr:nvSpPr>
        <xdr:cNvPr id="245" name="テキスト ボックス 244">
          <a:extLst>
            <a:ext uri="{FF2B5EF4-FFF2-40B4-BE49-F238E27FC236}">
              <a16:creationId xmlns:a16="http://schemas.microsoft.com/office/drawing/2014/main" xmlns="" id="{00000000-0008-0000-0600-0000F5000000}"/>
            </a:ext>
          </a:extLst>
        </xdr:cNvPr>
        <xdr:cNvSpPr txBox="1"/>
      </xdr:nvSpPr>
      <xdr:spPr>
        <a:xfrm>
          <a:off x="863111" y="16667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xmlns=""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xmlns=""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26583</xdr:rowOff>
    </xdr:from>
    <xdr:to>
      <xdr:col>24</xdr:col>
      <xdr:colOff>114300</xdr:colOff>
      <xdr:row>94</xdr:row>
      <xdr:rowOff>128183</xdr:rowOff>
    </xdr:to>
    <xdr:sp macro="" textlink="">
      <xdr:nvSpPr>
        <xdr:cNvPr id="251" name="楕円 250">
          <a:extLst>
            <a:ext uri="{FF2B5EF4-FFF2-40B4-BE49-F238E27FC236}">
              <a16:creationId xmlns:a16="http://schemas.microsoft.com/office/drawing/2014/main" xmlns="" id="{00000000-0008-0000-0600-0000FB000000}"/>
            </a:ext>
          </a:extLst>
        </xdr:cNvPr>
        <xdr:cNvSpPr/>
      </xdr:nvSpPr>
      <xdr:spPr>
        <a:xfrm>
          <a:off x="4584700" y="16142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49460</xdr:rowOff>
    </xdr:from>
    <xdr:ext cx="534377" cy="259045"/>
    <xdr:sp macro="" textlink="">
      <xdr:nvSpPr>
        <xdr:cNvPr id="252" name="扶助費該当値テキスト">
          <a:extLst>
            <a:ext uri="{FF2B5EF4-FFF2-40B4-BE49-F238E27FC236}">
              <a16:creationId xmlns:a16="http://schemas.microsoft.com/office/drawing/2014/main" xmlns="" id="{00000000-0008-0000-0600-0000FC000000}"/>
            </a:ext>
          </a:extLst>
        </xdr:cNvPr>
        <xdr:cNvSpPr txBox="1"/>
      </xdr:nvSpPr>
      <xdr:spPr>
        <a:xfrm>
          <a:off x="4686300" y="15994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11702</xdr:rowOff>
    </xdr:from>
    <xdr:to>
      <xdr:col>20</xdr:col>
      <xdr:colOff>38100</xdr:colOff>
      <xdr:row>94</xdr:row>
      <xdr:rowOff>113302</xdr:rowOff>
    </xdr:to>
    <xdr:sp macro="" textlink="">
      <xdr:nvSpPr>
        <xdr:cNvPr id="253" name="楕円 252">
          <a:extLst>
            <a:ext uri="{FF2B5EF4-FFF2-40B4-BE49-F238E27FC236}">
              <a16:creationId xmlns:a16="http://schemas.microsoft.com/office/drawing/2014/main" xmlns="" id="{00000000-0008-0000-0600-0000FD000000}"/>
            </a:ext>
          </a:extLst>
        </xdr:cNvPr>
        <xdr:cNvSpPr/>
      </xdr:nvSpPr>
      <xdr:spPr>
        <a:xfrm>
          <a:off x="3746500" y="16128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129829</xdr:rowOff>
    </xdr:from>
    <xdr:ext cx="534377" cy="259045"/>
    <xdr:sp macro="" textlink="">
      <xdr:nvSpPr>
        <xdr:cNvPr id="254" name="テキスト ボックス 253">
          <a:extLst>
            <a:ext uri="{FF2B5EF4-FFF2-40B4-BE49-F238E27FC236}">
              <a16:creationId xmlns:a16="http://schemas.microsoft.com/office/drawing/2014/main" xmlns="" id="{00000000-0008-0000-0600-0000FE000000}"/>
            </a:ext>
          </a:extLst>
        </xdr:cNvPr>
        <xdr:cNvSpPr txBox="1"/>
      </xdr:nvSpPr>
      <xdr:spPr>
        <a:xfrm>
          <a:off x="3530111" y="159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82911</xdr:rowOff>
    </xdr:from>
    <xdr:to>
      <xdr:col>15</xdr:col>
      <xdr:colOff>101600</xdr:colOff>
      <xdr:row>95</xdr:row>
      <xdr:rowOff>13061</xdr:rowOff>
    </xdr:to>
    <xdr:sp macro="" textlink="">
      <xdr:nvSpPr>
        <xdr:cNvPr id="255" name="楕円 254">
          <a:extLst>
            <a:ext uri="{FF2B5EF4-FFF2-40B4-BE49-F238E27FC236}">
              <a16:creationId xmlns:a16="http://schemas.microsoft.com/office/drawing/2014/main" xmlns="" id="{00000000-0008-0000-0600-0000FF000000}"/>
            </a:ext>
          </a:extLst>
        </xdr:cNvPr>
        <xdr:cNvSpPr/>
      </xdr:nvSpPr>
      <xdr:spPr>
        <a:xfrm>
          <a:off x="2857500" y="1619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29588</xdr:rowOff>
    </xdr:from>
    <xdr:ext cx="534377" cy="259045"/>
    <xdr:sp macro="" textlink="">
      <xdr:nvSpPr>
        <xdr:cNvPr id="256" name="テキスト ボックス 255">
          <a:extLst>
            <a:ext uri="{FF2B5EF4-FFF2-40B4-BE49-F238E27FC236}">
              <a16:creationId xmlns:a16="http://schemas.microsoft.com/office/drawing/2014/main" xmlns="" id="{00000000-0008-0000-0600-000000010000}"/>
            </a:ext>
          </a:extLst>
        </xdr:cNvPr>
        <xdr:cNvSpPr txBox="1"/>
      </xdr:nvSpPr>
      <xdr:spPr>
        <a:xfrm>
          <a:off x="2641111" y="1597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41168</xdr:rowOff>
    </xdr:from>
    <xdr:to>
      <xdr:col>10</xdr:col>
      <xdr:colOff>165100</xdr:colOff>
      <xdr:row>95</xdr:row>
      <xdr:rowOff>142768</xdr:rowOff>
    </xdr:to>
    <xdr:sp macro="" textlink="">
      <xdr:nvSpPr>
        <xdr:cNvPr id="257" name="楕円 256">
          <a:extLst>
            <a:ext uri="{FF2B5EF4-FFF2-40B4-BE49-F238E27FC236}">
              <a16:creationId xmlns:a16="http://schemas.microsoft.com/office/drawing/2014/main" xmlns="" id="{00000000-0008-0000-0600-000001010000}"/>
            </a:ext>
          </a:extLst>
        </xdr:cNvPr>
        <xdr:cNvSpPr/>
      </xdr:nvSpPr>
      <xdr:spPr>
        <a:xfrm>
          <a:off x="1968500" y="1632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159295</xdr:rowOff>
    </xdr:from>
    <xdr:ext cx="534377" cy="259045"/>
    <xdr:sp macro="" textlink="">
      <xdr:nvSpPr>
        <xdr:cNvPr id="258" name="テキスト ボックス 257">
          <a:extLst>
            <a:ext uri="{FF2B5EF4-FFF2-40B4-BE49-F238E27FC236}">
              <a16:creationId xmlns:a16="http://schemas.microsoft.com/office/drawing/2014/main" xmlns="" id="{00000000-0008-0000-0600-000002010000}"/>
            </a:ext>
          </a:extLst>
        </xdr:cNvPr>
        <xdr:cNvSpPr txBox="1"/>
      </xdr:nvSpPr>
      <xdr:spPr>
        <a:xfrm>
          <a:off x="1752111" y="16104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88855</xdr:rowOff>
    </xdr:from>
    <xdr:to>
      <xdr:col>6</xdr:col>
      <xdr:colOff>38100</xdr:colOff>
      <xdr:row>96</xdr:row>
      <xdr:rowOff>19005</xdr:rowOff>
    </xdr:to>
    <xdr:sp macro="" textlink="">
      <xdr:nvSpPr>
        <xdr:cNvPr id="259" name="楕円 258">
          <a:extLst>
            <a:ext uri="{FF2B5EF4-FFF2-40B4-BE49-F238E27FC236}">
              <a16:creationId xmlns:a16="http://schemas.microsoft.com/office/drawing/2014/main" xmlns="" id="{00000000-0008-0000-0600-000003010000}"/>
            </a:ext>
          </a:extLst>
        </xdr:cNvPr>
        <xdr:cNvSpPr/>
      </xdr:nvSpPr>
      <xdr:spPr>
        <a:xfrm>
          <a:off x="1079500" y="1637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35532</xdr:rowOff>
    </xdr:from>
    <xdr:ext cx="534377" cy="259045"/>
    <xdr:sp macro="" textlink="">
      <xdr:nvSpPr>
        <xdr:cNvPr id="260" name="テキスト ボックス 259">
          <a:extLst>
            <a:ext uri="{FF2B5EF4-FFF2-40B4-BE49-F238E27FC236}">
              <a16:creationId xmlns:a16="http://schemas.microsoft.com/office/drawing/2014/main" xmlns="" id="{00000000-0008-0000-0600-000004010000}"/>
            </a:ext>
          </a:extLst>
        </xdr:cNvPr>
        <xdr:cNvSpPr txBox="1"/>
      </xdr:nvSpPr>
      <xdr:spPr>
        <a:xfrm>
          <a:off x="863111" y="16151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xmlns=""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xmlns=""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xmlns=""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xmlns=""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xmlns=""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xmlns=""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xmlns=""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xmlns=""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xmlns=""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xmlns=""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139700</xdr:rowOff>
    </xdr:from>
    <xdr:to>
      <xdr:col>59</xdr:col>
      <xdr:colOff>50800</xdr:colOff>
      <xdr:row>39</xdr:row>
      <xdr:rowOff>139700</xdr:rowOff>
    </xdr:to>
    <xdr:cxnSp macro="">
      <xdr:nvCxnSpPr>
        <xdr:cNvPr id="271" name="直線コネクタ 270">
          <a:extLst>
            <a:ext uri="{FF2B5EF4-FFF2-40B4-BE49-F238E27FC236}">
              <a16:creationId xmlns:a16="http://schemas.microsoft.com/office/drawing/2014/main" xmlns="" id="{00000000-0008-0000-0600-00000F010000}"/>
            </a:ext>
          </a:extLst>
        </xdr:cNvPr>
        <xdr:cNvCxnSpPr/>
      </xdr:nvCxnSpPr>
      <xdr:spPr>
        <a:xfrm>
          <a:off x="6604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168927</xdr:rowOff>
    </xdr:from>
    <xdr:ext cx="248786" cy="259045"/>
    <xdr:sp macro="" textlink="">
      <xdr:nvSpPr>
        <xdr:cNvPr id="272" name="テキスト ボックス 271">
          <a:extLst>
            <a:ext uri="{FF2B5EF4-FFF2-40B4-BE49-F238E27FC236}">
              <a16:creationId xmlns:a16="http://schemas.microsoft.com/office/drawing/2014/main" xmlns="" id="{00000000-0008-0000-0600-000010010000}"/>
            </a:ext>
          </a:extLst>
        </xdr:cNvPr>
        <xdr:cNvSpPr txBox="1"/>
      </xdr:nvSpPr>
      <xdr:spPr>
        <a:xfrm>
          <a:off x="6355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25400</xdr:rowOff>
    </xdr:from>
    <xdr:to>
      <xdr:col>59</xdr:col>
      <xdr:colOff>50800</xdr:colOff>
      <xdr:row>38</xdr:row>
      <xdr:rowOff>25400</xdr:rowOff>
    </xdr:to>
    <xdr:cxnSp macro="">
      <xdr:nvCxnSpPr>
        <xdr:cNvPr id="273" name="直線コネクタ 272">
          <a:extLst>
            <a:ext uri="{FF2B5EF4-FFF2-40B4-BE49-F238E27FC236}">
              <a16:creationId xmlns:a16="http://schemas.microsoft.com/office/drawing/2014/main" xmlns="" id="{00000000-0008-0000-0600-000011010000}"/>
            </a:ext>
          </a:extLst>
        </xdr:cNvPr>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54627</xdr:rowOff>
    </xdr:from>
    <xdr:ext cx="531299" cy="259045"/>
    <xdr:sp macro="" textlink="">
      <xdr:nvSpPr>
        <xdr:cNvPr id="274" name="テキスト ボックス 273">
          <a:extLst>
            <a:ext uri="{FF2B5EF4-FFF2-40B4-BE49-F238E27FC236}">
              <a16:creationId xmlns:a16="http://schemas.microsoft.com/office/drawing/2014/main" xmlns="" id="{00000000-0008-0000-0600-000012010000}"/>
            </a:ext>
          </a:extLst>
        </xdr:cNvPr>
        <xdr:cNvSpPr txBox="1"/>
      </xdr:nvSpPr>
      <xdr:spPr>
        <a:xfrm>
          <a:off x="6072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82550</xdr:rowOff>
    </xdr:from>
    <xdr:to>
      <xdr:col>59</xdr:col>
      <xdr:colOff>50800</xdr:colOff>
      <xdr:row>36</xdr:row>
      <xdr:rowOff>82550</xdr:rowOff>
    </xdr:to>
    <xdr:cxnSp macro="">
      <xdr:nvCxnSpPr>
        <xdr:cNvPr id="275" name="直線コネクタ 274">
          <a:extLst>
            <a:ext uri="{FF2B5EF4-FFF2-40B4-BE49-F238E27FC236}">
              <a16:creationId xmlns:a16="http://schemas.microsoft.com/office/drawing/2014/main" xmlns="" id="{00000000-0008-0000-0600-000013010000}"/>
            </a:ext>
          </a:extLst>
        </xdr:cNvPr>
        <xdr:cNvCxnSpPr/>
      </xdr:nvCxnSpPr>
      <xdr:spPr>
        <a:xfrm>
          <a:off x="6604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111777</xdr:rowOff>
    </xdr:from>
    <xdr:ext cx="531299" cy="259045"/>
    <xdr:sp macro="" textlink="">
      <xdr:nvSpPr>
        <xdr:cNvPr id="276" name="テキスト ボックス 275">
          <a:extLst>
            <a:ext uri="{FF2B5EF4-FFF2-40B4-BE49-F238E27FC236}">
              <a16:creationId xmlns:a16="http://schemas.microsoft.com/office/drawing/2014/main" xmlns="" id="{00000000-0008-0000-0600-000014010000}"/>
            </a:ext>
          </a:extLst>
        </xdr:cNvPr>
        <xdr:cNvSpPr txBox="1"/>
      </xdr:nvSpPr>
      <xdr:spPr>
        <a:xfrm>
          <a:off x="6072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xmlns="" id="{00000000-0008-0000-06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8" name="テキスト ボックス 277">
          <a:extLst>
            <a:ext uri="{FF2B5EF4-FFF2-40B4-BE49-F238E27FC236}">
              <a16:creationId xmlns:a16="http://schemas.microsoft.com/office/drawing/2014/main" xmlns="" id="{00000000-0008-0000-0600-000016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25400</xdr:rowOff>
    </xdr:from>
    <xdr:to>
      <xdr:col>59</xdr:col>
      <xdr:colOff>50800</xdr:colOff>
      <xdr:row>33</xdr:row>
      <xdr:rowOff>25400</xdr:rowOff>
    </xdr:to>
    <xdr:cxnSp macro="">
      <xdr:nvCxnSpPr>
        <xdr:cNvPr id="279" name="直線コネクタ 278">
          <a:extLst>
            <a:ext uri="{FF2B5EF4-FFF2-40B4-BE49-F238E27FC236}">
              <a16:creationId xmlns:a16="http://schemas.microsoft.com/office/drawing/2014/main" xmlns="" id="{00000000-0008-0000-0600-000017010000}"/>
            </a:ext>
          </a:extLst>
        </xdr:cNvPr>
        <xdr:cNvCxnSpPr/>
      </xdr:nvCxnSpPr>
      <xdr:spPr>
        <a:xfrm>
          <a:off x="6604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54627</xdr:rowOff>
    </xdr:from>
    <xdr:ext cx="595419" cy="259045"/>
    <xdr:sp macro="" textlink="">
      <xdr:nvSpPr>
        <xdr:cNvPr id="280" name="テキスト ボックス 279">
          <a:extLst>
            <a:ext uri="{FF2B5EF4-FFF2-40B4-BE49-F238E27FC236}">
              <a16:creationId xmlns:a16="http://schemas.microsoft.com/office/drawing/2014/main" xmlns="" id="{00000000-0008-0000-0600-000018010000}"/>
            </a:ext>
          </a:extLst>
        </xdr:cNvPr>
        <xdr:cNvSpPr txBox="1"/>
      </xdr:nvSpPr>
      <xdr:spPr>
        <a:xfrm>
          <a:off x="6008581" y="5541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81" name="直線コネクタ 280">
          <a:extLst>
            <a:ext uri="{FF2B5EF4-FFF2-40B4-BE49-F238E27FC236}">
              <a16:creationId xmlns:a16="http://schemas.microsoft.com/office/drawing/2014/main" xmlns="" id="{00000000-0008-0000-0600-000019010000}"/>
            </a:ext>
          </a:extLst>
        </xdr:cNvPr>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111777</xdr:rowOff>
    </xdr:from>
    <xdr:ext cx="595419" cy="259045"/>
    <xdr:sp macro="" textlink="">
      <xdr:nvSpPr>
        <xdr:cNvPr id="282" name="テキスト ボックス 281">
          <a:extLst>
            <a:ext uri="{FF2B5EF4-FFF2-40B4-BE49-F238E27FC236}">
              <a16:creationId xmlns:a16="http://schemas.microsoft.com/office/drawing/2014/main" xmlns="" id="{00000000-0008-0000-0600-00001A010000}"/>
            </a:ext>
          </a:extLst>
        </xdr:cNvPr>
        <xdr:cNvSpPr txBox="1"/>
      </xdr:nvSpPr>
      <xdr:spPr>
        <a:xfrm>
          <a:off x="6008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29</xdr:row>
      <xdr:rowOff>139700</xdr:rowOff>
    </xdr:from>
    <xdr:to>
      <xdr:col>59</xdr:col>
      <xdr:colOff>50800</xdr:colOff>
      <xdr:row>29</xdr:row>
      <xdr:rowOff>139700</xdr:rowOff>
    </xdr:to>
    <xdr:cxnSp macro="">
      <xdr:nvCxnSpPr>
        <xdr:cNvPr id="283" name="直線コネクタ 282">
          <a:extLst>
            <a:ext uri="{FF2B5EF4-FFF2-40B4-BE49-F238E27FC236}">
              <a16:creationId xmlns:a16="http://schemas.microsoft.com/office/drawing/2014/main" xmlns="" id="{00000000-0008-0000-0600-00001B010000}"/>
            </a:ext>
          </a:extLst>
        </xdr:cNvPr>
        <xdr:cNvCxnSpPr/>
      </xdr:nvCxnSpPr>
      <xdr:spPr>
        <a:xfrm>
          <a:off x="6604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28</xdr:row>
      <xdr:rowOff>168927</xdr:rowOff>
    </xdr:from>
    <xdr:ext cx="595419" cy="259045"/>
    <xdr:sp macro="" textlink="">
      <xdr:nvSpPr>
        <xdr:cNvPr id="284" name="テキスト ボックス 283">
          <a:extLst>
            <a:ext uri="{FF2B5EF4-FFF2-40B4-BE49-F238E27FC236}">
              <a16:creationId xmlns:a16="http://schemas.microsoft.com/office/drawing/2014/main" xmlns="" id="{00000000-0008-0000-0600-00001C010000}"/>
            </a:ext>
          </a:extLst>
        </xdr:cNvPr>
        <xdr:cNvSpPr txBox="1"/>
      </xdr:nvSpPr>
      <xdr:spPr>
        <a:xfrm>
          <a:off x="6008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xmlns=""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xmlns=""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xmlns=""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144815</xdr:rowOff>
    </xdr:from>
    <xdr:to>
      <xdr:col>54</xdr:col>
      <xdr:colOff>189865</xdr:colOff>
      <xdr:row>38</xdr:row>
      <xdr:rowOff>129042</xdr:rowOff>
    </xdr:to>
    <xdr:cxnSp macro="">
      <xdr:nvCxnSpPr>
        <xdr:cNvPr id="288" name="直線コネクタ 287">
          <a:extLst>
            <a:ext uri="{FF2B5EF4-FFF2-40B4-BE49-F238E27FC236}">
              <a16:creationId xmlns:a16="http://schemas.microsoft.com/office/drawing/2014/main" xmlns="" id="{00000000-0008-0000-0600-000020010000}"/>
            </a:ext>
          </a:extLst>
        </xdr:cNvPr>
        <xdr:cNvCxnSpPr/>
      </xdr:nvCxnSpPr>
      <xdr:spPr>
        <a:xfrm flipV="1">
          <a:off x="10475595" y="5288315"/>
          <a:ext cx="1270" cy="1355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132869</xdr:rowOff>
    </xdr:from>
    <xdr:ext cx="534377" cy="259045"/>
    <xdr:sp macro="" textlink="">
      <xdr:nvSpPr>
        <xdr:cNvPr id="289" name="補助費等最小値テキスト">
          <a:extLst>
            <a:ext uri="{FF2B5EF4-FFF2-40B4-BE49-F238E27FC236}">
              <a16:creationId xmlns:a16="http://schemas.microsoft.com/office/drawing/2014/main" xmlns="" id="{00000000-0008-0000-0600-000021010000}"/>
            </a:ext>
          </a:extLst>
        </xdr:cNvPr>
        <xdr:cNvSpPr txBox="1"/>
      </xdr:nvSpPr>
      <xdr:spPr>
        <a:xfrm>
          <a:off x="10528300" y="6647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129042</xdr:rowOff>
    </xdr:from>
    <xdr:to>
      <xdr:col>55</xdr:col>
      <xdr:colOff>88900</xdr:colOff>
      <xdr:row>38</xdr:row>
      <xdr:rowOff>129042</xdr:rowOff>
    </xdr:to>
    <xdr:cxnSp macro="">
      <xdr:nvCxnSpPr>
        <xdr:cNvPr id="290" name="直線コネクタ 289">
          <a:extLst>
            <a:ext uri="{FF2B5EF4-FFF2-40B4-BE49-F238E27FC236}">
              <a16:creationId xmlns:a16="http://schemas.microsoft.com/office/drawing/2014/main" xmlns="" id="{00000000-0008-0000-0600-000022010000}"/>
            </a:ext>
          </a:extLst>
        </xdr:cNvPr>
        <xdr:cNvCxnSpPr/>
      </xdr:nvCxnSpPr>
      <xdr:spPr>
        <a:xfrm>
          <a:off x="10388600" y="6644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91492</xdr:rowOff>
    </xdr:from>
    <xdr:ext cx="599010" cy="259045"/>
    <xdr:sp macro="" textlink="">
      <xdr:nvSpPr>
        <xdr:cNvPr id="291" name="補助費等最大値テキスト">
          <a:extLst>
            <a:ext uri="{FF2B5EF4-FFF2-40B4-BE49-F238E27FC236}">
              <a16:creationId xmlns:a16="http://schemas.microsoft.com/office/drawing/2014/main" xmlns="" id="{00000000-0008-0000-0600-000023010000}"/>
            </a:ext>
          </a:extLst>
        </xdr:cNvPr>
        <xdr:cNvSpPr txBox="1"/>
      </xdr:nvSpPr>
      <xdr:spPr>
        <a:xfrm>
          <a:off x="10528300" y="5063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144815</xdr:rowOff>
    </xdr:from>
    <xdr:to>
      <xdr:col>55</xdr:col>
      <xdr:colOff>88900</xdr:colOff>
      <xdr:row>30</xdr:row>
      <xdr:rowOff>144815</xdr:rowOff>
    </xdr:to>
    <xdr:cxnSp macro="">
      <xdr:nvCxnSpPr>
        <xdr:cNvPr id="292" name="直線コネクタ 291">
          <a:extLst>
            <a:ext uri="{FF2B5EF4-FFF2-40B4-BE49-F238E27FC236}">
              <a16:creationId xmlns:a16="http://schemas.microsoft.com/office/drawing/2014/main" xmlns="" id="{00000000-0008-0000-0600-000024010000}"/>
            </a:ext>
          </a:extLst>
        </xdr:cNvPr>
        <xdr:cNvCxnSpPr/>
      </xdr:nvCxnSpPr>
      <xdr:spPr>
        <a:xfrm>
          <a:off x="10388600" y="5288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108286</xdr:rowOff>
    </xdr:from>
    <xdr:to>
      <xdr:col>55</xdr:col>
      <xdr:colOff>0</xdr:colOff>
      <xdr:row>36</xdr:row>
      <xdr:rowOff>123203</xdr:rowOff>
    </xdr:to>
    <xdr:cxnSp macro="">
      <xdr:nvCxnSpPr>
        <xdr:cNvPr id="293" name="直線コネクタ 292">
          <a:extLst>
            <a:ext uri="{FF2B5EF4-FFF2-40B4-BE49-F238E27FC236}">
              <a16:creationId xmlns:a16="http://schemas.microsoft.com/office/drawing/2014/main" xmlns="" id="{00000000-0008-0000-0600-000025010000}"/>
            </a:ext>
          </a:extLst>
        </xdr:cNvPr>
        <xdr:cNvCxnSpPr/>
      </xdr:nvCxnSpPr>
      <xdr:spPr>
        <a:xfrm flipV="1">
          <a:off x="9639300" y="6280486"/>
          <a:ext cx="838200" cy="14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43524</xdr:rowOff>
    </xdr:from>
    <xdr:ext cx="534377" cy="259045"/>
    <xdr:sp macro="" textlink="">
      <xdr:nvSpPr>
        <xdr:cNvPr id="294" name="補助費等平均値テキスト">
          <a:extLst>
            <a:ext uri="{FF2B5EF4-FFF2-40B4-BE49-F238E27FC236}">
              <a16:creationId xmlns:a16="http://schemas.microsoft.com/office/drawing/2014/main" xmlns="" id="{00000000-0008-0000-0600-000026010000}"/>
            </a:ext>
          </a:extLst>
        </xdr:cNvPr>
        <xdr:cNvSpPr txBox="1"/>
      </xdr:nvSpPr>
      <xdr:spPr>
        <a:xfrm>
          <a:off x="10528300" y="62157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65097</xdr:rowOff>
    </xdr:from>
    <xdr:to>
      <xdr:col>55</xdr:col>
      <xdr:colOff>50800</xdr:colOff>
      <xdr:row>36</xdr:row>
      <xdr:rowOff>166697</xdr:rowOff>
    </xdr:to>
    <xdr:sp macro="" textlink="">
      <xdr:nvSpPr>
        <xdr:cNvPr id="295" name="フローチャート: 判断 294">
          <a:extLst>
            <a:ext uri="{FF2B5EF4-FFF2-40B4-BE49-F238E27FC236}">
              <a16:creationId xmlns:a16="http://schemas.microsoft.com/office/drawing/2014/main" xmlns="" id="{00000000-0008-0000-0600-000027010000}"/>
            </a:ext>
          </a:extLst>
        </xdr:cNvPr>
        <xdr:cNvSpPr/>
      </xdr:nvSpPr>
      <xdr:spPr>
        <a:xfrm>
          <a:off x="10426700" y="6237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123203</xdr:rowOff>
    </xdr:from>
    <xdr:to>
      <xdr:col>50</xdr:col>
      <xdr:colOff>114300</xdr:colOff>
      <xdr:row>36</xdr:row>
      <xdr:rowOff>139757</xdr:rowOff>
    </xdr:to>
    <xdr:cxnSp macro="">
      <xdr:nvCxnSpPr>
        <xdr:cNvPr id="296" name="直線コネクタ 295">
          <a:extLst>
            <a:ext uri="{FF2B5EF4-FFF2-40B4-BE49-F238E27FC236}">
              <a16:creationId xmlns:a16="http://schemas.microsoft.com/office/drawing/2014/main" xmlns="" id="{00000000-0008-0000-0600-000028010000}"/>
            </a:ext>
          </a:extLst>
        </xdr:cNvPr>
        <xdr:cNvCxnSpPr/>
      </xdr:nvCxnSpPr>
      <xdr:spPr>
        <a:xfrm flipV="1">
          <a:off x="8750300" y="6295403"/>
          <a:ext cx="889000" cy="16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90234</xdr:rowOff>
    </xdr:from>
    <xdr:to>
      <xdr:col>50</xdr:col>
      <xdr:colOff>165100</xdr:colOff>
      <xdr:row>37</xdr:row>
      <xdr:rowOff>20384</xdr:rowOff>
    </xdr:to>
    <xdr:sp macro="" textlink="">
      <xdr:nvSpPr>
        <xdr:cNvPr id="297" name="フローチャート: 判断 296">
          <a:extLst>
            <a:ext uri="{FF2B5EF4-FFF2-40B4-BE49-F238E27FC236}">
              <a16:creationId xmlns:a16="http://schemas.microsoft.com/office/drawing/2014/main" xmlns="" id="{00000000-0008-0000-0600-000029010000}"/>
            </a:ext>
          </a:extLst>
        </xdr:cNvPr>
        <xdr:cNvSpPr/>
      </xdr:nvSpPr>
      <xdr:spPr>
        <a:xfrm>
          <a:off x="9588500" y="6262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11511</xdr:rowOff>
    </xdr:from>
    <xdr:ext cx="534377" cy="259045"/>
    <xdr:sp macro="" textlink="">
      <xdr:nvSpPr>
        <xdr:cNvPr id="298" name="テキスト ボックス 297">
          <a:extLst>
            <a:ext uri="{FF2B5EF4-FFF2-40B4-BE49-F238E27FC236}">
              <a16:creationId xmlns:a16="http://schemas.microsoft.com/office/drawing/2014/main" xmlns="" id="{00000000-0008-0000-0600-00002A010000}"/>
            </a:ext>
          </a:extLst>
        </xdr:cNvPr>
        <xdr:cNvSpPr txBox="1"/>
      </xdr:nvSpPr>
      <xdr:spPr>
        <a:xfrm>
          <a:off x="9372111" y="6355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115744</xdr:rowOff>
    </xdr:from>
    <xdr:to>
      <xdr:col>45</xdr:col>
      <xdr:colOff>177800</xdr:colOff>
      <xdr:row>36</xdr:row>
      <xdr:rowOff>139757</xdr:rowOff>
    </xdr:to>
    <xdr:cxnSp macro="">
      <xdr:nvCxnSpPr>
        <xdr:cNvPr id="299" name="直線コネクタ 298">
          <a:extLst>
            <a:ext uri="{FF2B5EF4-FFF2-40B4-BE49-F238E27FC236}">
              <a16:creationId xmlns:a16="http://schemas.microsoft.com/office/drawing/2014/main" xmlns="" id="{00000000-0008-0000-0600-00002B010000}"/>
            </a:ext>
          </a:extLst>
        </xdr:cNvPr>
        <xdr:cNvCxnSpPr/>
      </xdr:nvCxnSpPr>
      <xdr:spPr>
        <a:xfrm>
          <a:off x="7861300" y="6287944"/>
          <a:ext cx="889000" cy="24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116475</xdr:rowOff>
    </xdr:from>
    <xdr:to>
      <xdr:col>46</xdr:col>
      <xdr:colOff>38100</xdr:colOff>
      <xdr:row>37</xdr:row>
      <xdr:rowOff>46625</xdr:rowOff>
    </xdr:to>
    <xdr:sp macro="" textlink="">
      <xdr:nvSpPr>
        <xdr:cNvPr id="300" name="フローチャート: 判断 299">
          <a:extLst>
            <a:ext uri="{FF2B5EF4-FFF2-40B4-BE49-F238E27FC236}">
              <a16:creationId xmlns:a16="http://schemas.microsoft.com/office/drawing/2014/main" xmlns="" id="{00000000-0008-0000-0600-00002C010000}"/>
            </a:ext>
          </a:extLst>
        </xdr:cNvPr>
        <xdr:cNvSpPr/>
      </xdr:nvSpPr>
      <xdr:spPr>
        <a:xfrm>
          <a:off x="8699500" y="6288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37752</xdr:rowOff>
    </xdr:from>
    <xdr:ext cx="534377" cy="259045"/>
    <xdr:sp macro="" textlink="">
      <xdr:nvSpPr>
        <xdr:cNvPr id="301" name="テキスト ボックス 300">
          <a:extLst>
            <a:ext uri="{FF2B5EF4-FFF2-40B4-BE49-F238E27FC236}">
              <a16:creationId xmlns:a16="http://schemas.microsoft.com/office/drawing/2014/main" xmlns="" id="{00000000-0008-0000-0600-00002D010000}"/>
            </a:ext>
          </a:extLst>
        </xdr:cNvPr>
        <xdr:cNvSpPr txBox="1"/>
      </xdr:nvSpPr>
      <xdr:spPr>
        <a:xfrm>
          <a:off x="8483111" y="638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115744</xdr:rowOff>
    </xdr:from>
    <xdr:to>
      <xdr:col>41</xdr:col>
      <xdr:colOff>50800</xdr:colOff>
      <xdr:row>36</xdr:row>
      <xdr:rowOff>158702</xdr:rowOff>
    </xdr:to>
    <xdr:cxnSp macro="">
      <xdr:nvCxnSpPr>
        <xdr:cNvPr id="302" name="直線コネクタ 301">
          <a:extLst>
            <a:ext uri="{FF2B5EF4-FFF2-40B4-BE49-F238E27FC236}">
              <a16:creationId xmlns:a16="http://schemas.microsoft.com/office/drawing/2014/main" xmlns="" id="{00000000-0008-0000-0600-00002E010000}"/>
            </a:ext>
          </a:extLst>
        </xdr:cNvPr>
        <xdr:cNvCxnSpPr/>
      </xdr:nvCxnSpPr>
      <xdr:spPr>
        <a:xfrm flipV="1">
          <a:off x="6972300" y="6287944"/>
          <a:ext cx="889000" cy="42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105235</xdr:rowOff>
    </xdr:from>
    <xdr:to>
      <xdr:col>41</xdr:col>
      <xdr:colOff>101600</xdr:colOff>
      <xdr:row>37</xdr:row>
      <xdr:rowOff>35385</xdr:rowOff>
    </xdr:to>
    <xdr:sp macro="" textlink="">
      <xdr:nvSpPr>
        <xdr:cNvPr id="303" name="フローチャート: 判断 302">
          <a:extLst>
            <a:ext uri="{FF2B5EF4-FFF2-40B4-BE49-F238E27FC236}">
              <a16:creationId xmlns:a16="http://schemas.microsoft.com/office/drawing/2014/main" xmlns="" id="{00000000-0008-0000-0600-00002F010000}"/>
            </a:ext>
          </a:extLst>
        </xdr:cNvPr>
        <xdr:cNvSpPr/>
      </xdr:nvSpPr>
      <xdr:spPr>
        <a:xfrm>
          <a:off x="7810500" y="627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26512</xdr:rowOff>
    </xdr:from>
    <xdr:ext cx="534377" cy="259045"/>
    <xdr:sp macro="" textlink="">
      <xdr:nvSpPr>
        <xdr:cNvPr id="304" name="テキスト ボックス 303">
          <a:extLst>
            <a:ext uri="{FF2B5EF4-FFF2-40B4-BE49-F238E27FC236}">
              <a16:creationId xmlns:a16="http://schemas.microsoft.com/office/drawing/2014/main" xmlns="" id="{00000000-0008-0000-0600-000030010000}"/>
            </a:ext>
          </a:extLst>
        </xdr:cNvPr>
        <xdr:cNvSpPr txBox="1"/>
      </xdr:nvSpPr>
      <xdr:spPr>
        <a:xfrm>
          <a:off x="7594111" y="6370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121904</xdr:rowOff>
    </xdr:from>
    <xdr:to>
      <xdr:col>36</xdr:col>
      <xdr:colOff>165100</xdr:colOff>
      <xdr:row>37</xdr:row>
      <xdr:rowOff>52054</xdr:rowOff>
    </xdr:to>
    <xdr:sp macro="" textlink="">
      <xdr:nvSpPr>
        <xdr:cNvPr id="305" name="フローチャート: 判断 304">
          <a:extLst>
            <a:ext uri="{FF2B5EF4-FFF2-40B4-BE49-F238E27FC236}">
              <a16:creationId xmlns:a16="http://schemas.microsoft.com/office/drawing/2014/main" xmlns="" id="{00000000-0008-0000-0600-000031010000}"/>
            </a:ext>
          </a:extLst>
        </xdr:cNvPr>
        <xdr:cNvSpPr/>
      </xdr:nvSpPr>
      <xdr:spPr>
        <a:xfrm>
          <a:off x="6921500" y="6294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43181</xdr:rowOff>
    </xdr:from>
    <xdr:ext cx="534377" cy="259045"/>
    <xdr:sp macro="" textlink="">
      <xdr:nvSpPr>
        <xdr:cNvPr id="306" name="テキスト ボックス 305">
          <a:extLst>
            <a:ext uri="{FF2B5EF4-FFF2-40B4-BE49-F238E27FC236}">
              <a16:creationId xmlns:a16="http://schemas.microsoft.com/office/drawing/2014/main" xmlns="" id="{00000000-0008-0000-0600-000032010000}"/>
            </a:ext>
          </a:extLst>
        </xdr:cNvPr>
        <xdr:cNvSpPr txBox="1"/>
      </xdr:nvSpPr>
      <xdr:spPr>
        <a:xfrm>
          <a:off x="6705111" y="6386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xmlns=""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xmlns=""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xmlns=""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57486</xdr:rowOff>
    </xdr:from>
    <xdr:to>
      <xdr:col>55</xdr:col>
      <xdr:colOff>50800</xdr:colOff>
      <xdr:row>36</xdr:row>
      <xdr:rowOff>159086</xdr:rowOff>
    </xdr:to>
    <xdr:sp macro="" textlink="">
      <xdr:nvSpPr>
        <xdr:cNvPr id="312" name="楕円 311">
          <a:extLst>
            <a:ext uri="{FF2B5EF4-FFF2-40B4-BE49-F238E27FC236}">
              <a16:creationId xmlns:a16="http://schemas.microsoft.com/office/drawing/2014/main" xmlns="" id="{00000000-0008-0000-0600-000038010000}"/>
            </a:ext>
          </a:extLst>
        </xdr:cNvPr>
        <xdr:cNvSpPr/>
      </xdr:nvSpPr>
      <xdr:spPr>
        <a:xfrm>
          <a:off x="10426700" y="6229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80363</xdr:rowOff>
    </xdr:from>
    <xdr:ext cx="534377" cy="259045"/>
    <xdr:sp macro="" textlink="">
      <xdr:nvSpPr>
        <xdr:cNvPr id="313" name="補助費等該当値テキスト">
          <a:extLst>
            <a:ext uri="{FF2B5EF4-FFF2-40B4-BE49-F238E27FC236}">
              <a16:creationId xmlns:a16="http://schemas.microsoft.com/office/drawing/2014/main" xmlns="" id="{00000000-0008-0000-0600-000039010000}"/>
            </a:ext>
          </a:extLst>
        </xdr:cNvPr>
        <xdr:cNvSpPr txBox="1"/>
      </xdr:nvSpPr>
      <xdr:spPr>
        <a:xfrm>
          <a:off x="10528300" y="6081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72403</xdr:rowOff>
    </xdr:from>
    <xdr:to>
      <xdr:col>50</xdr:col>
      <xdr:colOff>165100</xdr:colOff>
      <xdr:row>37</xdr:row>
      <xdr:rowOff>2553</xdr:rowOff>
    </xdr:to>
    <xdr:sp macro="" textlink="">
      <xdr:nvSpPr>
        <xdr:cNvPr id="314" name="楕円 313">
          <a:extLst>
            <a:ext uri="{FF2B5EF4-FFF2-40B4-BE49-F238E27FC236}">
              <a16:creationId xmlns:a16="http://schemas.microsoft.com/office/drawing/2014/main" xmlns="" id="{00000000-0008-0000-0600-00003A010000}"/>
            </a:ext>
          </a:extLst>
        </xdr:cNvPr>
        <xdr:cNvSpPr/>
      </xdr:nvSpPr>
      <xdr:spPr>
        <a:xfrm>
          <a:off x="9588500" y="6244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19080</xdr:rowOff>
    </xdr:from>
    <xdr:ext cx="534377" cy="259045"/>
    <xdr:sp macro="" textlink="">
      <xdr:nvSpPr>
        <xdr:cNvPr id="315" name="テキスト ボックス 314">
          <a:extLst>
            <a:ext uri="{FF2B5EF4-FFF2-40B4-BE49-F238E27FC236}">
              <a16:creationId xmlns:a16="http://schemas.microsoft.com/office/drawing/2014/main" xmlns="" id="{00000000-0008-0000-0600-00003B010000}"/>
            </a:ext>
          </a:extLst>
        </xdr:cNvPr>
        <xdr:cNvSpPr txBox="1"/>
      </xdr:nvSpPr>
      <xdr:spPr>
        <a:xfrm>
          <a:off x="9372111" y="6019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88957</xdr:rowOff>
    </xdr:from>
    <xdr:to>
      <xdr:col>46</xdr:col>
      <xdr:colOff>38100</xdr:colOff>
      <xdr:row>37</xdr:row>
      <xdr:rowOff>19107</xdr:rowOff>
    </xdr:to>
    <xdr:sp macro="" textlink="">
      <xdr:nvSpPr>
        <xdr:cNvPr id="316" name="楕円 315">
          <a:extLst>
            <a:ext uri="{FF2B5EF4-FFF2-40B4-BE49-F238E27FC236}">
              <a16:creationId xmlns:a16="http://schemas.microsoft.com/office/drawing/2014/main" xmlns="" id="{00000000-0008-0000-0600-00003C010000}"/>
            </a:ext>
          </a:extLst>
        </xdr:cNvPr>
        <xdr:cNvSpPr/>
      </xdr:nvSpPr>
      <xdr:spPr>
        <a:xfrm>
          <a:off x="8699500" y="6261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35634</xdr:rowOff>
    </xdr:from>
    <xdr:ext cx="534377" cy="259045"/>
    <xdr:sp macro="" textlink="">
      <xdr:nvSpPr>
        <xdr:cNvPr id="317" name="テキスト ボックス 316">
          <a:extLst>
            <a:ext uri="{FF2B5EF4-FFF2-40B4-BE49-F238E27FC236}">
              <a16:creationId xmlns:a16="http://schemas.microsoft.com/office/drawing/2014/main" xmlns="" id="{00000000-0008-0000-0600-00003D010000}"/>
            </a:ext>
          </a:extLst>
        </xdr:cNvPr>
        <xdr:cNvSpPr txBox="1"/>
      </xdr:nvSpPr>
      <xdr:spPr>
        <a:xfrm>
          <a:off x="8483111" y="6036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64944</xdr:rowOff>
    </xdr:from>
    <xdr:to>
      <xdr:col>41</xdr:col>
      <xdr:colOff>101600</xdr:colOff>
      <xdr:row>36</xdr:row>
      <xdr:rowOff>166544</xdr:rowOff>
    </xdr:to>
    <xdr:sp macro="" textlink="">
      <xdr:nvSpPr>
        <xdr:cNvPr id="318" name="楕円 317">
          <a:extLst>
            <a:ext uri="{FF2B5EF4-FFF2-40B4-BE49-F238E27FC236}">
              <a16:creationId xmlns:a16="http://schemas.microsoft.com/office/drawing/2014/main" xmlns="" id="{00000000-0008-0000-0600-00003E010000}"/>
            </a:ext>
          </a:extLst>
        </xdr:cNvPr>
        <xdr:cNvSpPr/>
      </xdr:nvSpPr>
      <xdr:spPr>
        <a:xfrm>
          <a:off x="7810500" y="6237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11621</xdr:rowOff>
    </xdr:from>
    <xdr:ext cx="534377" cy="259045"/>
    <xdr:sp macro="" textlink="">
      <xdr:nvSpPr>
        <xdr:cNvPr id="319" name="テキスト ボックス 318">
          <a:extLst>
            <a:ext uri="{FF2B5EF4-FFF2-40B4-BE49-F238E27FC236}">
              <a16:creationId xmlns:a16="http://schemas.microsoft.com/office/drawing/2014/main" xmlns="" id="{00000000-0008-0000-0600-00003F010000}"/>
            </a:ext>
          </a:extLst>
        </xdr:cNvPr>
        <xdr:cNvSpPr txBox="1"/>
      </xdr:nvSpPr>
      <xdr:spPr>
        <a:xfrm>
          <a:off x="7594111" y="6012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107902</xdr:rowOff>
    </xdr:from>
    <xdr:to>
      <xdr:col>36</xdr:col>
      <xdr:colOff>165100</xdr:colOff>
      <xdr:row>37</xdr:row>
      <xdr:rowOff>38052</xdr:rowOff>
    </xdr:to>
    <xdr:sp macro="" textlink="">
      <xdr:nvSpPr>
        <xdr:cNvPr id="320" name="楕円 319">
          <a:extLst>
            <a:ext uri="{FF2B5EF4-FFF2-40B4-BE49-F238E27FC236}">
              <a16:creationId xmlns:a16="http://schemas.microsoft.com/office/drawing/2014/main" xmlns="" id="{00000000-0008-0000-0600-000040010000}"/>
            </a:ext>
          </a:extLst>
        </xdr:cNvPr>
        <xdr:cNvSpPr/>
      </xdr:nvSpPr>
      <xdr:spPr>
        <a:xfrm>
          <a:off x="6921500" y="6280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54579</xdr:rowOff>
    </xdr:from>
    <xdr:ext cx="534377" cy="259045"/>
    <xdr:sp macro="" textlink="">
      <xdr:nvSpPr>
        <xdr:cNvPr id="321" name="テキスト ボックス 320">
          <a:extLst>
            <a:ext uri="{FF2B5EF4-FFF2-40B4-BE49-F238E27FC236}">
              <a16:creationId xmlns:a16="http://schemas.microsoft.com/office/drawing/2014/main" xmlns="" id="{00000000-0008-0000-0600-000041010000}"/>
            </a:ext>
          </a:extLst>
        </xdr:cNvPr>
        <xdr:cNvSpPr txBox="1"/>
      </xdr:nvSpPr>
      <xdr:spPr>
        <a:xfrm>
          <a:off x="6705111" y="6055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xmlns=""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xmlns=""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xmlns=""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xmlns=""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xmlns=""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xmlns=""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xmlns=""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xmlns=""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xmlns=""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xmlns=""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xmlns="" id="{00000000-0008-0000-06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xmlns="" id="{00000000-0008-0000-06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xmlns="" id="{00000000-0008-0000-06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xmlns="" id="{00000000-0008-0000-06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xmlns="" id="{00000000-0008-0000-06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xmlns="" id="{00000000-0008-0000-06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xmlns="" id="{00000000-0008-0000-06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xmlns="" id="{00000000-0008-0000-06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xmlns="" id="{00000000-0008-0000-06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xmlns="" id="{00000000-0008-0000-06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xmlns="" id="{00000000-0008-0000-06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xmlns="" id="{00000000-0008-0000-06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xmlns=""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xmlns=""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xmlns=""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92239</xdr:rowOff>
    </xdr:from>
    <xdr:to>
      <xdr:col>54</xdr:col>
      <xdr:colOff>189865</xdr:colOff>
      <xdr:row>58</xdr:row>
      <xdr:rowOff>117777</xdr:rowOff>
    </xdr:to>
    <xdr:cxnSp macro="">
      <xdr:nvCxnSpPr>
        <xdr:cNvPr id="347" name="直線コネクタ 346">
          <a:extLst>
            <a:ext uri="{FF2B5EF4-FFF2-40B4-BE49-F238E27FC236}">
              <a16:creationId xmlns:a16="http://schemas.microsoft.com/office/drawing/2014/main" xmlns="" id="{00000000-0008-0000-0600-00005B010000}"/>
            </a:ext>
          </a:extLst>
        </xdr:cNvPr>
        <xdr:cNvCxnSpPr/>
      </xdr:nvCxnSpPr>
      <xdr:spPr>
        <a:xfrm flipV="1">
          <a:off x="10475595" y="8493289"/>
          <a:ext cx="1270" cy="1568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121604</xdr:rowOff>
    </xdr:from>
    <xdr:ext cx="534377" cy="259045"/>
    <xdr:sp macro="" textlink="">
      <xdr:nvSpPr>
        <xdr:cNvPr id="348" name="普通建設事業費最小値テキスト">
          <a:extLst>
            <a:ext uri="{FF2B5EF4-FFF2-40B4-BE49-F238E27FC236}">
              <a16:creationId xmlns:a16="http://schemas.microsoft.com/office/drawing/2014/main" xmlns="" id="{00000000-0008-0000-0600-00005C010000}"/>
            </a:ext>
          </a:extLst>
        </xdr:cNvPr>
        <xdr:cNvSpPr txBox="1"/>
      </xdr:nvSpPr>
      <xdr:spPr>
        <a:xfrm>
          <a:off x="10528300" y="10065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117777</xdr:rowOff>
    </xdr:from>
    <xdr:to>
      <xdr:col>55</xdr:col>
      <xdr:colOff>88900</xdr:colOff>
      <xdr:row>58</xdr:row>
      <xdr:rowOff>117777</xdr:rowOff>
    </xdr:to>
    <xdr:cxnSp macro="">
      <xdr:nvCxnSpPr>
        <xdr:cNvPr id="349" name="直線コネクタ 348">
          <a:extLst>
            <a:ext uri="{FF2B5EF4-FFF2-40B4-BE49-F238E27FC236}">
              <a16:creationId xmlns:a16="http://schemas.microsoft.com/office/drawing/2014/main" xmlns="" id="{00000000-0008-0000-0600-00005D010000}"/>
            </a:ext>
          </a:extLst>
        </xdr:cNvPr>
        <xdr:cNvCxnSpPr/>
      </xdr:nvCxnSpPr>
      <xdr:spPr>
        <a:xfrm>
          <a:off x="10388600" y="10061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38916</xdr:rowOff>
    </xdr:from>
    <xdr:ext cx="599010" cy="259045"/>
    <xdr:sp macro="" textlink="">
      <xdr:nvSpPr>
        <xdr:cNvPr id="350" name="普通建設事業費最大値テキスト">
          <a:extLst>
            <a:ext uri="{FF2B5EF4-FFF2-40B4-BE49-F238E27FC236}">
              <a16:creationId xmlns:a16="http://schemas.microsoft.com/office/drawing/2014/main" xmlns="" id="{00000000-0008-0000-0600-00005E010000}"/>
            </a:ext>
          </a:extLst>
        </xdr:cNvPr>
        <xdr:cNvSpPr txBox="1"/>
      </xdr:nvSpPr>
      <xdr:spPr>
        <a:xfrm>
          <a:off x="10528300" y="8268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92239</xdr:rowOff>
    </xdr:from>
    <xdr:to>
      <xdr:col>55</xdr:col>
      <xdr:colOff>88900</xdr:colOff>
      <xdr:row>49</xdr:row>
      <xdr:rowOff>92239</xdr:rowOff>
    </xdr:to>
    <xdr:cxnSp macro="">
      <xdr:nvCxnSpPr>
        <xdr:cNvPr id="351" name="直線コネクタ 350">
          <a:extLst>
            <a:ext uri="{FF2B5EF4-FFF2-40B4-BE49-F238E27FC236}">
              <a16:creationId xmlns:a16="http://schemas.microsoft.com/office/drawing/2014/main" xmlns="" id="{00000000-0008-0000-0600-00005F010000}"/>
            </a:ext>
          </a:extLst>
        </xdr:cNvPr>
        <xdr:cNvCxnSpPr/>
      </xdr:nvCxnSpPr>
      <xdr:spPr>
        <a:xfrm>
          <a:off x="10388600" y="8493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5762</xdr:rowOff>
    </xdr:from>
    <xdr:to>
      <xdr:col>55</xdr:col>
      <xdr:colOff>0</xdr:colOff>
      <xdr:row>57</xdr:row>
      <xdr:rowOff>97246</xdr:rowOff>
    </xdr:to>
    <xdr:cxnSp macro="">
      <xdr:nvCxnSpPr>
        <xdr:cNvPr id="352" name="直線コネクタ 351">
          <a:extLst>
            <a:ext uri="{FF2B5EF4-FFF2-40B4-BE49-F238E27FC236}">
              <a16:creationId xmlns:a16="http://schemas.microsoft.com/office/drawing/2014/main" xmlns="" id="{00000000-0008-0000-0600-000060010000}"/>
            </a:ext>
          </a:extLst>
        </xdr:cNvPr>
        <xdr:cNvCxnSpPr/>
      </xdr:nvCxnSpPr>
      <xdr:spPr>
        <a:xfrm flipV="1">
          <a:off x="9639300" y="9092612"/>
          <a:ext cx="838200" cy="777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125903</xdr:rowOff>
    </xdr:from>
    <xdr:ext cx="534377" cy="259045"/>
    <xdr:sp macro="" textlink="">
      <xdr:nvSpPr>
        <xdr:cNvPr id="353" name="普通建設事業費平均値テキスト">
          <a:extLst>
            <a:ext uri="{FF2B5EF4-FFF2-40B4-BE49-F238E27FC236}">
              <a16:creationId xmlns:a16="http://schemas.microsoft.com/office/drawing/2014/main" xmlns="" id="{00000000-0008-0000-0600-000061010000}"/>
            </a:ext>
          </a:extLst>
        </xdr:cNvPr>
        <xdr:cNvSpPr txBox="1"/>
      </xdr:nvSpPr>
      <xdr:spPr>
        <a:xfrm>
          <a:off x="10528300" y="9555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147476</xdr:rowOff>
    </xdr:from>
    <xdr:to>
      <xdr:col>55</xdr:col>
      <xdr:colOff>50800</xdr:colOff>
      <xdr:row>56</xdr:row>
      <xdr:rowOff>77626</xdr:rowOff>
    </xdr:to>
    <xdr:sp macro="" textlink="">
      <xdr:nvSpPr>
        <xdr:cNvPr id="354" name="フローチャート: 判断 353">
          <a:extLst>
            <a:ext uri="{FF2B5EF4-FFF2-40B4-BE49-F238E27FC236}">
              <a16:creationId xmlns:a16="http://schemas.microsoft.com/office/drawing/2014/main" xmlns="" id="{00000000-0008-0000-0600-000062010000}"/>
            </a:ext>
          </a:extLst>
        </xdr:cNvPr>
        <xdr:cNvSpPr/>
      </xdr:nvSpPr>
      <xdr:spPr>
        <a:xfrm>
          <a:off x="10426700" y="957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25281</xdr:rowOff>
    </xdr:from>
    <xdr:to>
      <xdr:col>50</xdr:col>
      <xdr:colOff>114300</xdr:colOff>
      <xdr:row>57</xdr:row>
      <xdr:rowOff>97246</xdr:rowOff>
    </xdr:to>
    <xdr:cxnSp macro="">
      <xdr:nvCxnSpPr>
        <xdr:cNvPr id="355" name="直線コネクタ 354">
          <a:extLst>
            <a:ext uri="{FF2B5EF4-FFF2-40B4-BE49-F238E27FC236}">
              <a16:creationId xmlns:a16="http://schemas.microsoft.com/office/drawing/2014/main" xmlns="" id="{00000000-0008-0000-0600-000063010000}"/>
            </a:ext>
          </a:extLst>
        </xdr:cNvPr>
        <xdr:cNvCxnSpPr/>
      </xdr:nvCxnSpPr>
      <xdr:spPr>
        <a:xfrm>
          <a:off x="8750300" y="9455031"/>
          <a:ext cx="889000" cy="41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149806</xdr:rowOff>
    </xdr:from>
    <xdr:to>
      <xdr:col>50</xdr:col>
      <xdr:colOff>165100</xdr:colOff>
      <xdr:row>56</xdr:row>
      <xdr:rowOff>79956</xdr:rowOff>
    </xdr:to>
    <xdr:sp macro="" textlink="">
      <xdr:nvSpPr>
        <xdr:cNvPr id="356" name="フローチャート: 判断 355">
          <a:extLst>
            <a:ext uri="{FF2B5EF4-FFF2-40B4-BE49-F238E27FC236}">
              <a16:creationId xmlns:a16="http://schemas.microsoft.com/office/drawing/2014/main" xmlns="" id="{00000000-0008-0000-0600-000064010000}"/>
            </a:ext>
          </a:extLst>
        </xdr:cNvPr>
        <xdr:cNvSpPr/>
      </xdr:nvSpPr>
      <xdr:spPr>
        <a:xfrm>
          <a:off x="9588500" y="9579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96483</xdr:rowOff>
    </xdr:from>
    <xdr:ext cx="534377" cy="259045"/>
    <xdr:sp macro="" textlink="">
      <xdr:nvSpPr>
        <xdr:cNvPr id="357" name="テキスト ボックス 356">
          <a:extLst>
            <a:ext uri="{FF2B5EF4-FFF2-40B4-BE49-F238E27FC236}">
              <a16:creationId xmlns:a16="http://schemas.microsoft.com/office/drawing/2014/main" xmlns="" id="{00000000-0008-0000-0600-000065010000}"/>
            </a:ext>
          </a:extLst>
        </xdr:cNvPr>
        <xdr:cNvSpPr txBox="1"/>
      </xdr:nvSpPr>
      <xdr:spPr>
        <a:xfrm>
          <a:off x="9372111" y="9354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92206</xdr:rowOff>
    </xdr:from>
    <xdr:to>
      <xdr:col>45</xdr:col>
      <xdr:colOff>177800</xdr:colOff>
      <xdr:row>55</xdr:row>
      <xdr:rowOff>25281</xdr:rowOff>
    </xdr:to>
    <xdr:cxnSp macro="">
      <xdr:nvCxnSpPr>
        <xdr:cNvPr id="358" name="直線コネクタ 357">
          <a:extLst>
            <a:ext uri="{FF2B5EF4-FFF2-40B4-BE49-F238E27FC236}">
              <a16:creationId xmlns:a16="http://schemas.microsoft.com/office/drawing/2014/main" xmlns="" id="{00000000-0008-0000-0600-000066010000}"/>
            </a:ext>
          </a:extLst>
        </xdr:cNvPr>
        <xdr:cNvCxnSpPr/>
      </xdr:nvCxnSpPr>
      <xdr:spPr>
        <a:xfrm>
          <a:off x="7861300" y="9350506"/>
          <a:ext cx="889000" cy="104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112064</xdr:rowOff>
    </xdr:from>
    <xdr:to>
      <xdr:col>46</xdr:col>
      <xdr:colOff>38100</xdr:colOff>
      <xdr:row>56</xdr:row>
      <xdr:rowOff>42214</xdr:rowOff>
    </xdr:to>
    <xdr:sp macro="" textlink="">
      <xdr:nvSpPr>
        <xdr:cNvPr id="359" name="フローチャート: 判断 358">
          <a:extLst>
            <a:ext uri="{FF2B5EF4-FFF2-40B4-BE49-F238E27FC236}">
              <a16:creationId xmlns:a16="http://schemas.microsoft.com/office/drawing/2014/main" xmlns="" id="{00000000-0008-0000-0600-000067010000}"/>
            </a:ext>
          </a:extLst>
        </xdr:cNvPr>
        <xdr:cNvSpPr/>
      </xdr:nvSpPr>
      <xdr:spPr>
        <a:xfrm>
          <a:off x="8699500" y="954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33341</xdr:rowOff>
    </xdr:from>
    <xdr:ext cx="534377" cy="259045"/>
    <xdr:sp macro="" textlink="">
      <xdr:nvSpPr>
        <xdr:cNvPr id="360" name="テキスト ボックス 359">
          <a:extLst>
            <a:ext uri="{FF2B5EF4-FFF2-40B4-BE49-F238E27FC236}">
              <a16:creationId xmlns:a16="http://schemas.microsoft.com/office/drawing/2014/main" xmlns="" id="{00000000-0008-0000-0600-000068010000}"/>
            </a:ext>
          </a:extLst>
        </xdr:cNvPr>
        <xdr:cNvSpPr txBox="1"/>
      </xdr:nvSpPr>
      <xdr:spPr>
        <a:xfrm>
          <a:off x="8483111" y="9634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66537</xdr:rowOff>
    </xdr:from>
    <xdr:to>
      <xdr:col>41</xdr:col>
      <xdr:colOff>50800</xdr:colOff>
      <xdr:row>54</xdr:row>
      <xdr:rowOff>92206</xdr:rowOff>
    </xdr:to>
    <xdr:cxnSp macro="">
      <xdr:nvCxnSpPr>
        <xdr:cNvPr id="361" name="直線コネクタ 360">
          <a:extLst>
            <a:ext uri="{FF2B5EF4-FFF2-40B4-BE49-F238E27FC236}">
              <a16:creationId xmlns:a16="http://schemas.microsoft.com/office/drawing/2014/main" xmlns="" id="{00000000-0008-0000-0600-000069010000}"/>
            </a:ext>
          </a:extLst>
        </xdr:cNvPr>
        <xdr:cNvCxnSpPr/>
      </xdr:nvCxnSpPr>
      <xdr:spPr>
        <a:xfrm>
          <a:off x="6972300" y="8639037"/>
          <a:ext cx="889000" cy="711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114546</xdr:rowOff>
    </xdr:from>
    <xdr:to>
      <xdr:col>41</xdr:col>
      <xdr:colOff>101600</xdr:colOff>
      <xdr:row>56</xdr:row>
      <xdr:rowOff>44696</xdr:rowOff>
    </xdr:to>
    <xdr:sp macro="" textlink="">
      <xdr:nvSpPr>
        <xdr:cNvPr id="362" name="フローチャート: 判断 361">
          <a:extLst>
            <a:ext uri="{FF2B5EF4-FFF2-40B4-BE49-F238E27FC236}">
              <a16:creationId xmlns:a16="http://schemas.microsoft.com/office/drawing/2014/main" xmlns="" id="{00000000-0008-0000-0600-00006A010000}"/>
            </a:ext>
          </a:extLst>
        </xdr:cNvPr>
        <xdr:cNvSpPr/>
      </xdr:nvSpPr>
      <xdr:spPr>
        <a:xfrm>
          <a:off x="7810500" y="9544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35823</xdr:rowOff>
    </xdr:from>
    <xdr:ext cx="534377" cy="259045"/>
    <xdr:sp macro="" textlink="">
      <xdr:nvSpPr>
        <xdr:cNvPr id="363" name="テキスト ボックス 362">
          <a:extLst>
            <a:ext uri="{FF2B5EF4-FFF2-40B4-BE49-F238E27FC236}">
              <a16:creationId xmlns:a16="http://schemas.microsoft.com/office/drawing/2014/main" xmlns="" id="{00000000-0008-0000-0600-00006B010000}"/>
            </a:ext>
          </a:extLst>
        </xdr:cNvPr>
        <xdr:cNvSpPr txBox="1"/>
      </xdr:nvSpPr>
      <xdr:spPr>
        <a:xfrm>
          <a:off x="7594111" y="9637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84350</xdr:rowOff>
    </xdr:from>
    <xdr:to>
      <xdr:col>36</xdr:col>
      <xdr:colOff>165100</xdr:colOff>
      <xdr:row>56</xdr:row>
      <xdr:rowOff>14500</xdr:rowOff>
    </xdr:to>
    <xdr:sp macro="" textlink="">
      <xdr:nvSpPr>
        <xdr:cNvPr id="364" name="フローチャート: 判断 363">
          <a:extLst>
            <a:ext uri="{FF2B5EF4-FFF2-40B4-BE49-F238E27FC236}">
              <a16:creationId xmlns:a16="http://schemas.microsoft.com/office/drawing/2014/main" xmlns="" id="{00000000-0008-0000-0600-00006C010000}"/>
            </a:ext>
          </a:extLst>
        </xdr:cNvPr>
        <xdr:cNvSpPr/>
      </xdr:nvSpPr>
      <xdr:spPr>
        <a:xfrm>
          <a:off x="6921500" y="951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5627</xdr:rowOff>
    </xdr:from>
    <xdr:ext cx="534377" cy="259045"/>
    <xdr:sp macro="" textlink="">
      <xdr:nvSpPr>
        <xdr:cNvPr id="365" name="テキスト ボックス 364">
          <a:extLst>
            <a:ext uri="{FF2B5EF4-FFF2-40B4-BE49-F238E27FC236}">
              <a16:creationId xmlns:a16="http://schemas.microsoft.com/office/drawing/2014/main" xmlns="" id="{00000000-0008-0000-0600-00006D010000}"/>
            </a:ext>
          </a:extLst>
        </xdr:cNvPr>
        <xdr:cNvSpPr txBox="1"/>
      </xdr:nvSpPr>
      <xdr:spPr>
        <a:xfrm>
          <a:off x="6705111" y="960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xmlns=""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xmlns=""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xmlns=""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xmlns=""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xmlns=""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126412</xdr:rowOff>
    </xdr:from>
    <xdr:to>
      <xdr:col>55</xdr:col>
      <xdr:colOff>50800</xdr:colOff>
      <xdr:row>53</xdr:row>
      <xdr:rowOff>56562</xdr:rowOff>
    </xdr:to>
    <xdr:sp macro="" textlink="">
      <xdr:nvSpPr>
        <xdr:cNvPr id="371" name="楕円 370">
          <a:extLst>
            <a:ext uri="{FF2B5EF4-FFF2-40B4-BE49-F238E27FC236}">
              <a16:creationId xmlns:a16="http://schemas.microsoft.com/office/drawing/2014/main" xmlns="" id="{00000000-0008-0000-0600-000073010000}"/>
            </a:ext>
          </a:extLst>
        </xdr:cNvPr>
        <xdr:cNvSpPr/>
      </xdr:nvSpPr>
      <xdr:spPr>
        <a:xfrm>
          <a:off x="10426700" y="904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149289</xdr:rowOff>
    </xdr:from>
    <xdr:ext cx="599010" cy="259045"/>
    <xdr:sp macro="" textlink="">
      <xdr:nvSpPr>
        <xdr:cNvPr id="372" name="普通建設事業費該当値テキスト">
          <a:extLst>
            <a:ext uri="{FF2B5EF4-FFF2-40B4-BE49-F238E27FC236}">
              <a16:creationId xmlns:a16="http://schemas.microsoft.com/office/drawing/2014/main" xmlns="" id="{00000000-0008-0000-0600-000074010000}"/>
            </a:ext>
          </a:extLst>
        </xdr:cNvPr>
        <xdr:cNvSpPr txBox="1"/>
      </xdr:nvSpPr>
      <xdr:spPr>
        <a:xfrm>
          <a:off x="10528300" y="8893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46446</xdr:rowOff>
    </xdr:from>
    <xdr:to>
      <xdr:col>50</xdr:col>
      <xdr:colOff>165100</xdr:colOff>
      <xdr:row>57</xdr:row>
      <xdr:rowOff>148046</xdr:rowOff>
    </xdr:to>
    <xdr:sp macro="" textlink="">
      <xdr:nvSpPr>
        <xdr:cNvPr id="373" name="楕円 372">
          <a:extLst>
            <a:ext uri="{FF2B5EF4-FFF2-40B4-BE49-F238E27FC236}">
              <a16:creationId xmlns:a16="http://schemas.microsoft.com/office/drawing/2014/main" xmlns="" id="{00000000-0008-0000-0600-000075010000}"/>
            </a:ext>
          </a:extLst>
        </xdr:cNvPr>
        <xdr:cNvSpPr/>
      </xdr:nvSpPr>
      <xdr:spPr>
        <a:xfrm>
          <a:off x="9588500" y="9819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139173</xdr:rowOff>
    </xdr:from>
    <xdr:ext cx="534377" cy="259045"/>
    <xdr:sp macro="" textlink="">
      <xdr:nvSpPr>
        <xdr:cNvPr id="374" name="テキスト ボックス 373">
          <a:extLst>
            <a:ext uri="{FF2B5EF4-FFF2-40B4-BE49-F238E27FC236}">
              <a16:creationId xmlns:a16="http://schemas.microsoft.com/office/drawing/2014/main" xmlns="" id="{00000000-0008-0000-0600-000076010000}"/>
            </a:ext>
          </a:extLst>
        </xdr:cNvPr>
        <xdr:cNvSpPr txBox="1"/>
      </xdr:nvSpPr>
      <xdr:spPr>
        <a:xfrm>
          <a:off x="9372111" y="9911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145931</xdr:rowOff>
    </xdr:from>
    <xdr:to>
      <xdr:col>46</xdr:col>
      <xdr:colOff>38100</xdr:colOff>
      <xdr:row>55</xdr:row>
      <xdr:rowOff>76081</xdr:rowOff>
    </xdr:to>
    <xdr:sp macro="" textlink="">
      <xdr:nvSpPr>
        <xdr:cNvPr id="375" name="楕円 374">
          <a:extLst>
            <a:ext uri="{FF2B5EF4-FFF2-40B4-BE49-F238E27FC236}">
              <a16:creationId xmlns:a16="http://schemas.microsoft.com/office/drawing/2014/main" xmlns="" id="{00000000-0008-0000-0600-000077010000}"/>
            </a:ext>
          </a:extLst>
        </xdr:cNvPr>
        <xdr:cNvSpPr/>
      </xdr:nvSpPr>
      <xdr:spPr>
        <a:xfrm>
          <a:off x="8699500" y="940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92608</xdr:rowOff>
    </xdr:from>
    <xdr:ext cx="534377" cy="259045"/>
    <xdr:sp macro="" textlink="">
      <xdr:nvSpPr>
        <xdr:cNvPr id="376" name="テキスト ボックス 375">
          <a:extLst>
            <a:ext uri="{FF2B5EF4-FFF2-40B4-BE49-F238E27FC236}">
              <a16:creationId xmlns:a16="http://schemas.microsoft.com/office/drawing/2014/main" xmlns="" id="{00000000-0008-0000-0600-000078010000}"/>
            </a:ext>
          </a:extLst>
        </xdr:cNvPr>
        <xdr:cNvSpPr txBox="1"/>
      </xdr:nvSpPr>
      <xdr:spPr>
        <a:xfrm>
          <a:off x="8483111" y="9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41406</xdr:rowOff>
    </xdr:from>
    <xdr:to>
      <xdr:col>41</xdr:col>
      <xdr:colOff>101600</xdr:colOff>
      <xdr:row>54</xdr:row>
      <xdr:rowOff>143006</xdr:rowOff>
    </xdr:to>
    <xdr:sp macro="" textlink="">
      <xdr:nvSpPr>
        <xdr:cNvPr id="377" name="楕円 376">
          <a:extLst>
            <a:ext uri="{FF2B5EF4-FFF2-40B4-BE49-F238E27FC236}">
              <a16:creationId xmlns:a16="http://schemas.microsoft.com/office/drawing/2014/main" xmlns="" id="{00000000-0008-0000-0600-000079010000}"/>
            </a:ext>
          </a:extLst>
        </xdr:cNvPr>
        <xdr:cNvSpPr/>
      </xdr:nvSpPr>
      <xdr:spPr>
        <a:xfrm>
          <a:off x="7810500" y="9299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159533</xdr:rowOff>
    </xdr:from>
    <xdr:ext cx="534377" cy="259045"/>
    <xdr:sp macro="" textlink="">
      <xdr:nvSpPr>
        <xdr:cNvPr id="378" name="テキスト ボックス 377">
          <a:extLst>
            <a:ext uri="{FF2B5EF4-FFF2-40B4-BE49-F238E27FC236}">
              <a16:creationId xmlns:a16="http://schemas.microsoft.com/office/drawing/2014/main" xmlns="" id="{00000000-0008-0000-0600-00007A010000}"/>
            </a:ext>
          </a:extLst>
        </xdr:cNvPr>
        <xdr:cNvSpPr txBox="1"/>
      </xdr:nvSpPr>
      <xdr:spPr>
        <a:xfrm>
          <a:off x="7594111" y="9074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15737</xdr:rowOff>
    </xdr:from>
    <xdr:to>
      <xdr:col>36</xdr:col>
      <xdr:colOff>165100</xdr:colOff>
      <xdr:row>50</xdr:row>
      <xdr:rowOff>117337</xdr:rowOff>
    </xdr:to>
    <xdr:sp macro="" textlink="">
      <xdr:nvSpPr>
        <xdr:cNvPr id="379" name="楕円 378">
          <a:extLst>
            <a:ext uri="{FF2B5EF4-FFF2-40B4-BE49-F238E27FC236}">
              <a16:creationId xmlns:a16="http://schemas.microsoft.com/office/drawing/2014/main" xmlns="" id="{00000000-0008-0000-0600-00007B010000}"/>
            </a:ext>
          </a:extLst>
        </xdr:cNvPr>
        <xdr:cNvSpPr/>
      </xdr:nvSpPr>
      <xdr:spPr>
        <a:xfrm>
          <a:off x="6921500" y="8588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48</xdr:row>
      <xdr:rowOff>133864</xdr:rowOff>
    </xdr:from>
    <xdr:ext cx="599010" cy="259045"/>
    <xdr:sp macro="" textlink="">
      <xdr:nvSpPr>
        <xdr:cNvPr id="380" name="テキスト ボックス 379">
          <a:extLst>
            <a:ext uri="{FF2B5EF4-FFF2-40B4-BE49-F238E27FC236}">
              <a16:creationId xmlns:a16="http://schemas.microsoft.com/office/drawing/2014/main" xmlns="" id="{00000000-0008-0000-0600-00007C010000}"/>
            </a:ext>
          </a:extLst>
        </xdr:cNvPr>
        <xdr:cNvSpPr txBox="1"/>
      </xdr:nvSpPr>
      <xdr:spPr>
        <a:xfrm>
          <a:off x="6672795" y="8363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xmlns=""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xmlns=""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xmlns=""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xmlns=""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xmlns=""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xmlns=""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xmlns=""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xmlns=""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xmlns=""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xmlns=""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1" name="直線コネクタ 390">
          <a:extLst>
            <a:ext uri="{FF2B5EF4-FFF2-40B4-BE49-F238E27FC236}">
              <a16:creationId xmlns:a16="http://schemas.microsoft.com/office/drawing/2014/main" xmlns="" id="{00000000-0008-0000-0600-000087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2" name="テキスト ボックス 391">
          <a:extLst>
            <a:ext uri="{FF2B5EF4-FFF2-40B4-BE49-F238E27FC236}">
              <a16:creationId xmlns:a16="http://schemas.microsoft.com/office/drawing/2014/main" xmlns="" id="{00000000-0008-0000-0600-000088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3" name="直線コネクタ 392">
          <a:extLst>
            <a:ext uri="{FF2B5EF4-FFF2-40B4-BE49-F238E27FC236}">
              <a16:creationId xmlns:a16="http://schemas.microsoft.com/office/drawing/2014/main" xmlns="" id="{00000000-0008-0000-0600-000089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4" name="テキスト ボックス 393">
          <a:extLst>
            <a:ext uri="{FF2B5EF4-FFF2-40B4-BE49-F238E27FC236}">
              <a16:creationId xmlns:a16="http://schemas.microsoft.com/office/drawing/2014/main" xmlns="" id="{00000000-0008-0000-0600-00008A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5" name="直線コネクタ 394">
          <a:extLst>
            <a:ext uri="{FF2B5EF4-FFF2-40B4-BE49-F238E27FC236}">
              <a16:creationId xmlns:a16="http://schemas.microsoft.com/office/drawing/2014/main" xmlns="" id="{00000000-0008-0000-0600-00008B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6" name="テキスト ボックス 395">
          <a:extLst>
            <a:ext uri="{FF2B5EF4-FFF2-40B4-BE49-F238E27FC236}">
              <a16:creationId xmlns:a16="http://schemas.microsoft.com/office/drawing/2014/main" xmlns="" id="{00000000-0008-0000-0600-00008C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7" name="直線コネクタ 396">
          <a:extLst>
            <a:ext uri="{FF2B5EF4-FFF2-40B4-BE49-F238E27FC236}">
              <a16:creationId xmlns:a16="http://schemas.microsoft.com/office/drawing/2014/main" xmlns="" id="{00000000-0008-0000-0600-00008D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8" name="テキスト ボックス 397">
          <a:extLst>
            <a:ext uri="{FF2B5EF4-FFF2-40B4-BE49-F238E27FC236}">
              <a16:creationId xmlns:a16="http://schemas.microsoft.com/office/drawing/2014/main" xmlns="" id="{00000000-0008-0000-0600-00008E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9" name="直線コネクタ 398">
          <a:extLst>
            <a:ext uri="{FF2B5EF4-FFF2-40B4-BE49-F238E27FC236}">
              <a16:creationId xmlns:a16="http://schemas.microsoft.com/office/drawing/2014/main" xmlns="" id="{00000000-0008-0000-0600-00008F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400" name="テキスト ボックス 399">
          <a:extLst>
            <a:ext uri="{FF2B5EF4-FFF2-40B4-BE49-F238E27FC236}">
              <a16:creationId xmlns:a16="http://schemas.microsoft.com/office/drawing/2014/main" xmlns="" id="{00000000-0008-0000-0600-000090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1" name="直線コネクタ 400">
          <a:extLst>
            <a:ext uri="{FF2B5EF4-FFF2-40B4-BE49-F238E27FC236}">
              <a16:creationId xmlns:a16="http://schemas.microsoft.com/office/drawing/2014/main" xmlns="" id="{00000000-0008-0000-0600-000091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2" name="テキスト ボックス 401">
          <a:extLst>
            <a:ext uri="{FF2B5EF4-FFF2-40B4-BE49-F238E27FC236}">
              <a16:creationId xmlns:a16="http://schemas.microsoft.com/office/drawing/2014/main" xmlns="" id="{00000000-0008-0000-0600-000092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xmlns="" id="{00000000-0008-0000-06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4" name="テキスト ボックス 403">
          <a:extLst>
            <a:ext uri="{FF2B5EF4-FFF2-40B4-BE49-F238E27FC236}">
              <a16:creationId xmlns:a16="http://schemas.microsoft.com/office/drawing/2014/main" xmlns="" id="{00000000-0008-0000-0600-000094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xmlns="" id="{00000000-0008-0000-06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69912</xdr:rowOff>
    </xdr:from>
    <xdr:to>
      <xdr:col>54</xdr:col>
      <xdr:colOff>189865</xdr:colOff>
      <xdr:row>79</xdr:row>
      <xdr:rowOff>98879</xdr:rowOff>
    </xdr:to>
    <xdr:cxnSp macro="">
      <xdr:nvCxnSpPr>
        <xdr:cNvPr id="406" name="直線コネクタ 405">
          <a:extLst>
            <a:ext uri="{FF2B5EF4-FFF2-40B4-BE49-F238E27FC236}">
              <a16:creationId xmlns:a16="http://schemas.microsoft.com/office/drawing/2014/main" xmlns="" id="{00000000-0008-0000-0600-000096010000}"/>
            </a:ext>
          </a:extLst>
        </xdr:cNvPr>
        <xdr:cNvCxnSpPr/>
      </xdr:nvCxnSpPr>
      <xdr:spPr>
        <a:xfrm flipV="1">
          <a:off x="10475595" y="12414312"/>
          <a:ext cx="1270" cy="1229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7" name="普通建設事業費 （ うち新規整備　）最小値テキスト">
          <a:extLst>
            <a:ext uri="{FF2B5EF4-FFF2-40B4-BE49-F238E27FC236}">
              <a16:creationId xmlns:a16="http://schemas.microsoft.com/office/drawing/2014/main" xmlns="" id="{00000000-0008-0000-0600-000097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8" name="直線コネクタ 407">
          <a:extLst>
            <a:ext uri="{FF2B5EF4-FFF2-40B4-BE49-F238E27FC236}">
              <a16:creationId xmlns:a16="http://schemas.microsoft.com/office/drawing/2014/main" xmlns="" id="{00000000-0008-0000-0600-000098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16589</xdr:rowOff>
    </xdr:from>
    <xdr:ext cx="599010" cy="259045"/>
    <xdr:sp macro="" textlink="">
      <xdr:nvSpPr>
        <xdr:cNvPr id="409" name="普通建設事業費 （ うち新規整備　）最大値テキスト">
          <a:extLst>
            <a:ext uri="{FF2B5EF4-FFF2-40B4-BE49-F238E27FC236}">
              <a16:creationId xmlns:a16="http://schemas.microsoft.com/office/drawing/2014/main" xmlns="" id="{00000000-0008-0000-0600-000099010000}"/>
            </a:ext>
          </a:extLst>
        </xdr:cNvPr>
        <xdr:cNvSpPr txBox="1"/>
      </xdr:nvSpPr>
      <xdr:spPr>
        <a:xfrm>
          <a:off x="10528300" y="12189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72</xdr:row>
      <xdr:rowOff>69912</xdr:rowOff>
    </xdr:from>
    <xdr:to>
      <xdr:col>55</xdr:col>
      <xdr:colOff>88900</xdr:colOff>
      <xdr:row>72</xdr:row>
      <xdr:rowOff>69912</xdr:rowOff>
    </xdr:to>
    <xdr:cxnSp macro="">
      <xdr:nvCxnSpPr>
        <xdr:cNvPr id="410" name="直線コネクタ 409">
          <a:extLst>
            <a:ext uri="{FF2B5EF4-FFF2-40B4-BE49-F238E27FC236}">
              <a16:creationId xmlns:a16="http://schemas.microsoft.com/office/drawing/2014/main" xmlns="" id="{00000000-0008-0000-0600-00009A010000}"/>
            </a:ext>
          </a:extLst>
        </xdr:cNvPr>
        <xdr:cNvCxnSpPr/>
      </xdr:nvCxnSpPr>
      <xdr:spPr>
        <a:xfrm>
          <a:off x="10388600" y="12414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61748</xdr:rowOff>
    </xdr:from>
    <xdr:to>
      <xdr:col>55</xdr:col>
      <xdr:colOff>0</xdr:colOff>
      <xdr:row>79</xdr:row>
      <xdr:rowOff>98879</xdr:rowOff>
    </xdr:to>
    <xdr:cxnSp macro="">
      <xdr:nvCxnSpPr>
        <xdr:cNvPr id="411" name="直線コネクタ 410">
          <a:extLst>
            <a:ext uri="{FF2B5EF4-FFF2-40B4-BE49-F238E27FC236}">
              <a16:creationId xmlns:a16="http://schemas.microsoft.com/office/drawing/2014/main" xmlns="" id="{00000000-0008-0000-0600-00009B010000}"/>
            </a:ext>
          </a:extLst>
        </xdr:cNvPr>
        <xdr:cNvCxnSpPr/>
      </xdr:nvCxnSpPr>
      <xdr:spPr>
        <a:xfrm>
          <a:off x="9639300" y="13606298"/>
          <a:ext cx="838200" cy="37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82918</xdr:rowOff>
    </xdr:from>
    <xdr:ext cx="534377" cy="259045"/>
    <xdr:sp macro="" textlink="">
      <xdr:nvSpPr>
        <xdr:cNvPr id="412" name="普通建設事業費 （ うち新規整備　）平均値テキスト">
          <a:extLst>
            <a:ext uri="{FF2B5EF4-FFF2-40B4-BE49-F238E27FC236}">
              <a16:creationId xmlns:a16="http://schemas.microsoft.com/office/drawing/2014/main" xmlns="" id="{00000000-0008-0000-0600-00009C010000}"/>
            </a:ext>
          </a:extLst>
        </xdr:cNvPr>
        <xdr:cNvSpPr txBox="1"/>
      </xdr:nvSpPr>
      <xdr:spPr>
        <a:xfrm>
          <a:off x="10528300" y="13284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60041</xdr:rowOff>
    </xdr:from>
    <xdr:to>
      <xdr:col>55</xdr:col>
      <xdr:colOff>50800</xdr:colOff>
      <xdr:row>78</xdr:row>
      <xdr:rowOff>161641</xdr:rowOff>
    </xdr:to>
    <xdr:sp macro="" textlink="">
      <xdr:nvSpPr>
        <xdr:cNvPr id="413" name="フローチャート: 判断 412">
          <a:extLst>
            <a:ext uri="{FF2B5EF4-FFF2-40B4-BE49-F238E27FC236}">
              <a16:creationId xmlns:a16="http://schemas.microsoft.com/office/drawing/2014/main" xmlns="" id="{00000000-0008-0000-0600-00009D010000}"/>
            </a:ext>
          </a:extLst>
        </xdr:cNvPr>
        <xdr:cNvSpPr/>
      </xdr:nvSpPr>
      <xdr:spPr>
        <a:xfrm>
          <a:off x="10426700" y="13433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94262</xdr:rowOff>
    </xdr:from>
    <xdr:to>
      <xdr:col>50</xdr:col>
      <xdr:colOff>114300</xdr:colOff>
      <xdr:row>79</xdr:row>
      <xdr:rowOff>61748</xdr:rowOff>
    </xdr:to>
    <xdr:cxnSp macro="">
      <xdr:nvCxnSpPr>
        <xdr:cNvPr id="414" name="直線コネクタ 413">
          <a:extLst>
            <a:ext uri="{FF2B5EF4-FFF2-40B4-BE49-F238E27FC236}">
              <a16:creationId xmlns:a16="http://schemas.microsoft.com/office/drawing/2014/main" xmlns="" id="{00000000-0008-0000-0600-00009E010000}"/>
            </a:ext>
          </a:extLst>
        </xdr:cNvPr>
        <xdr:cNvCxnSpPr/>
      </xdr:nvCxnSpPr>
      <xdr:spPr>
        <a:xfrm>
          <a:off x="8750300" y="13467362"/>
          <a:ext cx="889000" cy="138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57648</xdr:rowOff>
    </xdr:from>
    <xdr:to>
      <xdr:col>50</xdr:col>
      <xdr:colOff>165100</xdr:colOff>
      <xdr:row>78</xdr:row>
      <xdr:rowOff>159248</xdr:rowOff>
    </xdr:to>
    <xdr:sp macro="" textlink="">
      <xdr:nvSpPr>
        <xdr:cNvPr id="415" name="フローチャート: 判断 414">
          <a:extLst>
            <a:ext uri="{FF2B5EF4-FFF2-40B4-BE49-F238E27FC236}">
              <a16:creationId xmlns:a16="http://schemas.microsoft.com/office/drawing/2014/main" xmlns="" id="{00000000-0008-0000-0600-00009F010000}"/>
            </a:ext>
          </a:extLst>
        </xdr:cNvPr>
        <xdr:cNvSpPr/>
      </xdr:nvSpPr>
      <xdr:spPr>
        <a:xfrm>
          <a:off x="9588500" y="13430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4325</xdr:rowOff>
    </xdr:from>
    <xdr:ext cx="534377" cy="259045"/>
    <xdr:sp macro="" textlink="">
      <xdr:nvSpPr>
        <xdr:cNvPr id="416" name="テキスト ボックス 415">
          <a:extLst>
            <a:ext uri="{FF2B5EF4-FFF2-40B4-BE49-F238E27FC236}">
              <a16:creationId xmlns:a16="http://schemas.microsoft.com/office/drawing/2014/main" xmlns="" id="{00000000-0008-0000-0600-0000A0010000}"/>
            </a:ext>
          </a:extLst>
        </xdr:cNvPr>
        <xdr:cNvSpPr txBox="1"/>
      </xdr:nvSpPr>
      <xdr:spPr>
        <a:xfrm>
          <a:off x="9372111" y="13205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81984</xdr:rowOff>
    </xdr:from>
    <xdr:to>
      <xdr:col>45</xdr:col>
      <xdr:colOff>177800</xdr:colOff>
      <xdr:row>78</xdr:row>
      <xdr:rowOff>94262</xdr:rowOff>
    </xdr:to>
    <xdr:cxnSp macro="">
      <xdr:nvCxnSpPr>
        <xdr:cNvPr id="417" name="直線コネクタ 416">
          <a:extLst>
            <a:ext uri="{FF2B5EF4-FFF2-40B4-BE49-F238E27FC236}">
              <a16:creationId xmlns:a16="http://schemas.microsoft.com/office/drawing/2014/main" xmlns="" id="{00000000-0008-0000-0600-0000A1010000}"/>
            </a:ext>
          </a:extLst>
        </xdr:cNvPr>
        <xdr:cNvCxnSpPr/>
      </xdr:nvCxnSpPr>
      <xdr:spPr>
        <a:xfrm>
          <a:off x="7861300" y="13112184"/>
          <a:ext cx="889000" cy="355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10023</xdr:rowOff>
    </xdr:from>
    <xdr:to>
      <xdr:col>46</xdr:col>
      <xdr:colOff>38100</xdr:colOff>
      <xdr:row>78</xdr:row>
      <xdr:rowOff>111623</xdr:rowOff>
    </xdr:to>
    <xdr:sp macro="" textlink="">
      <xdr:nvSpPr>
        <xdr:cNvPr id="418" name="フローチャート: 判断 417">
          <a:extLst>
            <a:ext uri="{FF2B5EF4-FFF2-40B4-BE49-F238E27FC236}">
              <a16:creationId xmlns:a16="http://schemas.microsoft.com/office/drawing/2014/main" xmlns="" id="{00000000-0008-0000-0600-0000A2010000}"/>
            </a:ext>
          </a:extLst>
        </xdr:cNvPr>
        <xdr:cNvSpPr/>
      </xdr:nvSpPr>
      <xdr:spPr>
        <a:xfrm>
          <a:off x="8699500" y="13383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128150</xdr:rowOff>
    </xdr:from>
    <xdr:ext cx="534377" cy="259045"/>
    <xdr:sp macro="" textlink="">
      <xdr:nvSpPr>
        <xdr:cNvPr id="419" name="テキスト ボックス 418">
          <a:extLst>
            <a:ext uri="{FF2B5EF4-FFF2-40B4-BE49-F238E27FC236}">
              <a16:creationId xmlns:a16="http://schemas.microsoft.com/office/drawing/2014/main" xmlns="" id="{00000000-0008-0000-0600-0000A3010000}"/>
            </a:ext>
          </a:extLst>
        </xdr:cNvPr>
        <xdr:cNvSpPr txBox="1"/>
      </xdr:nvSpPr>
      <xdr:spPr>
        <a:xfrm>
          <a:off x="8483111" y="13158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59537</xdr:rowOff>
    </xdr:from>
    <xdr:to>
      <xdr:col>41</xdr:col>
      <xdr:colOff>50800</xdr:colOff>
      <xdr:row>76</xdr:row>
      <xdr:rowOff>81984</xdr:rowOff>
    </xdr:to>
    <xdr:cxnSp macro="">
      <xdr:nvCxnSpPr>
        <xdr:cNvPr id="420" name="直線コネクタ 419">
          <a:extLst>
            <a:ext uri="{FF2B5EF4-FFF2-40B4-BE49-F238E27FC236}">
              <a16:creationId xmlns:a16="http://schemas.microsoft.com/office/drawing/2014/main" xmlns="" id="{00000000-0008-0000-0600-0000A4010000}"/>
            </a:ext>
          </a:extLst>
        </xdr:cNvPr>
        <xdr:cNvCxnSpPr/>
      </xdr:nvCxnSpPr>
      <xdr:spPr>
        <a:xfrm>
          <a:off x="6972300" y="12232487"/>
          <a:ext cx="889000" cy="879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105620</xdr:rowOff>
    </xdr:from>
    <xdr:to>
      <xdr:col>41</xdr:col>
      <xdr:colOff>101600</xdr:colOff>
      <xdr:row>78</xdr:row>
      <xdr:rowOff>35770</xdr:rowOff>
    </xdr:to>
    <xdr:sp macro="" textlink="">
      <xdr:nvSpPr>
        <xdr:cNvPr id="421" name="フローチャート: 判断 420">
          <a:extLst>
            <a:ext uri="{FF2B5EF4-FFF2-40B4-BE49-F238E27FC236}">
              <a16:creationId xmlns:a16="http://schemas.microsoft.com/office/drawing/2014/main" xmlns="" id="{00000000-0008-0000-0600-0000A5010000}"/>
            </a:ext>
          </a:extLst>
        </xdr:cNvPr>
        <xdr:cNvSpPr/>
      </xdr:nvSpPr>
      <xdr:spPr>
        <a:xfrm>
          <a:off x="7810500" y="13307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26897</xdr:rowOff>
    </xdr:from>
    <xdr:ext cx="534377" cy="259045"/>
    <xdr:sp macro="" textlink="">
      <xdr:nvSpPr>
        <xdr:cNvPr id="422" name="テキスト ボックス 421">
          <a:extLst>
            <a:ext uri="{FF2B5EF4-FFF2-40B4-BE49-F238E27FC236}">
              <a16:creationId xmlns:a16="http://schemas.microsoft.com/office/drawing/2014/main" xmlns="" id="{00000000-0008-0000-0600-0000A6010000}"/>
            </a:ext>
          </a:extLst>
        </xdr:cNvPr>
        <xdr:cNvSpPr txBox="1"/>
      </xdr:nvSpPr>
      <xdr:spPr>
        <a:xfrm>
          <a:off x="7594111" y="13399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62948</xdr:rowOff>
    </xdr:from>
    <xdr:to>
      <xdr:col>36</xdr:col>
      <xdr:colOff>165100</xdr:colOff>
      <xdr:row>77</xdr:row>
      <xdr:rowOff>164548</xdr:rowOff>
    </xdr:to>
    <xdr:sp macro="" textlink="">
      <xdr:nvSpPr>
        <xdr:cNvPr id="423" name="フローチャート: 判断 422">
          <a:extLst>
            <a:ext uri="{FF2B5EF4-FFF2-40B4-BE49-F238E27FC236}">
              <a16:creationId xmlns:a16="http://schemas.microsoft.com/office/drawing/2014/main" xmlns="" id="{00000000-0008-0000-0600-0000A7010000}"/>
            </a:ext>
          </a:extLst>
        </xdr:cNvPr>
        <xdr:cNvSpPr/>
      </xdr:nvSpPr>
      <xdr:spPr>
        <a:xfrm>
          <a:off x="6921500" y="1326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155675</xdr:rowOff>
    </xdr:from>
    <xdr:ext cx="534377" cy="259045"/>
    <xdr:sp macro="" textlink="">
      <xdr:nvSpPr>
        <xdr:cNvPr id="424" name="テキスト ボックス 423">
          <a:extLst>
            <a:ext uri="{FF2B5EF4-FFF2-40B4-BE49-F238E27FC236}">
              <a16:creationId xmlns:a16="http://schemas.microsoft.com/office/drawing/2014/main" xmlns="" id="{00000000-0008-0000-0600-0000A8010000}"/>
            </a:ext>
          </a:extLst>
        </xdr:cNvPr>
        <xdr:cNvSpPr txBox="1"/>
      </xdr:nvSpPr>
      <xdr:spPr>
        <a:xfrm>
          <a:off x="6705111" y="13357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xmlns="" id="{00000000-0008-0000-06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xmlns="" id="{00000000-0008-0000-06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xmlns="" id="{00000000-0008-0000-06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xmlns="" id="{00000000-0008-0000-06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xmlns="" id="{00000000-0008-0000-06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48079</xdr:rowOff>
    </xdr:from>
    <xdr:to>
      <xdr:col>55</xdr:col>
      <xdr:colOff>50800</xdr:colOff>
      <xdr:row>79</xdr:row>
      <xdr:rowOff>149679</xdr:rowOff>
    </xdr:to>
    <xdr:sp macro="" textlink="">
      <xdr:nvSpPr>
        <xdr:cNvPr id="430" name="楕円 429">
          <a:extLst>
            <a:ext uri="{FF2B5EF4-FFF2-40B4-BE49-F238E27FC236}">
              <a16:creationId xmlns:a16="http://schemas.microsoft.com/office/drawing/2014/main" xmlns="" id="{00000000-0008-0000-0600-0000AE010000}"/>
            </a:ext>
          </a:extLst>
        </xdr:cNvPr>
        <xdr:cNvSpPr/>
      </xdr:nvSpPr>
      <xdr:spPr>
        <a:xfrm>
          <a:off x="10426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134456</xdr:rowOff>
    </xdr:from>
    <xdr:ext cx="249299" cy="259045"/>
    <xdr:sp macro="" textlink="">
      <xdr:nvSpPr>
        <xdr:cNvPr id="431" name="普通建設事業費 （ うち新規整備　）該当値テキスト">
          <a:extLst>
            <a:ext uri="{FF2B5EF4-FFF2-40B4-BE49-F238E27FC236}">
              <a16:creationId xmlns:a16="http://schemas.microsoft.com/office/drawing/2014/main" xmlns="" id="{00000000-0008-0000-0600-0000AF010000}"/>
            </a:ext>
          </a:extLst>
        </xdr:cNvPr>
        <xdr:cNvSpPr txBox="1"/>
      </xdr:nvSpPr>
      <xdr:spPr>
        <a:xfrm>
          <a:off x="10528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10948</xdr:rowOff>
    </xdr:from>
    <xdr:to>
      <xdr:col>50</xdr:col>
      <xdr:colOff>165100</xdr:colOff>
      <xdr:row>79</xdr:row>
      <xdr:rowOff>112548</xdr:rowOff>
    </xdr:to>
    <xdr:sp macro="" textlink="">
      <xdr:nvSpPr>
        <xdr:cNvPr id="432" name="楕円 431">
          <a:extLst>
            <a:ext uri="{FF2B5EF4-FFF2-40B4-BE49-F238E27FC236}">
              <a16:creationId xmlns:a16="http://schemas.microsoft.com/office/drawing/2014/main" xmlns="" id="{00000000-0008-0000-0600-0000B0010000}"/>
            </a:ext>
          </a:extLst>
        </xdr:cNvPr>
        <xdr:cNvSpPr/>
      </xdr:nvSpPr>
      <xdr:spPr>
        <a:xfrm>
          <a:off x="9588500" y="13555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103675</xdr:rowOff>
    </xdr:from>
    <xdr:ext cx="469744" cy="259045"/>
    <xdr:sp macro="" textlink="">
      <xdr:nvSpPr>
        <xdr:cNvPr id="433" name="テキスト ボックス 432">
          <a:extLst>
            <a:ext uri="{FF2B5EF4-FFF2-40B4-BE49-F238E27FC236}">
              <a16:creationId xmlns:a16="http://schemas.microsoft.com/office/drawing/2014/main" xmlns="" id="{00000000-0008-0000-0600-0000B1010000}"/>
            </a:ext>
          </a:extLst>
        </xdr:cNvPr>
        <xdr:cNvSpPr txBox="1"/>
      </xdr:nvSpPr>
      <xdr:spPr>
        <a:xfrm>
          <a:off x="9404428" y="13648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43462</xdr:rowOff>
    </xdr:from>
    <xdr:to>
      <xdr:col>46</xdr:col>
      <xdr:colOff>38100</xdr:colOff>
      <xdr:row>78</xdr:row>
      <xdr:rowOff>145062</xdr:rowOff>
    </xdr:to>
    <xdr:sp macro="" textlink="">
      <xdr:nvSpPr>
        <xdr:cNvPr id="434" name="楕円 433">
          <a:extLst>
            <a:ext uri="{FF2B5EF4-FFF2-40B4-BE49-F238E27FC236}">
              <a16:creationId xmlns:a16="http://schemas.microsoft.com/office/drawing/2014/main" xmlns="" id="{00000000-0008-0000-0600-0000B2010000}"/>
            </a:ext>
          </a:extLst>
        </xdr:cNvPr>
        <xdr:cNvSpPr/>
      </xdr:nvSpPr>
      <xdr:spPr>
        <a:xfrm>
          <a:off x="8699500" y="1341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136189</xdr:rowOff>
    </xdr:from>
    <xdr:ext cx="534377" cy="259045"/>
    <xdr:sp macro="" textlink="">
      <xdr:nvSpPr>
        <xdr:cNvPr id="435" name="テキスト ボックス 434">
          <a:extLst>
            <a:ext uri="{FF2B5EF4-FFF2-40B4-BE49-F238E27FC236}">
              <a16:creationId xmlns:a16="http://schemas.microsoft.com/office/drawing/2014/main" xmlns="" id="{00000000-0008-0000-0600-0000B3010000}"/>
            </a:ext>
          </a:extLst>
        </xdr:cNvPr>
        <xdr:cNvSpPr txBox="1"/>
      </xdr:nvSpPr>
      <xdr:spPr>
        <a:xfrm>
          <a:off x="8483111" y="13509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31184</xdr:rowOff>
    </xdr:from>
    <xdr:to>
      <xdr:col>41</xdr:col>
      <xdr:colOff>101600</xdr:colOff>
      <xdr:row>76</xdr:row>
      <xdr:rowOff>132784</xdr:rowOff>
    </xdr:to>
    <xdr:sp macro="" textlink="">
      <xdr:nvSpPr>
        <xdr:cNvPr id="436" name="楕円 435">
          <a:extLst>
            <a:ext uri="{FF2B5EF4-FFF2-40B4-BE49-F238E27FC236}">
              <a16:creationId xmlns:a16="http://schemas.microsoft.com/office/drawing/2014/main" xmlns="" id="{00000000-0008-0000-0600-0000B4010000}"/>
            </a:ext>
          </a:extLst>
        </xdr:cNvPr>
        <xdr:cNvSpPr/>
      </xdr:nvSpPr>
      <xdr:spPr>
        <a:xfrm>
          <a:off x="7810500" y="1306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149311</xdr:rowOff>
    </xdr:from>
    <xdr:ext cx="534377" cy="259045"/>
    <xdr:sp macro="" textlink="">
      <xdr:nvSpPr>
        <xdr:cNvPr id="437" name="テキスト ボックス 436">
          <a:extLst>
            <a:ext uri="{FF2B5EF4-FFF2-40B4-BE49-F238E27FC236}">
              <a16:creationId xmlns:a16="http://schemas.microsoft.com/office/drawing/2014/main" xmlns="" id="{00000000-0008-0000-0600-0000B5010000}"/>
            </a:ext>
          </a:extLst>
        </xdr:cNvPr>
        <xdr:cNvSpPr txBox="1"/>
      </xdr:nvSpPr>
      <xdr:spPr>
        <a:xfrm>
          <a:off x="7594111" y="1283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8737</xdr:rowOff>
    </xdr:from>
    <xdr:to>
      <xdr:col>36</xdr:col>
      <xdr:colOff>165100</xdr:colOff>
      <xdr:row>71</xdr:row>
      <xdr:rowOff>110337</xdr:rowOff>
    </xdr:to>
    <xdr:sp macro="" textlink="">
      <xdr:nvSpPr>
        <xdr:cNvPr id="438" name="楕円 437">
          <a:extLst>
            <a:ext uri="{FF2B5EF4-FFF2-40B4-BE49-F238E27FC236}">
              <a16:creationId xmlns:a16="http://schemas.microsoft.com/office/drawing/2014/main" xmlns="" id="{00000000-0008-0000-0600-0000B6010000}"/>
            </a:ext>
          </a:extLst>
        </xdr:cNvPr>
        <xdr:cNvSpPr/>
      </xdr:nvSpPr>
      <xdr:spPr>
        <a:xfrm>
          <a:off x="6921500" y="1218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69</xdr:row>
      <xdr:rowOff>126864</xdr:rowOff>
    </xdr:from>
    <xdr:ext cx="599010" cy="259045"/>
    <xdr:sp macro="" textlink="">
      <xdr:nvSpPr>
        <xdr:cNvPr id="439" name="テキスト ボックス 438">
          <a:extLst>
            <a:ext uri="{FF2B5EF4-FFF2-40B4-BE49-F238E27FC236}">
              <a16:creationId xmlns:a16="http://schemas.microsoft.com/office/drawing/2014/main" xmlns="" id="{00000000-0008-0000-0600-0000B7010000}"/>
            </a:ext>
          </a:extLst>
        </xdr:cNvPr>
        <xdr:cNvSpPr txBox="1"/>
      </xdr:nvSpPr>
      <xdr:spPr>
        <a:xfrm>
          <a:off x="6672795" y="11956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xmlns="" id="{00000000-0008-0000-06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xmlns="" id="{00000000-0008-0000-06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xmlns="" id="{00000000-0008-0000-06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xmlns="" id="{00000000-0008-0000-06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xmlns="" id="{00000000-0008-0000-06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xmlns="" id="{00000000-0008-0000-06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xmlns="" id="{00000000-0008-0000-06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xmlns="" id="{00000000-0008-0000-06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xmlns="" id="{00000000-0008-0000-06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xmlns="" id="{00000000-0008-0000-06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0" name="直線コネクタ 449">
          <a:extLst>
            <a:ext uri="{FF2B5EF4-FFF2-40B4-BE49-F238E27FC236}">
              <a16:creationId xmlns:a16="http://schemas.microsoft.com/office/drawing/2014/main" xmlns="" id="{00000000-0008-0000-0600-0000C2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1" name="テキスト ボックス 450">
          <a:extLst>
            <a:ext uri="{FF2B5EF4-FFF2-40B4-BE49-F238E27FC236}">
              <a16:creationId xmlns:a16="http://schemas.microsoft.com/office/drawing/2014/main" xmlns="" id="{00000000-0008-0000-0600-0000C3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2" name="直線コネクタ 451">
          <a:extLst>
            <a:ext uri="{FF2B5EF4-FFF2-40B4-BE49-F238E27FC236}">
              <a16:creationId xmlns:a16="http://schemas.microsoft.com/office/drawing/2014/main" xmlns="" id="{00000000-0008-0000-0600-0000C4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3" name="テキスト ボックス 452">
          <a:extLst>
            <a:ext uri="{FF2B5EF4-FFF2-40B4-BE49-F238E27FC236}">
              <a16:creationId xmlns:a16="http://schemas.microsoft.com/office/drawing/2014/main" xmlns="" id="{00000000-0008-0000-0600-0000C5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4" name="直線コネクタ 453">
          <a:extLst>
            <a:ext uri="{FF2B5EF4-FFF2-40B4-BE49-F238E27FC236}">
              <a16:creationId xmlns:a16="http://schemas.microsoft.com/office/drawing/2014/main" xmlns="" id="{00000000-0008-0000-0600-0000C6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5" name="テキスト ボックス 454">
          <a:extLst>
            <a:ext uri="{FF2B5EF4-FFF2-40B4-BE49-F238E27FC236}">
              <a16:creationId xmlns:a16="http://schemas.microsoft.com/office/drawing/2014/main" xmlns="" id="{00000000-0008-0000-0600-0000C7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6" name="直線コネクタ 455">
          <a:extLst>
            <a:ext uri="{FF2B5EF4-FFF2-40B4-BE49-F238E27FC236}">
              <a16:creationId xmlns:a16="http://schemas.microsoft.com/office/drawing/2014/main" xmlns="" id="{00000000-0008-0000-0600-0000C8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7" name="テキスト ボックス 456">
          <a:extLst>
            <a:ext uri="{FF2B5EF4-FFF2-40B4-BE49-F238E27FC236}">
              <a16:creationId xmlns:a16="http://schemas.microsoft.com/office/drawing/2014/main" xmlns="" id="{00000000-0008-0000-0600-0000C9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8" name="直線コネクタ 457">
          <a:extLst>
            <a:ext uri="{FF2B5EF4-FFF2-40B4-BE49-F238E27FC236}">
              <a16:creationId xmlns:a16="http://schemas.microsoft.com/office/drawing/2014/main" xmlns="" id="{00000000-0008-0000-0600-0000CA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9" name="テキスト ボックス 458">
          <a:extLst>
            <a:ext uri="{FF2B5EF4-FFF2-40B4-BE49-F238E27FC236}">
              <a16:creationId xmlns:a16="http://schemas.microsoft.com/office/drawing/2014/main" xmlns="" id="{00000000-0008-0000-0600-0000CB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0" name="直線コネクタ 459">
          <a:extLst>
            <a:ext uri="{FF2B5EF4-FFF2-40B4-BE49-F238E27FC236}">
              <a16:creationId xmlns:a16="http://schemas.microsoft.com/office/drawing/2014/main" xmlns="" id="{00000000-0008-0000-0600-0000CC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1" name="テキスト ボックス 460">
          <a:extLst>
            <a:ext uri="{FF2B5EF4-FFF2-40B4-BE49-F238E27FC236}">
              <a16:creationId xmlns:a16="http://schemas.microsoft.com/office/drawing/2014/main" xmlns="" id="{00000000-0008-0000-0600-0000CD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2" name="直線コネクタ 461">
          <a:extLst>
            <a:ext uri="{FF2B5EF4-FFF2-40B4-BE49-F238E27FC236}">
              <a16:creationId xmlns:a16="http://schemas.microsoft.com/office/drawing/2014/main" xmlns="" id="{00000000-0008-0000-0600-0000C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3" name="テキスト ボックス 462">
          <a:extLst>
            <a:ext uri="{FF2B5EF4-FFF2-40B4-BE49-F238E27FC236}">
              <a16:creationId xmlns:a16="http://schemas.microsoft.com/office/drawing/2014/main" xmlns="" id="{00000000-0008-0000-0600-0000C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4" name="普通建設事業費 （ うち更新整備　）グラフ枠">
          <a:extLst>
            <a:ext uri="{FF2B5EF4-FFF2-40B4-BE49-F238E27FC236}">
              <a16:creationId xmlns:a16="http://schemas.microsoft.com/office/drawing/2014/main" xmlns="" id="{00000000-0008-0000-0600-0000D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22493</xdr:rowOff>
    </xdr:from>
    <xdr:to>
      <xdr:col>54</xdr:col>
      <xdr:colOff>189865</xdr:colOff>
      <xdr:row>98</xdr:row>
      <xdr:rowOff>137202</xdr:rowOff>
    </xdr:to>
    <xdr:cxnSp macro="">
      <xdr:nvCxnSpPr>
        <xdr:cNvPr id="465" name="直線コネクタ 464">
          <a:extLst>
            <a:ext uri="{FF2B5EF4-FFF2-40B4-BE49-F238E27FC236}">
              <a16:creationId xmlns:a16="http://schemas.microsoft.com/office/drawing/2014/main" xmlns="" id="{00000000-0008-0000-0600-0000D1010000}"/>
            </a:ext>
          </a:extLst>
        </xdr:cNvPr>
        <xdr:cNvCxnSpPr/>
      </xdr:nvCxnSpPr>
      <xdr:spPr>
        <a:xfrm flipV="1">
          <a:off x="10475595" y="15452993"/>
          <a:ext cx="1270" cy="1486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141029</xdr:rowOff>
    </xdr:from>
    <xdr:ext cx="469744" cy="259045"/>
    <xdr:sp macro="" textlink="">
      <xdr:nvSpPr>
        <xdr:cNvPr id="466" name="普通建設事業費 （ うち更新整備　）最小値テキスト">
          <a:extLst>
            <a:ext uri="{FF2B5EF4-FFF2-40B4-BE49-F238E27FC236}">
              <a16:creationId xmlns:a16="http://schemas.microsoft.com/office/drawing/2014/main" xmlns="" id="{00000000-0008-0000-0600-0000D2010000}"/>
            </a:ext>
          </a:extLst>
        </xdr:cNvPr>
        <xdr:cNvSpPr txBox="1"/>
      </xdr:nvSpPr>
      <xdr:spPr>
        <a:xfrm>
          <a:off x="10528300" y="1694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137202</xdr:rowOff>
    </xdr:from>
    <xdr:to>
      <xdr:col>55</xdr:col>
      <xdr:colOff>88900</xdr:colOff>
      <xdr:row>98</xdr:row>
      <xdr:rowOff>137202</xdr:rowOff>
    </xdr:to>
    <xdr:cxnSp macro="">
      <xdr:nvCxnSpPr>
        <xdr:cNvPr id="467" name="直線コネクタ 466">
          <a:extLst>
            <a:ext uri="{FF2B5EF4-FFF2-40B4-BE49-F238E27FC236}">
              <a16:creationId xmlns:a16="http://schemas.microsoft.com/office/drawing/2014/main" xmlns="" id="{00000000-0008-0000-0600-0000D3010000}"/>
            </a:ext>
          </a:extLst>
        </xdr:cNvPr>
        <xdr:cNvCxnSpPr/>
      </xdr:nvCxnSpPr>
      <xdr:spPr>
        <a:xfrm>
          <a:off x="10388600" y="16939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140620</xdr:rowOff>
    </xdr:from>
    <xdr:ext cx="534377" cy="259045"/>
    <xdr:sp macro="" textlink="">
      <xdr:nvSpPr>
        <xdr:cNvPr id="468" name="普通建設事業費 （ うち更新整備　）最大値テキスト">
          <a:extLst>
            <a:ext uri="{FF2B5EF4-FFF2-40B4-BE49-F238E27FC236}">
              <a16:creationId xmlns:a16="http://schemas.microsoft.com/office/drawing/2014/main" xmlns="" id="{00000000-0008-0000-0600-0000D4010000}"/>
            </a:ext>
          </a:extLst>
        </xdr:cNvPr>
        <xdr:cNvSpPr txBox="1"/>
      </xdr:nvSpPr>
      <xdr:spPr>
        <a:xfrm>
          <a:off x="10528300" y="1522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22493</xdr:rowOff>
    </xdr:from>
    <xdr:to>
      <xdr:col>55</xdr:col>
      <xdr:colOff>88900</xdr:colOff>
      <xdr:row>90</xdr:row>
      <xdr:rowOff>22493</xdr:rowOff>
    </xdr:to>
    <xdr:cxnSp macro="">
      <xdr:nvCxnSpPr>
        <xdr:cNvPr id="469" name="直線コネクタ 468">
          <a:extLst>
            <a:ext uri="{FF2B5EF4-FFF2-40B4-BE49-F238E27FC236}">
              <a16:creationId xmlns:a16="http://schemas.microsoft.com/office/drawing/2014/main" xmlns="" id="{00000000-0008-0000-0600-0000D5010000}"/>
            </a:ext>
          </a:extLst>
        </xdr:cNvPr>
        <xdr:cNvCxnSpPr/>
      </xdr:nvCxnSpPr>
      <xdr:spPr>
        <a:xfrm>
          <a:off x="10388600" y="15452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160486</xdr:rowOff>
    </xdr:from>
    <xdr:to>
      <xdr:col>55</xdr:col>
      <xdr:colOff>0</xdr:colOff>
      <xdr:row>97</xdr:row>
      <xdr:rowOff>148338</xdr:rowOff>
    </xdr:to>
    <xdr:cxnSp macro="">
      <xdr:nvCxnSpPr>
        <xdr:cNvPr id="470" name="直線コネクタ 469">
          <a:extLst>
            <a:ext uri="{FF2B5EF4-FFF2-40B4-BE49-F238E27FC236}">
              <a16:creationId xmlns:a16="http://schemas.microsoft.com/office/drawing/2014/main" xmlns="" id="{00000000-0008-0000-0600-0000D6010000}"/>
            </a:ext>
          </a:extLst>
        </xdr:cNvPr>
        <xdr:cNvCxnSpPr/>
      </xdr:nvCxnSpPr>
      <xdr:spPr>
        <a:xfrm flipV="1">
          <a:off x="9639300" y="15933886"/>
          <a:ext cx="838200" cy="845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51030</xdr:rowOff>
    </xdr:from>
    <xdr:ext cx="534377" cy="259045"/>
    <xdr:sp macro="" textlink="">
      <xdr:nvSpPr>
        <xdr:cNvPr id="471" name="普通建設事業費 （ うち更新整備　）平均値テキスト">
          <a:extLst>
            <a:ext uri="{FF2B5EF4-FFF2-40B4-BE49-F238E27FC236}">
              <a16:creationId xmlns:a16="http://schemas.microsoft.com/office/drawing/2014/main" xmlns="" id="{00000000-0008-0000-0600-0000D7010000}"/>
            </a:ext>
          </a:extLst>
        </xdr:cNvPr>
        <xdr:cNvSpPr txBox="1"/>
      </xdr:nvSpPr>
      <xdr:spPr>
        <a:xfrm>
          <a:off x="10528300" y="165102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72603</xdr:rowOff>
    </xdr:from>
    <xdr:to>
      <xdr:col>55</xdr:col>
      <xdr:colOff>50800</xdr:colOff>
      <xdr:row>97</xdr:row>
      <xdr:rowOff>2753</xdr:rowOff>
    </xdr:to>
    <xdr:sp macro="" textlink="">
      <xdr:nvSpPr>
        <xdr:cNvPr id="472" name="フローチャート: 判断 471">
          <a:extLst>
            <a:ext uri="{FF2B5EF4-FFF2-40B4-BE49-F238E27FC236}">
              <a16:creationId xmlns:a16="http://schemas.microsoft.com/office/drawing/2014/main" xmlns="" id="{00000000-0008-0000-0600-0000D8010000}"/>
            </a:ext>
          </a:extLst>
        </xdr:cNvPr>
        <xdr:cNvSpPr/>
      </xdr:nvSpPr>
      <xdr:spPr>
        <a:xfrm>
          <a:off x="10426700" y="1653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79921</xdr:rowOff>
    </xdr:from>
    <xdr:to>
      <xdr:col>50</xdr:col>
      <xdr:colOff>114300</xdr:colOff>
      <xdr:row>97</xdr:row>
      <xdr:rowOff>148338</xdr:rowOff>
    </xdr:to>
    <xdr:cxnSp macro="">
      <xdr:nvCxnSpPr>
        <xdr:cNvPr id="473" name="直線コネクタ 472">
          <a:extLst>
            <a:ext uri="{FF2B5EF4-FFF2-40B4-BE49-F238E27FC236}">
              <a16:creationId xmlns:a16="http://schemas.microsoft.com/office/drawing/2014/main" xmlns="" id="{00000000-0008-0000-0600-0000D9010000}"/>
            </a:ext>
          </a:extLst>
        </xdr:cNvPr>
        <xdr:cNvCxnSpPr/>
      </xdr:nvCxnSpPr>
      <xdr:spPr>
        <a:xfrm>
          <a:off x="8750300" y="16367671"/>
          <a:ext cx="889000" cy="411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76262</xdr:rowOff>
    </xdr:from>
    <xdr:to>
      <xdr:col>50</xdr:col>
      <xdr:colOff>165100</xdr:colOff>
      <xdr:row>97</xdr:row>
      <xdr:rowOff>6412</xdr:rowOff>
    </xdr:to>
    <xdr:sp macro="" textlink="">
      <xdr:nvSpPr>
        <xdr:cNvPr id="474" name="フローチャート: 判断 473">
          <a:extLst>
            <a:ext uri="{FF2B5EF4-FFF2-40B4-BE49-F238E27FC236}">
              <a16:creationId xmlns:a16="http://schemas.microsoft.com/office/drawing/2014/main" xmlns="" id="{00000000-0008-0000-0600-0000DA010000}"/>
            </a:ext>
          </a:extLst>
        </xdr:cNvPr>
        <xdr:cNvSpPr/>
      </xdr:nvSpPr>
      <xdr:spPr>
        <a:xfrm>
          <a:off x="9588500" y="1653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22939</xdr:rowOff>
    </xdr:from>
    <xdr:ext cx="534377" cy="259045"/>
    <xdr:sp macro="" textlink="">
      <xdr:nvSpPr>
        <xdr:cNvPr id="475" name="テキスト ボックス 474">
          <a:extLst>
            <a:ext uri="{FF2B5EF4-FFF2-40B4-BE49-F238E27FC236}">
              <a16:creationId xmlns:a16="http://schemas.microsoft.com/office/drawing/2014/main" xmlns="" id="{00000000-0008-0000-0600-0000DB010000}"/>
            </a:ext>
          </a:extLst>
        </xdr:cNvPr>
        <xdr:cNvSpPr txBox="1"/>
      </xdr:nvSpPr>
      <xdr:spPr>
        <a:xfrm>
          <a:off x="9372111" y="1631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79921</xdr:rowOff>
    </xdr:from>
    <xdr:to>
      <xdr:col>45</xdr:col>
      <xdr:colOff>177800</xdr:colOff>
      <xdr:row>98</xdr:row>
      <xdr:rowOff>107026</xdr:rowOff>
    </xdr:to>
    <xdr:cxnSp macro="">
      <xdr:nvCxnSpPr>
        <xdr:cNvPr id="476" name="直線コネクタ 475">
          <a:extLst>
            <a:ext uri="{FF2B5EF4-FFF2-40B4-BE49-F238E27FC236}">
              <a16:creationId xmlns:a16="http://schemas.microsoft.com/office/drawing/2014/main" xmlns="" id="{00000000-0008-0000-0600-0000DC010000}"/>
            </a:ext>
          </a:extLst>
        </xdr:cNvPr>
        <xdr:cNvCxnSpPr/>
      </xdr:nvCxnSpPr>
      <xdr:spPr>
        <a:xfrm flipV="1">
          <a:off x="7861300" y="16367671"/>
          <a:ext cx="889000" cy="54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111973</xdr:rowOff>
    </xdr:from>
    <xdr:to>
      <xdr:col>46</xdr:col>
      <xdr:colOff>38100</xdr:colOff>
      <xdr:row>97</xdr:row>
      <xdr:rowOff>42123</xdr:rowOff>
    </xdr:to>
    <xdr:sp macro="" textlink="">
      <xdr:nvSpPr>
        <xdr:cNvPr id="477" name="フローチャート: 判断 476">
          <a:extLst>
            <a:ext uri="{FF2B5EF4-FFF2-40B4-BE49-F238E27FC236}">
              <a16:creationId xmlns:a16="http://schemas.microsoft.com/office/drawing/2014/main" xmlns="" id="{00000000-0008-0000-0600-0000DD010000}"/>
            </a:ext>
          </a:extLst>
        </xdr:cNvPr>
        <xdr:cNvSpPr/>
      </xdr:nvSpPr>
      <xdr:spPr>
        <a:xfrm>
          <a:off x="8699500" y="16571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33250</xdr:rowOff>
    </xdr:from>
    <xdr:ext cx="534377" cy="259045"/>
    <xdr:sp macro="" textlink="">
      <xdr:nvSpPr>
        <xdr:cNvPr id="478" name="テキスト ボックス 477">
          <a:extLst>
            <a:ext uri="{FF2B5EF4-FFF2-40B4-BE49-F238E27FC236}">
              <a16:creationId xmlns:a16="http://schemas.microsoft.com/office/drawing/2014/main" xmlns="" id="{00000000-0008-0000-0600-0000DE010000}"/>
            </a:ext>
          </a:extLst>
        </xdr:cNvPr>
        <xdr:cNvSpPr txBox="1"/>
      </xdr:nvSpPr>
      <xdr:spPr>
        <a:xfrm>
          <a:off x="8483111" y="16663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106978</xdr:rowOff>
    </xdr:from>
    <xdr:to>
      <xdr:col>41</xdr:col>
      <xdr:colOff>50800</xdr:colOff>
      <xdr:row>98</xdr:row>
      <xdr:rowOff>107026</xdr:rowOff>
    </xdr:to>
    <xdr:cxnSp macro="">
      <xdr:nvCxnSpPr>
        <xdr:cNvPr id="479" name="直線コネクタ 478">
          <a:extLst>
            <a:ext uri="{FF2B5EF4-FFF2-40B4-BE49-F238E27FC236}">
              <a16:creationId xmlns:a16="http://schemas.microsoft.com/office/drawing/2014/main" xmlns="" id="{00000000-0008-0000-0600-0000DF010000}"/>
            </a:ext>
          </a:extLst>
        </xdr:cNvPr>
        <xdr:cNvCxnSpPr/>
      </xdr:nvCxnSpPr>
      <xdr:spPr>
        <a:xfrm>
          <a:off x="6972300" y="16909078"/>
          <a:ext cx="889000" cy="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10246</xdr:rowOff>
    </xdr:from>
    <xdr:to>
      <xdr:col>41</xdr:col>
      <xdr:colOff>101600</xdr:colOff>
      <xdr:row>97</xdr:row>
      <xdr:rowOff>111846</xdr:rowOff>
    </xdr:to>
    <xdr:sp macro="" textlink="">
      <xdr:nvSpPr>
        <xdr:cNvPr id="480" name="フローチャート: 判断 479">
          <a:extLst>
            <a:ext uri="{FF2B5EF4-FFF2-40B4-BE49-F238E27FC236}">
              <a16:creationId xmlns:a16="http://schemas.microsoft.com/office/drawing/2014/main" xmlns="" id="{00000000-0008-0000-0600-0000E0010000}"/>
            </a:ext>
          </a:extLst>
        </xdr:cNvPr>
        <xdr:cNvSpPr/>
      </xdr:nvSpPr>
      <xdr:spPr>
        <a:xfrm>
          <a:off x="7810500" y="1664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128373</xdr:rowOff>
    </xdr:from>
    <xdr:ext cx="534377" cy="259045"/>
    <xdr:sp macro="" textlink="">
      <xdr:nvSpPr>
        <xdr:cNvPr id="481" name="テキスト ボックス 480">
          <a:extLst>
            <a:ext uri="{FF2B5EF4-FFF2-40B4-BE49-F238E27FC236}">
              <a16:creationId xmlns:a16="http://schemas.microsoft.com/office/drawing/2014/main" xmlns="" id="{00000000-0008-0000-0600-0000E1010000}"/>
            </a:ext>
          </a:extLst>
        </xdr:cNvPr>
        <xdr:cNvSpPr txBox="1"/>
      </xdr:nvSpPr>
      <xdr:spPr>
        <a:xfrm>
          <a:off x="7594111" y="1641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17005</xdr:rowOff>
    </xdr:from>
    <xdr:to>
      <xdr:col>36</xdr:col>
      <xdr:colOff>165100</xdr:colOff>
      <xdr:row>97</xdr:row>
      <xdr:rowOff>118605</xdr:rowOff>
    </xdr:to>
    <xdr:sp macro="" textlink="">
      <xdr:nvSpPr>
        <xdr:cNvPr id="482" name="フローチャート: 判断 481">
          <a:extLst>
            <a:ext uri="{FF2B5EF4-FFF2-40B4-BE49-F238E27FC236}">
              <a16:creationId xmlns:a16="http://schemas.microsoft.com/office/drawing/2014/main" xmlns="" id="{00000000-0008-0000-0600-0000E2010000}"/>
            </a:ext>
          </a:extLst>
        </xdr:cNvPr>
        <xdr:cNvSpPr/>
      </xdr:nvSpPr>
      <xdr:spPr>
        <a:xfrm>
          <a:off x="6921500" y="1664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135132</xdr:rowOff>
    </xdr:from>
    <xdr:ext cx="534377" cy="259045"/>
    <xdr:sp macro="" textlink="">
      <xdr:nvSpPr>
        <xdr:cNvPr id="483" name="テキスト ボックス 482">
          <a:extLst>
            <a:ext uri="{FF2B5EF4-FFF2-40B4-BE49-F238E27FC236}">
              <a16:creationId xmlns:a16="http://schemas.microsoft.com/office/drawing/2014/main" xmlns="" id="{00000000-0008-0000-0600-0000E3010000}"/>
            </a:ext>
          </a:extLst>
        </xdr:cNvPr>
        <xdr:cNvSpPr txBox="1"/>
      </xdr:nvSpPr>
      <xdr:spPr>
        <a:xfrm>
          <a:off x="6705111" y="16422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xmlns="" id="{00000000-0008-0000-0600-0000E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xmlns="" id="{00000000-0008-0000-0600-0000E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xmlns="" id="{00000000-0008-0000-0600-0000E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xmlns="" id="{00000000-0008-0000-0600-0000E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xmlns="" id="{00000000-0008-0000-0600-0000E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109686</xdr:rowOff>
    </xdr:from>
    <xdr:to>
      <xdr:col>55</xdr:col>
      <xdr:colOff>50800</xdr:colOff>
      <xdr:row>93</xdr:row>
      <xdr:rowOff>39836</xdr:rowOff>
    </xdr:to>
    <xdr:sp macro="" textlink="">
      <xdr:nvSpPr>
        <xdr:cNvPr id="489" name="楕円 488">
          <a:extLst>
            <a:ext uri="{FF2B5EF4-FFF2-40B4-BE49-F238E27FC236}">
              <a16:creationId xmlns:a16="http://schemas.microsoft.com/office/drawing/2014/main" xmlns="" id="{00000000-0008-0000-0600-0000E9010000}"/>
            </a:ext>
          </a:extLst>
        </xdr:cNvPr>
        <xdr:cNvSpPr/>
      </xdr:nvSpPr>
      <xdr:spPr>
        <a:xfrm>
          <a:off x="10426700" y="15883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132563</xdr:rowOff>
    </xdr:from>
    <xdr:ext cx="534377" cy="259045"/>
    <xdr:sp macro="" textlink="">
      <xdr:nvSpPr>
        <xdr:cNvPr id="490" name="普通建設事業費 （ うち更新整備　）該当値テキスト">
          <a:extLst>
            <a:ext uri="{FF2B5EF4-FFF2-40B4-BE49-F238E27FC236}">
              <a16:creationId xmlns:a16="http://schemas.microsoft.com/office/drawing/2014/main" xmlns="" id="{00000000-0008-0000-0600-0000EA010000}"/>
            </a:ext>
          </a:extLst>
        </xdr:cNvPr>
        <xdr:cNvSpPr txBox="1"/>
      </xdr:nvSpPr>
      <xdr:spPr>
        <a:xfrm>
          <a:off x="10528300" y="15734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97538</xdr:rowOff>
    </xdr:from>
    <xdr:to>
      <xdr:col>50</xdr:col>
      <xdr:colOff>165100</xdr:colOff>
      <xdr:row>98</xdr:row>
      <xdr:rowOff>27688</xdr:rowOff>
    </xdr:to>
    <xdr:sp macro="" textlink="">
      <xdr:nvSpPr>
        <xdr:cNvPr id="491" name="楕円 490">
          <a:extLst>
            <a:ext uri="{FF2B5EF4-FFF2-40B4-BE49-F238E27FC236}">
              <a16:creationId xmlns:a16="http://schemas.microsoft.com/office/drawing/2014/main" xmlns="" id="{00000000-0008-0000-0600-0000EB010000}"/>
            </a:ext>
          </a:extLst>
        </xdr:cNvPr>
        <xdr:cNvSpPr/>
      </xdr:nvSpPr>
      <xdr:spPr>
        <a:xfrm>
          <a:off x="9588500" y="1672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18815</xdr:rowOff>
    </xdr:from>
    <xdr:ext cx="534377" cy="259045"/>
    <xdr:sp macro="" textlink="">
      <xdr:nvSpPr>
        <xdr:cNvPr id="492" name="テキスト ボックス 491">
          <a:extLst>
            <a:ext uri="{FF2B5EF4-FFF2-40B4-BE49-F238E27FC236}">
              <a16:creationId xmlns:a16="http://schemas.microsoft.com/office/drawing/2014/main" xmlns="" id="{00000000-0008-0000-0600-0000EC010000}"/>
            </a:ext>
          </a:extLst>
        </xdr:cNvPr>
        <xdr:cNvSpPr txBox="1"/>
      </xdr:nvSpPr>
      <xdr:spPr>
        <a:xfrm>
          <a:off x="9372111" y="16820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29121</xdr:rowOff>
    </xdr:from>
    <xdr:to>
      <xdr:col>46</xdr:col>
      <xdr:colOff>38100</xdr:colOff>
      <xdr:row>95</xdr:row>
      <xdr:rowOff>130721</xdr:rowOff>
    </xdr:to>
    <xdr:sp macro="" textlink="">
      <xdr:nvSpPr>
        <xdr:cNvPr id="493" name="楕円 492">
          <a:extLst>
            <a:ext uri="{FF2B5EF4-FFF2-40B4-BE49-F238E27FC236}">
              <a16:creationId xmlns:a16="http://schemas.microsoft.com/office/drawing/2014/main" xmlns="" id="{00000000-0008-0000-0600-0000ED010000}"/>
            </a:ext>
          </a:extLst>
        </xdr:cNvPr>
        <xdr:cNvSpPr/>
      </xdr:nvSpPr>
      <xdr:spPr>
        <a:xfrm>
          <a:off x="8699500" y="1631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147248</xdr:rowOff>
    </xdr:from>
    <xdr:ext cx="534377" cy="259045"/>
    <xdr:sp macro="" textlink="">
      <xdr:nvSpPr>
        <xdr:cNvPr id="494" name="テキスト ボックス 493">
          <a:extLst>
            <a:ext uri="{FF2B5EF4-FFF2-40B4-BE49-F238E27FC236}">
              <a16:creationId xmlns:a16="http://schemas.microsoft.com/office/drawing/2014/main" xmlns="" id="{00000000-0008-0000-0600-0000EE010000}"/>
            </a:ext>
          </a:extLst>
        </xdr:cNvPr>
        <xdr:cNvSpPr txBox="1"/>
      </xdr:nvSpPr>
      <xdr:spPr>
        <a:xfrm>
          <a:off x="8483111" y="160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56226</xdr:rowOff>
    </xdr:from>
    <xdr:to>
      <xdr:col>41</xdr:col>
      <xdr:colOff>101600</xdr:colOff>
      <xdr:row>98</xdr:row>
      <xdr:rowOff>157826</xdr:rowOff>
    </xdr:to>
    <xdr:sp macro="" textlink="">
      <xdr:nvSpPr>
        <xdr:cNvPr id="495" name="楕円 494">
          <a:extLst>
            <a:ext uri="{FF2B5EF4-FFF2-40B4-BE49-F238E27FC236}">
              <a16:creationId xmlns:a16="http://schemas.microsoft.com/office/drawing/2014/main" xmlns="" id="{00000000-0008-0000-0600-0000EF010000}"/>
            </a:ext>
          </a:extLst>
        </xdr:cNvPr>
        <xdr:cNvSpPr/>
      </xdr:nvSpPr>
      <xdr:spPr>
        <a:xfrm>
          <a:off x="7810500" y="16858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148953</xdr:rowOff>
    </xdr:from>
    <xdr:ext cx="534377" cy="259045"/>
    <xdr:sp macro="" textlink="">
      <xdr:nvSpPr>
        <xdr:cNvPr id="496" name="テキスト ボックス 495">
          <a:extLst>
            <a:ext uri="{FF2B5EF4-FFF2-40B4-BE49-F238E27FC236}">
              <a16:creationId xmlns:a16="http://schemas.microsoft.com/office/drawing/2014/main" xmlns="" id="{00000000-0008-0000-0600-0000F0010000}"/>
            </a:ext>
          </a:extLst>
        </xdr:cNvPr>
        <xdr:cNvSpPr txBox="1"/>
      </xdr:nvSpPr>
      <xdr:spPr>
        <a:xfrm>
          <a:off x="7594111" y="16951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56178</xdr:rowOff>
    </xdr:from>
    <xdr:to>
      <xdr:col>36</xdr:col>
      <xdr:colOff>165100</xdr:colOff>
      <xdr:row>98</xdr:row>
      <xdr:rowOff>157778</xdr:rowOff>
    </xdr:to>
    <xdr:sp macro="" textlink="">
      <xdr:nvSpPr>
        <xdr:cNvPr id="497" name="楕円 496">
          <a:extLst>
            <a:ext uri="{FF2B5EF4-FFF2-40B4-BE49-F238E27FC236}">
              <a16:creationId xmlns:a16="http://schemas.microsoft.com/office/drawing/2014/main" xmlns="" id="{00000000-0008-0000-0600-0000F1010000}"/>
            </a:ext>
          </a:extLst>
        </xdr:cNvPr>
        <xdr:cNvSpPr/>
      </xdr:nvSpPr>
      <xdr:spPr>
        <a:xfrm>
          <a:off x="6921500" y="1685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148905</xdr:rowOff>
    </xdr:from>
    <xdr:ext cx="534377" cy="259045"/>
    <xdr:sp macro="" textlink="">
      <xdr:nvSpPr>
        <xdr:cNvPr id="498" name="テキスト ボックス 497">
          <a:extLst>
            <a:ext uri="{FF2B5EF4-FFF2-40B4-BE49-F238E27FC236}">
              <a16:creationId xmlns:a16="http://schemas.microsoft.com/office/drawing/2014/main" xmlns="" id="{00000000-0008-0000-0600-0000F2010000}"/>
            </a:ext>
          </a:extLst>
        </xdr:cNvPr>
        <xdr:cNvSpPr txBox="1"/>
      </xdr:nvSpPr>
      <xdr:spPr>
        <a:xfrm>
          <a:off x="6705111" y="16951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9" name="正方形/長方形 498">
          <a:extLst>
            <a:ext uri="{FF2B5EF4-FFF2-40B4-BE49-F238E27FC236}">
              <a16:creationId xmlns:a16="http://schemas.microsoft.com/office/drawing/2014/main" xmlns="" id="{00000000-0008-0000-0600-0000F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0" name="正方形/長方形 499">
          <a:extLst>
            <a:ext uri="{FF2B5EF4-FFF2-40B4-BE49-F238E27FC236}">
              <a16:creationId xmlns:a16="http://schemas.microsoft.com/office/drawing/2014/main" xmlns="" id="{00000000-0008-0000-0600-0000F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1" name="正方形/長方形 500">
          <a:extLst>
            <a:ext uri="{FF2B5EF4-FFF2-40B4-BE49-F238E27FC236}">
              <a16:creationId xmlns:a16="http://schemas.microsoft.com/office/drawing/2014/main" xmlns="" id="{00000000-0008-0000-0600-0000F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2" name="正方形/長方形 501">
          <a:extLst>
            <a:ext uri="{FF2B5EF4-FFF2-40B4-BE49-F238E27FC236}">
              <a16:creationId xmlns:a16="http://schemas.microsoft.com/office/drawing/2014/main" xmlns="" id="{00000000-0008-0000-0600-0000F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3" name="正方形/長方形 502">
          <a:extLst>
            <a:ext uri="{FF2B5EF4-FFF2-40B4-BE49-F238E27FC236}">
              <a16:creationId xmlns:a16="http://schemas.microsoft.com/office/drawing/2014/main" xmlns="" id="{00000000-0008-0000-0600-0000F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4" name="正方形/長方形 503">
          <a:extLst>
            <a:ext uri="{FF2B5EF4-FFF2-40B4-BE49-F238E27FC236}">
              <a16:creationId xmlns:a16="http://schemas.microsoft.com/office/drawing/2014/main" xmlns="" id="{00000000-0008-0000-0600-0000F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5" name="正方形/長方形 504">
          <a:extLst>
            <a:ext uri="{FF2B5EF4-FFF2-40B4-BE49-F238E27FC236}">
              <a16:creationId xmlns:a16="http://schemas.microsoft.com/office/drawing/2014/main" xmlns="" id="{00000000-0008-0000-0600-0000F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6" name="正方形/長方形 505">
          <a:extLst>
            <a:ext uri="{FF2B5EF4-FFF2-40B4-BE49-F238E27FC236}">
              <a16:creationId xmlns:a16="http://schemas.microsoft.com/office/drawing/2014/main" xmlns="" id="{00000000-0008-0000-0600-0000F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7" name="テキスト ボックス 506">
          <a:extLst>
            <a:ext uri="{FF2B5EF4-FFF2-40B4-BE49-F238E27FC236}">
              <a16:creationId xmlns:a16="http://schemas.microsoft.com/office/drawing/2014/main" xmlns="" id="{00000000-0008-0000-0600-0000F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8" name="直線コネクタ 507">
          <a:extLst>
            <a:ext uri="{FF2B5EF4-FFF2-40B4-BE49-F238E27FC236}">
              <a16:creationId xmlns:a16="http://schemas.microsoft.com/office/drawing/2014/main" xmlns="" id="{00000000-0008-0000-0600-0000F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9" name="直線コネクタ 508">
          <a:extLst>
            <a:ext uri="{FF2B5EF4-FFF2-40B4-BE49-F238E27FC236}">
              <a16:creationId xmlns:a16="http://schemas.microsoft.com/office/drawing/2014/main" xmlns="" id="{00000000-0008-0000-0600-0000F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0" name="テキスト ボックス 509">
          <a:extLst>
            <a:ext uri="{FF2B5EF4-FFF2-40B4-BE49-F238E27FC236}">
              <a16:creationId xmlns:a16="http://schemas.microsoft.com/office/drawing/2014/main" xmlns="" id="{00000000-0008-0000-0600-0000F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1" name="直線コネクタ 510">
          <a:extLst>
            <a:ext uri="{FF2B5EF4-FFF2-40B4-BE49-F238E27FC236}">
              <a16:creationId xmlns:a16="http://schemas.microsoft.com/office/drawing/2014/main" xmlns="" id="{00000000-0008-0000-0600-0000F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2" name="テキスト ボックス 511">
          <a:extLst>
            <a:ext uri="{FF2B5EF4-FFF2-40B4-BE49-F238E27FC236}">
              <a16:creationId xmlns:a16="http://schemas.microsoft.com/office/drawing/2014/main" xmlns="" id="{00000000-0008-0000-0600-000000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3" name="直線コネクタ 512">
          <a:extLst>
            <a:ext uri="{FF2B5EF4-FFF2-40B4-BE49-F238E27FC236}">
              <a16:creationId xmlns:a16="http://schemas.microsoft.com/office/drawing/2014/main" xmlns="" id="{00000000-0008-0000-0600-000001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4" name="テキスト ボックス 513">
          <a:extLst>
            <a:ext uri="{FF2B5EF4-FFF2-40B4-BE49-F238E27FC236}">
              <a16:creationId xmlns:a16="http://schemas.microsoft.com/office/drawing/2014/main" xmlns="" id="{00000000-0008-0000-0600-000002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5" name="直線コネクタ 514">
          <a:extLst>
            <a:ext uri="{FF2B5EF4-FFF2-40B4-BE49-F238E27FC236}">
              <a16:creationId xmlns:a16="http://schemas.microsoft.com/office/drawing/2014/main" xmlns="" id="{00000000-0008-0000-0600-000003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6" name="テキスト ボックス 515">
          <a:extLst>
            <a:ext uri="{FF2B5EF4-FFF2-40B4-BE49-F238E27FC236}">
              <a16:creationId xmlns:a16="http://schemas.microsoft.com/office/drawing/2014/main" xmlns="" id="{00000000-0008-0000-0600-000004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xmlns="" id="{00000000-0008-0000-06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xmlns="" id="{00000000-0008-0000-06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災害復旧事業費グラフ枠">
          <a:extLst>
            <a:ext uri="{FF2B5EF4-FFF2-40B4-BE49-F238E27FC236}">
              <a16:creationId xmlns:a16="http://schemas.microsoft.com/office/drawing/2014/main" xmlns="" id="{00000000-0008-0000-06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133939</xdr:rowOff>
    </xdr:from>
    <xdr:to>
      <xdr:col>85</xdr:col>
      <xdr:colOff>126364</xdr:colOff>
      <xdr:row>38</xdr:row>
      <xdr:rowOff>139700</xdr:rowOff>
    </xdr:to>
    <xdr:cxnSp macro="">
      <xdr:nvCxnSpPr>
        <xdr:cNvPr id="520" name="直線コネクタ 519">
          <a:extLst>
            <a:ext uri="{FF2B5EF4-FFF2-40B4-BE49-F238E27FC236}">
              <a16:creationId xmlns:a16="http://schemas.microsoft.com/office/drawing/2014/main" xmlns="" id="{00000000-0008-0000-0600-000008020000}"/>
            </a:ext>
          </a:extLst>
        </xdr:cNvPr>
        <xdr:cNvCxnSpPr/>
      </xdr:nvCxnSpPr>
      <xdr:spPr>
        <a:xfrm flipV="1">
          <a:off x="16317595" y="5277439"/>
          <a:ext cx="1269" cy="1377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1" name="災害復旧事業費最小値テキスト">
          <a:extLst>
            <a:ext uri="{FF2B5EF4-FFF2-40B4-BE49-F238E27FC236}">
              <a16:creationId xmlns:a16="http://schemas.microsoft.com/office/drawing/2014/main" xmlns="" id="{00000000-0008-0000-0600-000009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2" name="直線コネクタ 521">
          <a:extLst>
            <a:ext uri="{FF2B5EF4-FFF2-40B4-BE49-F238E27FC236}">
              <a16:creationId xmlns:a16="http://schemas.microsoft.com/office/drawing/2014/main" xmlns="" id="{00000000-0008-0000-0600-00000A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80616</xdr:rowOff>
    </xdr:from>
    <xdr:ext cx="534377" cy="259045"/>
    <xdr:sp macro="" textlink="">
      <xdr:nvSpPr>
        <xdr:cNvPr id="523" name="災害復旧事業費最大値テキスト">
          <a:extLst>
            <a:ext uri="{FF2B5EF4-FFF2-40B4-BE49-F238E27FC236}">
              <a16:creationId xmlns:a16="http://schemas.microsoft.com/office/drawing/2014/main" xmlns="" id="{00000000-0008-0000-0600-00000B020000}"/>
            </a:ext>
          </a:extLst>
        </xdr:cNvPr>
        <xdr:cNvSpPr txBox="1"/>
      </xdr:nvSpPr>
      <xdr:spPr>
        <a:xfrm>
          <a:off x="16370300" y="505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133939</xdr:rowOff>
    </xdr:from>
    <xdr:to>
      <xdr:col>86</xdr:col>
      <xdr:colOff>25400</xdr:colOff>
      <xdr:row>30</xdr:row>
      <xdr:rowOff>133939</xdr:rowOff>
    </xdr:to>
    <xdr:cxnSp macro="">
      <xdr:nvCxnSpPr>
        <xdr:cNvPr id="524" name="直線コネクタ 523">
          <a:extLst>
            <a:ext uri="{FF2B5EF4-FFF2-40B4-BE49-F238E27FC236}">
              <a16:creationId xmlns:a16="http://schemas.microsoft.com/office/drawing/2014/main" xmlns="" id="{00000000-0008-0000-0600-00000C020000}"/>
            </a:ext>
          </a:extLst>
        </xdr:cNvPr>
        <xdr:cNvCxnSpPr/>
      </xdr:nvCxnSpPr>
      <xdr:spPr>
        <a:xfrm>
          <a:off x="16230600" y="5277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118897</xdr:rowOff>
    </xdr:from>
    <xdr:to>
      <xdr:col>85</xdr:col>
      <xdr:colOff>127000</xdr:colOff>
      <xdr:row>38</xdr:row>
      <xdr:rowOff>139654</xdr:rowOff>
    </xdr:to>
    <xdr:cxnSp macro="">
      <xdr:nvCxnSpPr>
        <xdr:cNvPr id="525" name="直線コネクタ 524">
          <a:extLst>
            <a:ext uri="{FF2B5EF4-FFF2-40B4-BE49-F238E27FC236}">
              <a16:creationId xmlns:a16="http://schemas.microsoft.com/office/drawing/2014/main" xmlns="" id="{00000000-0008-0000-0600-00000D020000}"/>
            </a:ext>
          </a:extLst>
        </xdr:cNvPr>
        <xdr:cNvCxnSpPr/>
      </xdr:nvCxnSpPr>
      <xdr:spPr>
        <a:xfrm>
          <a:off x="15481300" y="6633997"/>
          <a:ext cx="838200" cy="20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5341</xdr:rowOff>
    </xdr:from>
    <xdr:ext cx="469744" cy="259045"/>
    <xdr:sp macro="" textlink="">
      <xdr:nvSpPr>
        <xdr:cNvPr id="526" name="災害復旧事業費平均値テキスト">
          <a:extLst>
            <a:ext uri="{FF2B5EF4-FFF2-40B4-BE49-F238E27FC236}">
              <a16:creationId xmlns:a16="http://schemas.microsoft.com/office/drawing/2014/main" xmlns="" id="{00000000-0008-0000-0600-00000E020000}"/>
            </a:ext>
          </a:extLst>
        </xdr:cNvPr>
        <xdr:cNvSpPr txBox="1"/>
      </xdr:nvSpPr>
      <xdr:spPr>
        <a:xfrm>
          <a:off x="16370300" y="63489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153914</xdr:rowOff>
    </xdr:from>
    <xdr:to>
      <xdr:col>85</xdr:col>
      <xdr:colOff>177800</xdr:colOff>
      <xdr:row>38</xdr:row>
      <xdr:rowOff>84064</xdr:rowOff>
    </xdr:to>
    <xdr:sp macro="" textlink="">
      <xdr:nvSpPr>
        <xdr:cNvPr id="527" name="フローチャート: 判断 526">
          <a:extLst>
            <a:ext uri="{FF2B5EF4-FFF2-40B4-BE49-F238E27FC236}">
              <a16:creationId xmlns:a16="http://schemas.microsoft.com/office/drawing/2014/main" xmlns="" id="{00000000-0008-0000-0600-00000F020000}"/>
            </a:ext>
          </a:extLst>
        </xdr:cNvPr>
        <xdr:cNvSpPr/>
      </xdr:nvSpPr>
      <xdr:spPr>
        <a:xfrm>
          <a:off x="16268700" y="649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118897</xdr:rowOff>
    </xdr:from>
    <xdr:to>
      <xdr:col>81</xdr:col>
      <xdr:colOff>50800</xdr:colOff>
      <xdr:row>38</xdr:row>
      <xdr:rowOff>125572</xdr:rowOff>
    </xdr:to>
    <xdr:cxnSp macro="">
      <xdr:nvCxnSpPr>
        <xdr:cNvPr id="528" name="直線コネクタ 527">
          <a:extLst>
            <a:ext uri="{FF2B5EF4-FFF2-40B4-BE49-F238E27FC236}">
              <a16:creationId xmlns:a16="http://schemas.microsoft.com/office/drawing/2014/main" xmlns="" id="{00000000-0008-0000-0600-000010020000}"/>
            </a:ext>
          </a:extLst>
        </xdr:cNvPr>
        <xdr:cNvCxnSpPr/>
      </xdr:nvCxnSpPr>
      <xdr:spPr>
        <a:xfrm flipV="1">
          <a:off x="14592300" y="6633997"/>
          <a:ext cx="889000" cy="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9668</xdr:rowOff>
    </xdr:from>
    <xdr:to>
      <xdr:col>81</xdr:col>
      <xdr:colOff>101600</xdr:colOff>
      <xdr:row>38</xdr:row>
      <xdr:rowOff>111268</xdr:rowOff>
    </xdr:to>
    <xdr:sp macro="" textlink="">
      <xdr:nvSpPr>
        <xdr:cNvPr id="529" name="フローチャート: 判断 528">
          <a:extLst>
            <a:ext uri="{FF2B5EF4-FFF2-40B4-BE49-F238E27FC236}">
              <a16:creationId xmlns:a16="http://schemas.microsoft.com/office/drawing/2014/main" xmlns="" id="{00000000-0008-0000-0600-000011020000}"/>
            </a:ext>
          </a:extLst>
        </xdr:cNvPr>
        <xdr:cNvSpPr/>
      </xdr:nvSpPr>
      <xdr:spPr>
        <a:xfrm>
          <a:off x="15430500" y="6524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127794</xdr:rowOff>
    </xdr:from>
    <xdr:ext cx="469744" cy="259045"/>
    <xdr:sp macro="" textlink="">
      <xdr:nvSpPr>
        <xdr:cNvPr id="530" name="テキスト ボックス 529">
          <a:extLst>
            <a:ext uri="{FF2B5EF4-FFF2-40B4-BE49-F238E27FC236}">
              <a16:creationId xmlns:a16="http://schemas.microsoft.com/office/drawing/2014/main" xmlns="" id="{00000000-0008-0000-0600-000012020000}"/>
            </a:ext>
          </a:extLst>
        </xdr:cNvPr>
        <xdr:cNvSpPr txBox="1"/>
      </xdr:nvSpPr>
      <xdr:spPr>
        <a:xfrm>
          <a:off x="15246428" y="6299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21971</xdr:rowOff>
    </xdr:from>
    <xdr:to>
      <xdr:col>76</xdr:col>
      <xdr:colOff>114300</xdr:colOff>
      <xdr:row>38</xdr:row>
      <xdr:rowOff>125572</xdr:rowOff>
    </xdr:to>
    <xdr:cxnSp macro="">
      <xdr:nvCxnSpPr>
        <xdr:cNvPr id="531" name="直線コネクタ 530">
          <a:extLst>
            <a:ext uri="{FF2B5EF4-FFF2-40B4-BE49-F238E27FC236}">
              <a16:creationId xmlns:a16="http://schemas.microsoft.com/office/drawing/2014/main" xmlns="" id="{00000000-0008-0000-0600-000013020000}"/>
            </a:ext>
          </a:extLst>
        </xdr:cNvPr>
        <xdr:cNvCxnSpPr/>
      </xdr:nvCxnSpPr>
      <xdr:spPr>
        <a:xfrm>
          <a:off x="13703300" y="6537071"/>
          <a:ext cx="889000" cy="103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28732</xdr:rowOff>
    </xdr:from>
    <xdr:to>
      <xdr:col>76</xdr:col>
      <xdr:colOff>165100</xdr:colOff>
      <xdr:row>38</xdr:row>
      <xdr:rowOff>130332</xdr:rowOff>
    </xdr:to>
    <xdr:sp macro="" textlink="">
      <xdr:nvSpPr>
        <xdr:cNvPr id="532" name="フローチャート: 判断 531">
          <a:extLst>
            <a:ext uri="{FF2B5EF4-FFF2-40B4-BE49-F238E27FC236}">
              <a16:creationId xmlns:a16="http://schemas.microsoft.com/office/drawing/2014/main" xmlns="" id="{00000000-0008-0000-0600-000014020000}"/>
            </a:ext>
          </a:extLst>
        </xdr:cNvPr>
        <xdr:cNvSpPr/>
      </xdr:nvSpPr>
      <xdr:spPr>
        <a:xfrm>
          <a:off x="14541500" y="654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146859</xdr:rowOff>
    </xdr:from>
    <xdr:ext cx="469744" cy="259045"/>
    <xdr:sp macro="" textlink="">
      <xdr:nvSpPr>
        <xdr:cNvPr id="533" name="テキスト ボックス 532">
          <a:extLst>
            <a:ext uri="{FF2B5EF4-FFF2-40B4-BE49-F238E27FC236}">
              <a16:creationId xmlns:a16="http://schemas.microsoft.com/office/drawing/2014/main" xmlns="" id="{00000000-0008-0000-0600-000015020000}"/>
            </a:ext>
          </a:extLst>
        </xdr:cNvPr>
        <xdr:cNvSpPr txBox="1"/>
      </xdr:nvSpPr>
      <xdr:spPr>
        <a:xfrm>
          <a:off x="14357428" y="6319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4232</xdr:rowOff>
    </xdr:from>
    <xdr:to>
      <xdr:col>71</xdr:col>
      <xdr:colOff>177800</xdr:colOff>
      <xdr:row>38</xdr:row>
      <xdr:rowOff>21971</xdr:rowOff>
    </xdr:to>
    <xdr:cxnSp macro="">
      <xdr:nvCxnSpPr>
        <xdr:cNvPr id="534" name="直線コネクタ 533">
          <a:extLst>
            <a:ext uri="{FF2B5EF4-FFF2-40B4-BE49-F238E27FC236}">
              <a16:creationId xmlns:a16="http://schemas.microsoft.com/office/drawing/2014/main" xmlns="" id="{00000000-0008-0000-0600-000016020000}"/>
            </a:ext>
          </a:extLst>
        </xdr:cNvPr>
        <xdr:cNvCxnSpPr/>
      </xdr:nvCxnSpPr>
      <xdr:spPr>
        <a:xfrm>
          <a:off x="12814300" y="6347882"/>
          <a:ext cx="889000" cy="18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62291</xdr:rowOff>
    </xdr:from>
    <xdr:to>
      <xdr:col>72</xdr:col>
      <xdr:colOff>38100</xdr:colOff>
      <xdr:row>38</xdr:row>
      <xdr:rowOff>163891</xdr:rowOff>
    </xdr:to>
    <xdr:sp macro="" textlink="">
      <xdr:nvSpPr>
        <xdr:cNvPr id="535" name="フローチャート: 判断 534">
          <a:extLst>
            <a:ext uri="{FF2B5EF4-FFF2-40B4-BE49-F238E27FC236}">
              <a16:creationId xmlns:a16="http://schemas.microsoft.com/office/drawing/2014/main" xmlns="" id="{00000000-0008-0000-0600-000017020000}"/>
            </a:ext>
          </a:extLst>
        </xdr:cNvPr>
        <xdr:cNvSpPr/>
      </xdr:nvSpPr>
      <xdr:spPr>
        <a:xfrm>
          <a:off x="13652500" y="6577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155018</xdr:rowOff>
    </xdr:from>
    <xdr:ext cx="378565" cy="259045"/>
    <xdr:sp macro="" textlink="">
      <xdr:nvSpPr>
        <xdr:cNvPr id="536" name="テキスト ボックス 535">
          <a:extLst>
            <a:ext uri="{FF2B5EF4-FFF2-40B4-BE49-F238E27FC236}">
              <a16:creationId xmlns:a16="http://schemas.microsoft.com/office/drawing/2014/main" xmlns="" id="{00000000-0008-0000-0600-000018020000}"/>
            </a:ext>
          </a:extLst>
        </xdr:cNvPr>
        <xdr:cNvSpPr txBox="1"/>
      </xdr:nvSpPr>
      <xdr:spPr>
        <a:xfrm>
          <a:off x="13514017" y="66701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57627</xdr:rowOff>
    </xdr:from>
    <xdr:to>
      <xdr:col>67</xdr:col>
      <xdr:colOff>101600</xdr:colOff>
      <xdr:row>38</xdr:row>
      <xdr:rowOff>159227</xdr:rowOff>
    </xdr:to>
    <xdr:sp macro="" textlink="">
      <xdr:nvSpPr>
        <xdr:cNvPr id="537" name="フローチャート: 判断 536">
          <a:extLst>
            <a:ext uri="{FF2B5EF4-FFF2-40B4-BE49-F238E27FC236}">
              <a16:creationId xmlns:a16="http://schemas.microsoft.com/office/drawing/2014/main" xmlns="" id="{00000000-0008-0000-0600-000019020000}"/>
            </a:ext>
          </a:extLst>
        </xdr:cNvPr>
        <xdr:cNvSpPr/>
      </xdr:nvSpPr>
      <xdr:spPr>
        <a:xfrm>
          <a:off x="12763500" y="6572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150354</xdr:rowOff>
    </xdr:from>
    <xdr:ext cx="378565" cy="259045"/>
    <xdr:sp macro="" textlink="">
      <xdr:nvSpPr>
        <xdr:cNvPr id="538" name="テキスト ボックス 537">
          <a:extLst>
            <a:ext uri="{FF2B5EF4-FFF2-40B4-BE49-F238E27FC236}">
              <a16:creationId xmlns:a16="http://schemas.microsoft.com/office/drawing/2014/main" xmlns="" id="{00000000-0008-0000-0600-00001A020000}"/>
            </a:ext>
          </a:extLst>
        </xdr:cNvPr>
        <xdr:cNvSpPr txBox="1"/>
      </xdr:nvSpPr>
      <xdr:spPr>
        <a:xfrm>
          <a:off x="12625017" y="66654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xmlns="" id="{00000000-0008-0000-06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xmlns="" id="{00000000-0008-0000-06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xmlns="" id="{00000000-0008-0000-06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xmlns="" id="{00000000-0008-0000-06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xmlns="" id="{00000000-0008-0000-06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88854</xdr:rowOff>
    </xdr:from>
    <xdr:to>
      <xdr:col>85</xdr:col>
      <xdr:colOff>177800</xdr:colOff>
      <xdr:row>39</xdr:row>
      <xdr:rowOff>19004</xdr:rowOff>
    </xdr:to>
    <xdr:sp macro="" textlink="">
      <xdr:nvSpPr>
        <xdr:cNvPr id="544" name="楕円 543">
          <a:extLst>
            <a:ext uri="{FF2B5EF4-FFF2-40B4-BE49-F238E27FC236}">
              <a16:creationId xmlns:a16="http://schemas.microsoft.com/office/drawing/2014/main" xmlns="" id="{00000000-0008-0000-0600-000020020000}"/>
            </a:ext>
          </a:extLst>
        </xdr:cNvPr>
        <xdr:cNvSpPr/>
      </xdr:nvSpPr>
      <xdr:spPr>
        <a:xfrm>
          <a:off x="16268700" y="660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3781</xdr:rowOff>
    </xdr:from>
    <xdr:ext cx="249299" cy="259045"/>
    <xdr:sp macro="" textlink="">
      <xdr:nvSpPr>
        <xdr:cNvPr id="545" name="災害復旧事業費該当値テキスト">
          <a:extLst>
            <a:ext uri="{FF2B5EF4-FFF2-40B4-BE49-F238E27FC236}">
              <a16:creationId xmlns:a16="http://schemas.microsoft.com/office/drawing/2014/main" xmlns="" id="{00000000-0008-0000-0600-000021020000}"/>
            </a:ext>
          </a:extLst>
        </xdr:cNvPr>
        <xdr:cNvSpPr txBox="1"/>
      </xdr:nvSpPr>
      <xdr:spPr>
        <a:xfrm>
          <a:off x="16370300" y="65188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68097</xdr:rowOff>
    </xdr:from>
    <xdr:to>
      <xdr:col>81</xdr:col>
      <xdr:colOff>101600</xdr:colOff>
      <xdr:row>38</xdr:row>
      <xdr:rowOff>169697</xdr:rowOff>
    </xdr:to>
    <xdr:sp macro="" textlink="">
      <xdr:nvSpPr>
        <xdr:cNvPr id="546" name="楕円 545">
          <a:extLst>
            <a:ext uri="{FF2B5EF4-FFF2-40B4-BE49-F238E27FC236}">
              <a16:creationId xmlns:a16="http://schemas.microsoft.com/office/drawing/2014/main" xmlns="" id="{00000000-0008-0000-0600-000022020000}"/>
            </a:ext>
          </a:extLst>
        </xdr:cNvPr>
        <xdr:cNvSpPr/>
      </xdr:nvSpPr>
      <xdr:spPr>
        <a:xfrm>
          <a:off x="15430500" y="658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160824</xdr:rowOff>
    </xdr:from>
    <xdr:ext cx="378565" cy="259045"/>
    <xdr:sp macro="" textlink="">
      <xdr:nvSpPr>
        <xdr:cNvPr id="547" name="テキスト ボックス 546">
          <a:extLst>
            <a:ext uri="{FF2B5EF4-FFF2-40B4-BE49-F238E27FC236}">
              <a16:creationId xmlns:a16="http://schemas.microsoft.com/office/drawing/2014/main" xmlns="" id="{00000000-0008-0000-0600-000023020000}"/>
            </a:ext>
          </a:extLst>
        </xdr:cNvPr>
        <xdr:cNvSpPr txBox="1"/>
      </xdr:nvSpPr>
      <xdr:spPr>
        <a:xfrm>
          <a:off x="15292017" y="66759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74772</xdr:rowOff>
    </xdr:from>
    <xdr:to>
      <xdr:col>76</xdr:col>
      <xdr:colOff>165100</xdr:colOff>
      <xdr:row>39</xdr:row>
      <xdr:rowOff>4922</xdr:rowOff>
    </xdr:to>
    <xdr:sp macro="" textlink="">
      <xdr:nvSpPr>
        <xdr:cNvPr id="548" name="楕円 547">
          <a:extLst>
            <a:ext uri="{FF2B5EF4-FFF2-40B4-BE49-F238E27FC236}">
              <a16:creationId xmlns:a16="http://schemas.microsoft.com/office/drawing/2014/main" xmlns="" id="{00000000-0008-0000-0600-000024020000}"/>
            </a:ext>
          </a:extLst>
        </xdr:cNvPr>
        <xdr:cNvSpPr/>
      </xdr:nvSpPr>
      <xdr:spPr>
        <a:xfrm>
          <a:off x="14541500" y="658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167499</xdr:rowOff>
    </xdr:from>
    <xdr:ext cx="378565" cy="259045"/>
    <xdr:sp macro="" textlink="">
      <xdr:nvSpPr>
        <xdr:cNvPr id="549" name="テキスト ボックス 548">
          <a:extLst>
            <a:ext uri="{FF2B5EF4-FFF2-40B4-BE49-F238E27FC236}">
              <a16:creationId xmlns:a16="http://schemas.microsoft.com/office/drawing/2014/main" xmlns="" id="{00000000-0008-0000-0600-000025020000}"/>
            </a:ext>
          </a:extLst>
        </xdr:cNvPr>
        <xdr:cNvSpPr txBox="1"/>
      </xdr:nvSpPr>
      <xdr:spPr>
        <a:xfrm>
          <a:off x="14403017" y="6682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142621</xdr:rowOff>
    </xdr:from>
    <xdr:to>
      <xdr:col>72</xdr:col>
      <xdr:colOff>38100</xdr:colOff>
      <xdr:row>38</xdr:row>
      <xdr:rowOff>72771</xdr:rowOff>
    </xdr:to>
    <xdr:sp macro="" textlink="">
      <xdr:nvSpPr>
        <xdr:cNvPr id="550" name="楕円 549">
          <a:extLst>
            <a:ext uri="{FF2B5EF4-FFF2-40B4-BE49-F238E27FC236}">
              <a16:creationId xmlns:a16="http://schemas.microsoft.com/office/drawing/2014/main" xmlns="" id="{00000000-0008-0000-0600-000026020000}"/>
            </a:ext>
          </a:extLst>
        </xdr:cNvPr>
        <xdr:cNvSpPr/>
      </xdr:nvSpPr>
      <xdr:spPr>
        <a:xfrm>
          <a:off x="13652500" y="648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89298</xdr:rowOff>
    </xdr:from>
    <xdr:ext cx="469744" cy="259045"/>
    <xdr:sp macro="" textlink="">
      <xdr:nvSpPr>
        <xdr:cNvPr id="551" name="テキスト ボックス 550">
          <a:extLst>
            <a:ext uri="{FF2B5EF4-FFF2-40B4-BE49-F238E27FC236}">
              <a16:creationId xmlns:a16="http://schemas.microsoft.com/office/drawing/2014/main" xmlns="" id="{00000000-0008-0000-0600-000027020000}"/>
            </a:ext>
          </a:extLst>
        </xdr:cNvPr>
        <xdr:cNvSpPr txBox="1"/>
      </xdr:nvSpPr>
      <xdr:spPr>
        <a:xfrm>
          <a:off x="13468428" y="6261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124882</xdr:rowOff>
    </xdr:from>
    <xdr:to>
      <xdr:col>67</xdr:col>
      <xdr:colOff>101600</xdr:colOff>
      <xdr:row>37</xdr:row>
      <xdr:rowOff>55032</xdr:rowOff>
    </xdr:to>
    <xdr:sp macro="" textlink="">
      <xdr:nvSpPr>
        <xdr:cNvPr id="552" name="楕円 551">
          <a:extLst>
            <a:ext uri="{FF2B5EF4-FFF2-40B4-BE49-F238E27FC236}">
              <a16:creationId xmlns:a16="http://schemas.microsoft.com/office/drawing/2014/main" xmlns="" id="{00000000-0008-0000-0600-000028020000}"/>
            </a:ext>
          </a:extLst>
        </xdr:cNvPr>
        <xdr:cNvSpPr/>
      </xdr:nvSpPr>
      <xdr:spPr>
        <a:xfrm>
          <a:off x="12763500" y="6297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71559</xdr:rowOff>
    </xdr:from>
    <xdr:ext cx="469744" cy="259045"/>
    <xdr:sp macro="" textlink="">
      <xdr:nvSpPr>
        <xdr:cNvPr id="553" name="テキスト ボックス 552">
          <a:extLst>
            <a:ext uri="{FF2B5EF4-FFF2-40B4-BE49-F238E27FC236}">
              <a16:creationId xmlns:a16="http://schemas.microsoft.com/office/drawing/2014/main" xmlns="" id="{00000000-0008-0000-0600-000029020000}"/>
            </a:ext>
          </a:extLst>
        </xdr:cNvPr>
        <xdr:cNvSpPr txBox="1"/>
      </xdr:nvSpPr>
      <xdr:spPr>
        <a:xfrm>
          <a:off x="12579428" y="6072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xmlns="" id="{00000000-0008-0000-06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xmlns="" id="{00000000-0008-0000-06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xmlns="" id="{00000000-0008-0000-06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xmlns="" id="{00000000-0008-0000-06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xmlns="" id="{00000000-0008-0000-06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xmlns="" id="{00000000-0008-0000-06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xmlns="" id="{00000000-0008-0000-06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xmlns="" id="{00000000-0008-0000-06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xmlns="" id="{00000000-0008-0000-06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xmlns="" id="{00000000-0008-0000-06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a:extLst>
            <a:ext uri="{FF2B5EF4-FFF2-40B4-BE49-F238E27FC236}">
              <a16:creationId xmlns:a16="http://schemas.microsoft.com/office/drawing/2014/main" xmlns="" id="{00000000-0008-0000-0600-00003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5" name="テキスト ボックス 564">
          <a:extLst>
            <a:ext uri="{FF2B5EF4-FFF2-40B4-BE49-F238E27FC236}">
              <a16:creationId xmlns:a16="http://schemas.microsoft.com/office/drawing/2014/main" xmlns="" id="{00000000-0008-0000-0600-00003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xmlns=""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xmlns=""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xmlns=""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9" name="直線コネクタ 568">
          <a:extLst>
            <a:ext uri="{FF2B5EF4-FFF2-40B4-BE49-F238E27FC236}">
              <a16:creationId xmlns:a16="http://schemas.microsoft.com/office/drawing/2014/main" xmlns="" id="{00000000-0008-0000-0600-00003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0" name="失業対策事業費最小値テキスト">
          <a:extLst>
            <a:ext uri="{FF2B5EF4-FFF2-40B4-BE49-F238E27FC236}">
              <a16:creationId xmlns:a16="http://schemas.microsoft.com/office/drawing/2014/main" xmlns="" id="{00000000-0008-0000-0600-00003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xmlns=""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2" name="失業対策事業費最大値テキスト">
          <a:extLst>
            <a:ext uri="{FF2B5EF4-FFF2-40B4-BE49-F238E27FC236}">
              <a16:creationId xmlns:a16="http://schemas.microsoft.com/office/drawing/2014/main" xmlns="" id="{00000000-0008-0000-0600-00003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xmlns=""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4" name="直線コネクタ 573">
          <a:extLst>
            <a:ext uri="{FF2B5EF4-FFF2-40B4-BE49-F238E27FC236}">
              <a16:creationId xmlns:a16="http://schemas.microsoft.com/office/drawing/2014/main" xmlns="" id="{00000000-0008-0000-0600-00003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5" name="失業対策事業費平均値テキスト">
          <a:extLst>
            <a:ext uri="{FF2B5EF4-FFF2-40B4-BE49-F238E27FC236}">
              <a16:creationId xmlns:a16="http://schemas.microsoft.com/office/drawing/2014/main" xmlns="" id="{00000000-0008-0000-0600-00003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6" name="フローチャート: 判断 575">
          <a:extLst>
            <a:ext uri="{FF2B5EF4-FFF2-40B4-BE49-F238E27FC236}">
              <a16:creationId xmlns:a16="http://schemas.microsoft.com/office/drawing/2014/main" xmlns="" id="{00000000-0008-0000-0600-00004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7" name="直線コネクタ 576">
          <a:extLst>
            <a:ext uri="{FF2B5EF4-FFF2-40B4-BE49-F238E27FC236}">
              <a16:creationId xmlns:a16="http://schemas.microsoft.com/office/drawing/2014/main" xmlns="" id="{00000000-0008-0000-0600-00004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8" name="フローチャート: 判断 577">
          <a:extLst>
            <a:ext uri="{FF2B5EF4-FFF2-40B4-BE49-F238E27FC236}">
              <a16:creationId xmlns:a16="http://schemas.microsoft.com/office/drawing/2014/main" xmlns="" id="{00000000-0008-0000-0600-00004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xmlns="" id="{00000000-0008-0000-0600-00004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0" name="直線コネクタ 579">
          <a:extLst>
            <a:ext uri="{FF2B5EF4-FFF2-40B4-BE49-F238E27FC236}">
              <a16:creationId xmlns:a16="http://schemas.microsoft.com/office/drawing/2014/main" xmlns="" id="{00000000-0008-0000-0600-00004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1" name="フローチャート: 判断 580">
          <a:extLst>
            <a:ext uri="{FF2B5EF4-FFF2-40B4-BE49-F238E27FC236}">
              <a16:creationId xmlns:a16="http://schemas.microsoft.com/office/drawing/2014/main" xmlns="" id="{00000000-0008-0000-0600-00004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xmlns="" id="{00000000-0008-0000-0600-00004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3" name="直線コネクタ 582">
          <a:extLst>
            <a:ext uri="{FF2B5EF4-FFF2-40B4-BE49-F238E27FC236}">
              <a16:creationId xmlns:a16="http://schemas.microsoft.com/office/drawing/2014/main" xmlns="" id="{00000000-0008-0000-0600-00004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4" name="フローチャート: 判断 583">
          <a:extLst>
            <a:ext uri="{FF2B5EF4-FFF2-40B4-BE49-F238E27FC236}">
              <a16:creationId xmlns:a16="http://schemas.microsoft.com/office/drawing/2014/main" xmlns="" id="{00000000-0008-0000-0600-00004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xmlns="" id="{00000000-0008-0000-0600-00004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フローチャート: 判断 585">
          <a:extLst>
            <a:ext uri="{FF2B5EF4-FFF2-40B4-BE49-F238E27FC236}">
              <a16:creationId xmlns:a16="http://schemas.microsoft.com/office/drawing/2014/main" xmlns="" id="{00000000-0008-0000-0600-00004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xmlns="" id="{00000000-0008-0000-0600-00004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xmlns=""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xmlns=""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xmlns=""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xmlns=""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xmlns=""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3" name="楕円 592">
          <a:extLst>
            <a:ext uri="{FF2B5EF4-FFF2-40B4-BE49-F238E27FC236}">
              <a16:creationId xmlns:a16="http://schemas.microsoft.com/office/drawing/2014/main" xmlns="" id="{00000000-0008-0000-0600-00005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4" name="失業対策事業費該当値テキスト">
          <a:extLst>
            <a:ext uri="{FF2B5EF4-FFF2-40B4-BE49-F238E27FC236}">
              <a16:creationId xmlns:a16="http://schemas.microsoft.com/office/drawing/2014/main" xmlns="" id="{00000000-0008-0000-0600-00005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5" name="楕円 594">
          <a:extLst>
            <a:ext uri="{FF2B5EF4-FFF2-40B4-BE49-F238E27FC236}">
              <a16:creationId xmlns:a16="http://schemas.microsoft.com/office/drawing/2014/main" xmlns="" id="{00000000-0008-0000-0600-00005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xmlns="" id="{00000000-0008-0000-0600-00005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7" name="楕円 596">
          <a:extLst>
            <a:ext uri="{FF2B5EF4-FFF2-40B4-BE49-F238E27FC236}">
              <a16:creationId xmlns:a16="http://schemas.microsoft.com/office/drawing/2014/main" xmlns="" id="{00000000-0008-0000-0600-00005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xmlns="" id="{00000000-0008-0000-0600-00005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9" name="楕円 598">
          <a:extLst>
            <a:ext uri="{FF2B5EF4-FFF2-40B4-BE49-F238E27FC236}">
              <a16:creationId xmlns:a16="http://schemas.microsoft.com/office/drawing/2014/main" xmlns="" id="{00000000-0008-0000-0600-00005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xmlns="" id="{00000000-0008-0000-0600-00005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1" name="楕円 600">
          <a:extLst>
            <a:ext uri="{FF2B5EF4-FFF2-40B4-BE49-F238E27FC236}">
              <a16:creationId xmlns:a16="http://schemas.microsoft.com/office/drawing/2014/main" xmlns="" id="{00000000-0008-0000-0600-00005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xmlns="" id="{00000000-0008-0000-0600-00005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xmlns=""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xmlns=""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xmlns=""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xmlns=""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xmlns=""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xmlns=""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xmlns=""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xmlns=""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xmlns=""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xmlns=""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3" name="直線コネクタ 612">
          <a:extLst>
            <a:ext uri="{FF2B5EF4-FFF2-40B4-BE49-F238E27FC236}">
              <a16:creationId xmlns:a16="http://schemas.microsoft.com/office/drawing/2014/main" xmlns="" id="{00000000-0008-0000-0600-000065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4" name="テキスト ボックス 613">
          <a:extLst>
            <a:ext uri="{FF2B5EF4-FFF2-40B4-BE49-F238E27FC236}">
              <a16:creationId xmlns:a16="http://schemas.microsoft.com/office/drawing/2014/main" xmlns="" id="{00000000-0008-0000-0600-000066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5" name="直線コネクタ 614">
          <a:extLst>
            <a:ext uri="{FF2B5EF4-FFF2-40B4-BE49-F238E27FC236}">
              <a16:creationId xmlns:a16="http://schemas.microsoft.com/office/drawing/2014/main" xmlns="" id="{00000000-0008-0000-0600-000067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6" name="テキスト ボックス 615">
          <a:extLst>
            <a:ext uri="{FF2B5EF4-FFF2-40B4-BE49-F238E27FC236}">
              <a16:creationId xmlns:a16="http://schemas.microsoft.com/office/drawing/2014/main" xmlns="" id="{00000000-0008-0000-0600-000068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7" name="直線コネクタ 616">
          <a:extLst>
            <a:ext uri="{FF2B5EF4-FFF2-40B4-BE49-F238E27FC236}">
              <a16:creationId xmlns:a16="http://schemas.microsoft.com/office/drawing/2014/main" xmlns="" id="{00000000-0008-0000-0600-000069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8" name="テキスト ボックス 617">
          <a:extLst>
            <a:ext uri="{FF2B5EF4-FFF2-40B4-BE49-F238E27FC236}">
              <a16:creationId xmlns:a16="http://schemas.microsoft.com/office/drawing/2014/main" xmlns="" id="{00000000-0008-0000-0600-00006A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9" name="直線コネクタ 618">
          <a:extLst>
            <a:ext uri="{FF2B5EF4-FFF2-40B4-BE49-F238E27FC236}">
              <a16:creationId xmlns:a16="http://schemas.microsoft.com/office/drawing/2014/main" xmlns="" id="{00000000-0008-0000-0600-00006B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0" name="テキスト ボックス 619">
          <a:extLst>
            <a:ext uri="{FF2B5EF4-FFF2-40B4-BE49-F238E27FC236}">
              <a16:creationId xmlns:a16="http://schemas.microsoft.com/office/drawing/2014/main" xmlns="" id="{00000000-0008-0000-0600-00006C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1" name="直線コネクタ 620">
          <a:extLst>
            <a:ext uri="{FF2B5EF4-FFF2-40B4-BE49-F238E27FC236}">
              <a16:creationId xmlns:a16="http://schemas.microsoft.com/office/drawing/2014/main" xmlns="" id="{00000000-0008-0000-0600-00006D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2" name="テキスト ボックス 621">
          <a:extLst>
            <a:ext uri="{FF2B5EF4-FFF2-40B4-BE49-F238E27FC236}">
              <a16:creationId xmlns:a16="http://schemas.microsoft.com/office/drawing/2014/main" xmlns="" id="{00000000-0008-0000-0600-00006E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3" name="直線コネクタ 622">
          <a:extLst>
            <a:ext uri="{FF2B5EF4-FFF2-40B4-BE49-F238E27FC236}">
              <a16:creationId xmlns:a16="http://schemas.microsoft.com/office/drawing/2014/main" xmlns="" id="{00000000-0008-0000-0600-00006F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4" name="テキスト ボックス 623">
          <a:extLst>
            <a:ext uri="{FF2B5EF4-FFF2-40B4-BE49-F238E27FC236}">
              <a16:creationId xmlns:a16="http://schemas.microsoft.com/office/drawing/2014/main" xmlns="" id="{00000000-0008-0000-0600-000070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xmlns=""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xmlns="" id="{00000000-0008-0000-06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xmlns=""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77782</xdr:rowOff>
    </xdr:from>
    <xdr:to>
      <xdr:col>85</xdr:col>
      <xdr:colOff>126364</xdr:colOff>
      <xdr:row>78</xdr:row>
      <xdr:rowOff>138916</xdr:rowOff>
    </xdr:to>
    <xdr:cxnSp macro="">
      <xdr:nvCxnSpPr>
        <xdr:cNvPr id="628" name="直線コネクタ 627">
          <a:extLst>
            <a:ext uri="{FF2B5EF4-FFF2-40B4-BE49-F238E27FC236}">
              <a16:creationId xmlns:a16="http://schemas.microsoft.com/office/drawing/2014/main" xmlns="" id="{00000000-0008-0000-0600-000074020000}"/>
            </a:ext>
          </a:extLst>
        </xdr:cNvPr>
        <xdr:cNvCxnSpPr/>
      </xdr:nvCxnSpPr>
      <xdr:spPr>
        <a:xfrm flipV="1">
          <a:off x="16317595" y="12079282"/>
          <a:ext cx="1269" cy="1432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142743</xdr:rowOff>
    </xdr:from>
    <xdr:ext cx="469744" cy="259045"/>
    <xdr:sp macro="" textlink="">
      <xdr:nvSpPr>
        <xdr:cNvPr id="629" name="公債費最小値テキスト">
          <a:extLst>
            <a:ext uri="{FF2B5EF4-FFF2-40B4-BE49-F238E27FC236}">
              <a16:creationId xmlns:a16="http://schemas.microsoft.com/office/drawing/2014/main" xmlns="" id="{00000000-0008-0000-0600-000075020000}"/>
            </a:ext>
          </a:extLst>
        </xdr:cNvPr>
        <xdr:cNvSpPr txBox="1"/>
      </xdr:nvSpPr>
      <xdr:spPr>
        <a:xfrm>
          <a:off x="16370300" y="13515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138916</xdr:rowOff>
    </xdr:from>
    <xdr:to>
      <xdr:col>86</xdr:col>
      <xdr:colOff>25400</xdr:colOff>
      <xdr:row>78</xdr:row>
      <xdr:rowOff>138916</xdr:rowOff>
    </xdr:to>
    <xdr:cxnSp macro="">
      <xdr:nvCxnSpPr>
        <xdr:cNvPr id="630" name="直線コネクタ 629">
          <a:extLst>
            <a:ext uri="{FF2B5EF4-FFF2-40B4-BE49-F238E27FC236}">
              <a16:creationId xmlns:a16="http://schemas.microsoft.com/office/drawing/2014/main" xmlns="" id="{00000000-0008-0000-0600-000076020000}"/>
            </a:ext>
          </a:extLst>
        </xdr:cNvPr>
        <xdr:cNvCxnSpPr/>
      </xdr:nvCxnSpPr>
      <xdr:spPr>
        <a:xfrm>
          <a:off x="16230600" y="13512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24459</xdr:rowOff>
    </xdr:from>
    <xdr:ext cx="534377" cy="259045"/>
    <xdr:sp macro="" textlink="">
      <xdr:nvSpPr>
        <xdr:cNvPr id="631" name="公債費最大値テキスト">
          <a:extLst>
            <a:ext uri="{FF2B5EF4-FFF2-40B4-BE49-F238E27FC236}">
              <a16:creationId xmlns:a16="http://schemas.microsoft.com/office/drawing/2014/main" xmlns="" id="{00000000-0008-0000-0600-000077020000}"/>
            </a:ext>
          </a:extLst>
        </xdr:cNvPr>
        <xdr:cNvSpPr txBox="1"/>
      </xdr:nvSpPr>
      <xdr:spPr>
        <a:xfrm>
          <a:off x="16370300" y="11854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77782</xdr:rowOff>
    </xdr:from>
    <xdr:to>
      <xdr:col>86</xdr:col>
      <xdr:colOff>25400</xdr:colOff>
      <xdr:row>70</xdr:row>
      <xdr:rowOff>77782</xdr:rowOff>
    </xdr:to>
    <xdr:cxnSp macro="">
      <xdr:nvCxnSpPr>
        <xdr:cNvPr id="632" name="直線コネクタ 631">
          <a:extLst>
            <a:ext uri="{FF2B5EF4-FFF2-40B4-BE49-F238E27FC236}">
              <a16:creationId xmlns:a16="http://schemas.microsoft.com/office/drawing/2014/main" xmlns="" id="{00000000-0008-0000-0600-000078020000}"/>
            </a:ext>
          </a:extLst>
        </xdr:cNvPr>
        <xdr:cNvCxnSpPr/>
      </xdr:nvCxnSpPr>
      <xdr:spPr>
        <a:xfrm>
          <a:off x="16230600" y="12079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78305</xdr:rowOff>
    </xdr:from>
    <xdr:to>
      <xdr:col>85</xdr:col>
      <xdr:colOff>127000</xdr:colOff>
      <xdr:row>75</xdr:row>
      <xdr:rowOff>136434</xdr:rowOff>
    </xdr:to>
    <xdr:cxnSp macro="">
      <xdr:nvCxnSpPr>
        <xdr:cNvPr id="633" name="直線コネクタ 632">
          <a:extLst>
            <a:ext uri="{FF2B5EF4-FFF2-40B4-BE49-F238E27FC236}">
              <a16:creationId xmlns:a16="http://schemas.microsoft.com/office/drawing/2014/main" xmlns="" id="{00000000-0008-0000-0600-000079020000}"/>
            </a:ext>
          </a:extLst>
        </xdr:cNvPr>
        <xdr:cNvCxnSpPr/>
      </xdr:nvCxnSpPr>
      <xdr:spPr>
        <a:xfrm flipV="1">
          <a:off x="15481300" y="12937055"/>
          <a:ext cx="838200" cy="58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136250</xdr:rowOff>
    </xdr:from>
    <xdr:ext cx="534377" cy="259045"/>
    <xdr:sp macro="" textlink="">
      <xdr:nvSpPr>
        <xdr:cNvPr id="634" name="公債費平均値テキスト">
          <a:extLst>
            <a:ext uri="{FF2B5EF4-FFF2-40B4-BE49-F238E27FC236}">
              <a16:creationId xmlns:a16="http://schemas.microsoft.com/office/drawing/2014/main" xmlns="" id="{00000000-0008-0000-0600-00007A020000}"/>
            </a:ext>
          </a:extLst>
        </xdr:cNvPr>
        <xdr:cNvSpPr txBox="1"/>
      </xdr:nvSpPr>
      <xdr:spPr>
        <a:xfrm>
          <a:off x="16370300" y="129950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157823</xdr:rowOff>
    </xdr:from>
    <xdr:to>
      <xdr:col>85</xdr:col>
      <xdr:colOff>177800</xdr:colOff>
      <xdr:row>76</xdr:row>
      <xdr:rowOff>87973</xdr:rowOff>
    </xdr:to>
    <xdr:sp macro="" textlink="">
      <xdr:nvSpPr>
        <xdr:cNvPr id="635" name="フローチャート: 判断 634">
          <a:extLst>
            <a:ext uri="{FF2B5EF4-FFF2-40B4-BE49-F238E27FC236}">
              <a16:creationId xmlns:a16="http://schemas.microsoft.com/office/drawing/2014/main" xmlns="" id="{00000000-0008-0000-0600-00007B020000}"/>
            </a:ext>
          </a:extLst>
        </xdr:cNvPr>
        <xdr:cNvSpPr/>
      </xdr:nvSpPr>
      <xdr:spPr>
        <a:xfrm>
          <a:off x="16268700" y="1301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84265</xdr:rowOff>
    </xdr:from>
    <xdr:to>
      <xdr:col>81</xdr:col>
      <xdr:colOff>50800</xdr:colOff>
      <xdr:row>75</xdr:row>
      <xdr:rowOff>136434</xdr:rowOff>
    </xdr:to>
    <xdr:cxnSp macro="">
      <xdr:nvCxnSpPr>
        <xdr:cNvPr id="636" name="直線コネクタ 635">
          <a:extLst>
            <a:ext uri="{FF2B5EF4-FFF2-40B4-BE49-F238E27FC236}">
              <a16:creationId xmlns:a16="http://schemas.microsoft.com/office/drawing/2014/main" xmlns="" id="{00000000-0008-0000-0600-00007C020000}"/>
            </a:ext>
          </a:extLst>
        </xdr:cNvPr>
        <xdr:cNvCxnSpPr/>
      </xdr:nvCxnSpPr>
      <xdr:spPr>
        <a:xfrm>
          <a:off x="14592300" y="12943015"/>
          <a:ext cx="889000" cy="52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152451</xdr:rowOff>
    </xdr:from>
    <xdr:to>
      <xdr:col>81</xdr:col>
      <xdr:colOff>101600</xdr:colOff>
      <xdr:row>76</xdr:row>
      <xdr:rowOff>82601</xdr:rowOff>
    </xdr:to>
    <xdr:sp macro="" textlink="">
      <xdr:nvSpPr>
        <xdr:cNvPr id="637" name="フローチャート: 判断 636">
          <a:extLst>
            <a:ext uri="{FF2B5EF4-FFF2-40B4-BE49-F238E27FC236}">
              <a16:creationId xmlns:a16="http://schemas.microsoft.com/office/drawing/2014/main" xmlns="" id="{00000000-0008-0000-0600-00007D020000}"/>
            </a:ext>
          </a:extLst>
        </xdr:cNvPr>
        <xdr:cNvSpPr/>
      </xdr:nvSpPr>
      <xdr:spPr>
        <a:xfrm>
          <a:off x="15430500" y="13011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73728</xdr:rowOff>
    </xdr:from>
    <xdr:ext cx="534377" cy="259045"/>
    <xdr:sp macro="" textlink="">
      <xdr:nvSpPr>
        <xdr:cNvPr id="638" name="テキスト ボックス 637">
          <a:extLst>
            <a:ext uri="{FF2B5EF4-FFF2-40B4-BE49-F238E27FC236}">
              <a16:creationId xmlns:a16="http://schemas.microsoft.com/office/drawing/2014/main" xmlns="" id="{00000000-0008-0000-0600-00007E020000}"/>
            </a:ext>
          </a:extLst>
        </xdr:cNvPr>
        <xdr:cNvSpPr txBox="1"/>
      </xdr:nvSpPr>
      <xdr:spPr>
        <a:xfrm>
          <a:off x="15214111" y="13103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84265</xdr:rowOff>
    </xdr:from>
    <xdr:to>
      <xdr:col>76</xdr:col>
      <xdr:colOff>114300</xdr:colOff>
      <xdr:row>75</xdr:row>
      <xdr:rowOff>121755</xdr:rowOff>
    </xdr:to>
    <xdr:cxnSp macro="">
      <xdr:nvCxnSpPr>
        <xdr:cNvPr id="639" name="直線コネクタ 638">
          <a:extLst>
            <a:ext uri="{FF2B5EF4-FFF2-40B4-BE49-F238E27FC236}">
              <a16:creationId xmlns:a16="http://schemas.microsoft.com/office/drawing/2014/main" xmlns="" id="{00000000-0008-0000-0600-00007F020000}"/>
            </a:ext>
          </a:extLst>
        </xdr:cNvPr>
        <xdr:cNvCxnSpPr/>
      </xdr:nvCxnSpPr>
      <xdr:spPr>
        <a:xfrm flipV="1">
          <a:off x="13703300" y="12943015"/>
          <a:ext cx="889000" cy="37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156125</xdr:rowOff>
    </xdr:from>
    <xdr:to>
      <xdr:col>76</xdr:col>
      <xdr:colOff>165100</xdr:colOff>
      <xdr:row>76</xdr:row>
      <xdr:rowOff>86275</xdr:rowOff>
    </xdr:to>
    <xdr:sp macro="" textlink="">
      <xdr:nvSpPr>
        <xdr:cNvPr id="640" name="フローチャート: 判断 639">
          <a:extLst>
            <a:ext uri="{FF2B5EF4-FFF2-40B4-BE49-F238E27FC236}">
              <a16:creationId xmlns:a16="http://schemas.microsoft.com/office/drawing/2014/main" xmlns="" id="{00000000-0008-0000-0600-000080020000}"/>
            </a:ext>
          </a:extLst>
        </xdr:cNvPr>
        <xdr:cNvSpPr/>
      </xdr:nvSpPr>
      <xdr:spPr>
        <a:xfrm>
          <a:off x="14541500" y="130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77402</xdr:rowOff>
    </xdr:from>
    <xdr:ext cx="534377" cy="259045"/>
    <xdr:sp macro="" textlink="">
      <xdr:nvSpPr>
        <xdr:cNvPr id="641" name="テキスト ボックス 640">
          <a:extLst>
            <a:ext uri="{FF2B5EF4-FFF2-40B4-BE49-F238E27FC236}">
              <a16:creationId xmlns:a16="http://schemas.microsoft.com/office/drawing/2014/main" xmlns="" id="{00000000-0008-0000-0600-000081020000}"/>
            </a:ext>
          </a:extLst>
        </xdr:cNvPr>
        <xdr:cNvSpPr txBox="1"/>
      </xdr:nvSpPr>
      <xdr:spPr>
        <a:xfrm>
          <a:off x="14325111" y="13107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102798</xdr:rowOff>
    </xdr:from>
    <xdr:to>
      <xdr:col>71</xdr:col>
      <xdr:colOff>177800</xdr:colOff>
      <xdr:row>75</xdr:row>
      <xdr:rowOff>121755</xdr:rowOff>
    </xdr:to>
    <xdr:cxnSp macro="">
      <xdr:nvCxnSpPr>
        <xdr:cNvPr id="642" name="直線コネクタ 641">
          <a:extLst>
            <a:ext uri="{FF2B5EF4-FFF2-40B4-BE49-F238E27FC236}">
              <a16:creationId xmlns:a16="http://schemas.microsoft.com/office/drawing/2014/main" xmlns="" id="{00000000-0008-0000-0600-000082020000}"/>
            </a:ext>
          </a:extLst>
        </xdr:cNvPr>
        <xdr:cNvCxnSpPr/>
      </xdr:nvCxnSpPr>
      <xdr:spPr>
        <a:xfrm>
          <a:off x="12814300" y="12961548"/>
          <a:ext cx="889000" cy="1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148369</xdr:rowOff>
    </xdr:from>
    <xdr:to>
      <xdr:col>72</xdr:col>
      <xdr:colOff>38100</xdr:colOff>
      <xdr:row>76</xdr:row>
      <xdr:rowOff>78519</xdr:rowOff>
    </xdr:to>
    <xdr:sp macro="" textlink="">
      <xdr:nvSpPr>
        <xdr:cNvPr id="643" name="フローチャート: 判断 642">
          <a:extLst>
            <a:ext uri="{FF2B5EF4-FFF2-40B4-BE49-F238E27FC236}">
              <a16:creationId xmlns:a16="http://schemas.microsoft.com/office/drawing/2014/main" xmlns="" id="{00000000-0008-0000-0600-000083020000}"/>
            </a:ext>
          </a:extLst>
        </xdr:cNvPr>
        <xdr:cNvSpPr/>
      </xdr:nvSpPr>
      <xdr:spPr>
        <a:xfrm>
          <a:off x="13652500" y="1300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69646</xdr:rowOff>
    </xdr:from>
    <xdr:ext cx="534377" cy="259045"/>
    <xdr:sp macro="" textlink="">
      <xdr:nvSpPr>
        <xdr:cNvPr id="644" name="テキスト ボックス 643">
          <a:extLst>
            <a:ext uri="{FF2B5EF4-FFF2-40B4-BE49-F238E27FC236}">
              <a16:creationId xmlns:a16="http://schemas.microsoft.com/office/drawing/2014/main" xmlns="" id="{00000000-0008-0000-0600-000084020000}"/>
            </a:ext>
          </a:extLst>
        </xdr:cNvPr>
        <xdr:cNvSpPr txBox="1"/>
      </xdr:nvSpPr>
      <xdr:spPr>
        <a:xfrm>
          <a:off x="13436111" y="13099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156648</xdr:rowOff>
    </xdr:from>
    <xdr:to>
      <xdr:col>67</xdr:col>
      <xdr:colOff>101600</xdr:colOff>
      <xdr:row>76</xdr:row>
      <xdr:rowOff>86798</xdr:rowOff>
    </xdr:to>
    <xdr:sp macro="" textlink="">
      <xdr:nvSpPr>
        <xdr:cNvPr id="645" name="フローチャート: 判断 644">
          <a:extLst>
            <a:ext uri="{FF2B5EF4-FFF2-40B4-BE49-F238E27FC236}">
              <a16:creationId xmlns:a16="http://schemas.microsoft.com/office/drawing/2014/main" xmlns="" id="{00000000-0008-0000-0600-000085020000}"/>
            </a:ext>
          </a:extLst>
        </xdr:cNvPr>
        <xdr:cNvSpPr/>
      </xdr:nvSpPr>
      <xdr:spPr>
        <a:xfrm>
          <a:off x="12763500" y="13015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77925</xdr:rowOff>
    </xdr:from>
    <xdr:ext cx="534377" cy="259045"/>
    <xdr:sp macro="" textlink="">
      <xdr:nvSpPr>
        <xdr:cNvPr id="646" name="テキスト ボックス 645">
          <a:extLst>
            <a:ext uri="{FF2B5EF4-FFF2-40B4-BE49-F238E27FC236}">
              <a16:creationId xmlns:a16="http://schemas.microsoft.com/office/drawing/2014/main" xmlns="" id="{00000000-0008-0000-0600-000086020000}"/>
            </a:ext>
          </a:extLst>
        </xdr:cNvPr>
        <xdr:cNvSpPr txBox="1"/>
      </xdr:nvSpPr>
      <xdr:spPr>
        <a:xfrm>
          <a:off x="12547111" y="13108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xmlns=""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xmlns=""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xmlns=""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xmlns=""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xmlns=""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27505</xdr:rowOff>
    </xdr:from>
    <xdr:to>
      <xdr:col>85</xdr:col>
      <xdr:colOff>177800</xdr:colOff>
      <xdr:row>75</xdr:row>
      <xdr:rowOff>129105</xdr:rowOff>
    </xdr:to>
    <xdr:sp macro="" textlink="">
      <xdr:nvSpPr>
        <xdr:cNvPr id="652" name="楕円 651">
          <a:extLst>
            <a:ext uri="{FF2B5EF4-FFF2-40B4-BE49-F238E27FC236}">
              <a16:creationId xmlns:a16="http://schemas.microsoft.com/office/drawing/2014/main" xmlns="" id="{00000000-0008-0000-0600-00008C020000}"/>
            </a:ext>
          </a:extLst>
        </xdr:cNvPr>
        <xdr:cNvSpPr/>
      </xdr:nvSpPr>
      <xdr:spPr>
        <a:xfrm>
          <a:off x="16268700" y="1288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50382</xdr:rowOff>
    </xdr:from>
    <xdr:ext cx="534377" cy="259045"/>
    <xdr:sp macro="" textlink="">
      <xdr:nvSpPr>
        <xdr:cNvPr id="653" name="公債費該当値テキスト">
          <a:extLst>
            <a:ext uri="{FF2B5EF4-FFF2-40B4-BE49-F238E27FC236}">
              <a16:creationId xmlns:a16="http://schemas.microsoft.com/office/drawing/2014/main" xmlns="" id="{00000000-0008-0000-0600-00008D020000}"/>
            </a:ext>
          </a:extLst>
        </xdr:cNvPr>
        <xdr:cNvSpPr txBox="1"/>
      </xdr:nvSpPr>
      <xdr:spPr>
        <a:xfrm>
          <a:off x="16370300" y="12737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85634</xdr:rowOff>
    </xdr:from>
    <xdr:to>
      <xdr:col>81</xdr:col>
      <xdr:colOff>101600</xdr:colOff>
      <xdr:row>76</xdr:row>
      <xdr:rowOff>15785</xdr:rowOff>
    </xdr:to>
    <xdr:sp macro="" textlink="">
      <xdr:nvSpPr>
        <xdr:cNvPr id="654" name="楕円 653">
          <a:extLst>
            <a:ext uri="{FF2B5EF4-FFF2-40B4-BE49-F238E27FC236}">
              <a16:creationId xmlns:a16="http://schemas.microsoft.com/office/drawing/2014/main" xmlns="" id="{00000000-0008-0000-0600-00008E020000}"/>
            </a:ext>
          </a:extLst>
        </xdr:cNvPr>
        <xdr:cNvSpPr/>
      </xdr:nvSpPr>
      <xdr:spPr>
        <a:xfrm>
          <a:off x="15430500" y="129443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32311</xdr:rowOff>
    </xdr:from>
    <xdr:ext cx="534377" cy="259045"/>
    <xdr:sp macro="" textlink="">
      <xdr:nvSpPr>
        <xdr:cNvPr id="655" name="テキスト ボックス 654">
          <a:extLst>
            <a:ext uri="{FF2B5EF4-FFF2-40B4-BE49-F238E27FC236}">
              <a16:creationId xmlns:a16="http://schemas.microsoft.com/office/drawing/2014/main" xmlns="" id="{00000000-0008-0000-0600-00008F020000}"/>
            </a:ext>
          </a:extLst>
        </xdr:cNvPr>
        <xdr:cNvSpPr txBox="1"/>
      </xdr:nvSpPr>
      <xdr:spPr>
        <a:xfrm>
          <a:off x="15214111" y="1271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33465</xdr:rowOff>
    </xdr:from>
    <xdr:to>
      <xdr:col>76</xdr:col>
      <xdr:colOff>165100</xdr:colOff>
      <xdr:row>75</xdr:row>
      <xdr:rowOff>135065</xdr:rowOff>
    </xdr:to>
    <xdr:sp macro="" textlink="">
      <xdr:nvSpPr>
        <xdr:cNvPr id="656" name="楕円 655">
          <a:extLst>
            <a:ext uri="{FF2B5EF4-FFF2-40B4-BE49-F238E27FC236}">
              <a16:creationId xmlns:a16="http://schemas.microsoft.com/office/drawing/2014/main" xmlns="" id="{00000000-0008-0000-0600-000090020000}"/>
            </a:ext>
          </a:extLst>
        </xdr:cNvPr>
        <xdr:cNvSpPr/>
      </xdr:nvSpPr>
      <xdr:spPr>
        <a:xfrm>
          <a:off x="14541500" y="1289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151592</xdr:rowOff>
    </xdr:from>
    <xdr:ext cx="534377" cy="259045"/>
    <xdr:sp macro="" textlink="">
      <xdr:nvSpPr>
        <xdr:cNvPr id="657" name="テキスト ボックス 656">
          <a:extLst>
            <a:ext uri="{FF2B5EF4-FFF2-40B4-BE49-F238E27FC236}">
              <a16:creationId xmlns:a16="http://schemas.microsoft.com/office/drawing/2014/main" xmlns="" id="{00000000-0008-0000-0600-000091020000}"/>
            </a:ext>
          </a:extLst>
        </xdr:cNvPr>
        <xdr:cNvSpPr txBox="1"/>
      </xdr:nvSpPr>
      <xdr:spPr>
        <a:xfrm>
          <a:off x="14325111" y="12667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70955</xdr:rowOff>
    </xdr:from>
    <xdr:to>
      <xdr:col>72</xdr:col>
      <xdr:colOff>38100</xdr:colOff>
      <xdr:row>76</xdr:row>
      <xdr:rowOff>1104</xdr:rowOff>
    </xdr:to>
    <xdr:sp macro="" textlink="">
      <xdr:nvSpPr>
        <xdr:cNvPr id="658" name="楕円 657">
          <a:extLst>
            <a:ext uri="{FF2B5EF4-FFF2-40B4-BE49-F238E27FC236}">
              <a16:creationId xmlns:a16="http://schemas.microsoft.com/office/drawing/2014/main" xmlns="" id="{00000000-0008-0000-0600-000092020000}"/>
            </a:ext>
          </a:extLst>
        </xdr:cNvPr>
        <xdr:cNvSpPr/>
      </xdr:nvSpPr>
      <xdr:spPr>
        <a:xfrm>
          <a:off x="13652500" y="1292970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17632</xdr:rowOff>
    </xdr:from>
    <xdr:ext cx="534377" cy="259045"/>
    <xdr:sp macro="" textlink="">
      <xdr:nvSpPr>
        <xdr:cNvPr id="659" name="テキスト ボックス 658">
          <a:extLst>
            <a:ext uri="{FF2B5EF4-FFF2-40B4-BE49-F238E27FC236}">
              <a16:creationId xmlns:a16="http://schemas.microsoft.com/office/drawing/2014/main" xmlns="" id="{00000000-0008-0000-0600-000093020000}"/>
            </a:ext>
          </a:extLst>
        </xdr:cNvPr>
        <xdr:cNvSpPr txBox="1"/>
      </xdr:nvSpPr>
      <xdr:spPr>
        <a:xfrm>
          <a:off x="13436111" y="12704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51998</xdr:rowOff>
    </xdr:from>
    <xdr:to>
      <xdr:col>67</xdr:col>
      <xdr:colOff>101600</xdr:colOff>
      <xdr:row>75</xdr:row>
      <xdr:rowOff>153597</xdr:rowOff>
    </xdr:to>
    <xdr:sp macro="" textlink="">
      <xdr:nvSpPr>
        <xdr:cNvPr id="660" name="楕円 659">
          <a:extLst>
            <a:ext uri="{FF2B5EF4-FFF2-40B4-BE49-F238E27FC236}">
              <a16:creationId xmlns:a16="http://schemas.microsoft.com/office/drawing/2014/main" xmlns="" id="{00000000-0008-0000-0600-000094020000}"/>
            </a:ext>
          </a:extLst>
        </xdr:cNvPr>
        <xdr:cNvSpPr/>
      </xdr:nvSpPr>
      <xdr:spPr>
        <a:xfrm>
          <a:off x="12763500" y="1291074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170125</xdr:rowOff>
    </xdr:from>
    <xdr:ext cx="534377" cy="259045"/>
    <xdr:sp macro="" textlink="">
      <xdr:nvSpPr>
        <xdr:cNvPr id="661" name="テキスト ボックス 660">
          <a:extLst>
            <a:ext uri="{FF2B5EF4-FFF2-40B4-BE49-F238E27FC236}">
              <a16:creationId xmlns:a16="http://schemas.microsoft.com/office/drawing/2014/main" xmlns="" id="{00000000-0008-0000-0600-000095020000}"/>
            </a:ext>
          </a:extLst>
        </xdr:cNvPr>
        <xdr:cNvSpPr txBox="1"/>
      </xdr:nvSpPr>
      <xdr:spPr>
        <a:xfrm>
          <a:off x="12547111" y="12685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xmlns=""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xmlns=""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xmlns=""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xmlns=""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xmlns=""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xmlns=""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xmlns=""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xmlns=""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xmlns=""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xmlns=""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2" name="直線コネクタ 671">
          <a:extLst>
            <a:ext uri="{FF2B5EF4-FFF2-40B4-BE49-F238E27FC236}">
              <a16:creationId xmlns:a16="http://schemas.microsoft.com/office/drawing/2014/main" xmlns="" id="{00000000-0008-0000-0600-0000A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3" name="テキスト ボックス 672">
          <a:extLst>
            <a:ext uri="{FF2B5EF4-FFF2-40B4-BE49-F238E27FC236}">
              <a16:creationId xmlns:a16="http://schemas.microsoft.com/office/drawing/2014/main" xmlns="" id="{00000000-0008-0000-0600-0000A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4" name="直線コネクタ 673">
          <a:extLst>
            <a:ext uri="{FF2B5EF4-FFF2-40B4-BE49-F238E27FC236}">
              <a16:creationId xmlns:a16="http://schemas.microsoft.com/office/drawing/2014/main" xmlns="" id="{00000000-0008-0000-0600-0000A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5" name="テキスト ボックス 674">
          <a:extLst>
            <a:ext uri="{FF2B5EF4-FFF2-40B4-BE49-F238E27FC236}">
              <a16:creationId xmlns:a16="http://schemas.microsoft.com/office/drawing/2014/main" xmlns="" id="{00000000-0008-0000-0600-0000A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6" name="直線コネクタ 675">
          <a:extLst>
            <a:ext uri="{FF2B5EF4-FFF2-40B4-BE49-F238E27FC236}">
              <a16:creationId xmlns:a16="http://schemas.microsoft.com/office/drawing/2014/main" xmlns="" id="{00000000-0008-0000-0600-0000A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7" name="テキスト ボックス 676">
          <a:extLst>
            <a:ext uri="{FF2B5EF4-FFF2-40B4-BE49-F238E27FC236}">
              <a16:creationId xmlns:a16="http://schemas.microsoft.com/office/drawing/2014/main" xmlns="" id="{00000000-0008-0000-0600-0000A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8" name="直線コネクタ 677">
          <a:extLst>
            <a:ext uri="{FF2B5EF4-FFF2-40B4-BE49-F238E27FC236}">
              <a16:creationId xmlns:a16="http://schemas.microsoft.com/office/drawing/2014/main" xmlns="" id="{00000000-0008-0000-0600-0000A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9" name="テキスト ボックス 678">
          <a:extLst>
            <a:ext uri="{FF2B5EF4-FFF2-40B4-BE49-F238E27FC236}">
              <a16:creationId xmlns:a16="http://schemas.microsoft.com/office/drawing/2014/main" xmlns="" id="{00000000-0008-0000-0600-0000A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xmlns=""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xmlns="" id="{00000000-0008-0000-06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xmlns=""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104071</xdr:rowOff>
    </xdr:from>
    <xdr:to>
      <xdr:col>85</xdr:col>
      <xdr:colOff>126364</xdr:colOff>
      <xdr:row>98</xdr:row>
      <xdr:rowOff>139393</xdr:rowOff>
    </xdr:to>
    <xdr:cxnSp macro="">
      <xdr:nvCxnSpPr>
        <xdr:cNvPr id="683" name="直線コネクタ 682">
          <a:extLst>
            <a:ext uri="{FF2B5EF4-FFF2-40B4-BE49-F238E27FC236}">
              <a16:creationId xmlns:a16="http://schemas.microsoft.com/office/drawing/2014/main" xmlns="" id="{00000000-0008-0000-0600-0000AB020000}"/>
            </a:ext>
          </a:extLst>
        </xdr:cNvPr>
        <xdr:cNvCxnSpPr/>
      </xdr:nvCxnSpPr>
      <xdr:spPr>
        <a:xfrm flipV="1">
          <a:off x="16317595" y="15877471"/>
          <a:ext cx="1269" cy="1064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143220</xdr:rowOff>
    </xdr:from>
    <xdr:ext cx="313932" cy="259045"/>
    <xdr:sp macro="" textlink="">
      <xdr:nvSpPr>
        <xdr:cNvPr id="684" name="積立金最小値テキスト">
          <a:extLst>
            <a:ext uri="{FF2B5EF4-FFF2-40B4-BE49-F238E27FC236}">
              <a16:creationId xmlns:a16="http://schemas.microsoft.com/office/drawing/2014/main" xmlns="" id="{00000000-0008-0000-0600-0000AC020000}"/>
            </a:ext>
          </a:extLst>
        </xdr:cNvPr>
        <xdr:cNvSpPr txBox="1"/>
      </xdr:nvSpPr>
      <xdr:spPr>
        <a:xfrm>
          <a:off x="16370300" y="1694532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139393</xdr:rowOff>
    </xdr:from>
    <xdr:to>
      <xdr:col>86</xdr:col>
      <xdr:colOff>25400</xdr:colOff>
      <xdr:row>98</xdr:row>
      <xdr:rowOff>139393</xdr:rowOff>
    </xdr:to>
    <xdr:cxnSp macro="">
      <xdr:nvCxnSpPr>
        <xdr:cNvPr id="685" name="直線コネクタ 684">
          <a:extLst>
            <a:ext uri="{FF2B5EF4-FFF2-40B4-BE49-F238E27FC236}">
              <a16:creationId xmlns:a16="http://schemas.microsoft.com/office/drawing/2014/main" xmlns="" id="{00000000-0008-0000-0600-0000AD020000}"/>
            </a:ext>
          </a:extLst>
        </xdr:cNvPr>
        <xdr:cNvCxnSpPr/>
      </xdr:nvCxnSpPr>
      <xdr:spPr>
        <a:xfrm>
          <a:off x="16230600" y="16941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50748</xdr:rowOff>
    </xdr:from>
    <xdr:ext cx="599010" cy="259045"/>
    <xdr:sp macro="" textlink="">
      <xdr:nvSpPr>
        <xdr:cNvPr id="686" name="積立金最大値テキスト">
          <a:extLst>
            <a:ext uri="{FF2B5EF4-FFF2-40B4-BE49-F238E27FC236}">
              <a16:creationId xmlns:a16="http://schemas.microsoft.com/office/drawing/2014/main" xmlns="" id="{00000000-0008-0000-0600-0000AE020000}"/>
            </a:ext>
          </a:extLst>
        </xdr:cNvPr>
        <xdr:cNvSpPr txBox="1"/>
      </xdr:nvSpPr>
      <xdr:spPr>
        <a:xfrm>
          <a:off x="16370300" y="15652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104071</xdr:rowOff>
    </xdr:from>
    <xdr:to>
      <xdr:col>86</xdr:col>
      <xdr:colOff>25400</xdr:colOff>
      <xdr:row>92</xdr:row>
      <xdr:rowOff>104071</xdr:rowOff>
    </xdr:to>
    <xdr:cxnSp macro="">
      <xdr:nvCxnSpPr>
        <xdr:cNvPr id="687" name="直線コネクタ 686">
          <a:extLst>
            <a:ext uri="{FF2B5EF4-FFF2-40B4-BE49-F238E27FC236}">
              <a16:creationId xmlns:a16="http://schemas.microsoft.com/office/drawing/2014/main" xmlns="" id="{00000000-0008-0000-0600-0000AF020000}"/>
            </a:ext>
          </a:extLst>
        </xdr:cNvPr>
        <xdr:cNvCxnSpPr/>
      </xdr:nvCxnSpPr>
      <xdr:spPr>
        <a:xfrm>
          <a:off x="16230600" y="15877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90235</xdr:rowOff>
    </xdr:from>
    <xdr:to>
      <xdr:col>85</xdr:col>
      <xdr:colOff>127000</xdr:colOff>
      <xdr:row>98</xdr:row>
      <xdr:rowOff>106187</xdr:rowOff>
    </xdr:to>
    <xdr:cxnSp macro="">
      <xdr:nvCxnSpPr>
        <xdr:cNvPr id="688" name="直線コネクタ 687">
          <a:extLst>
            <a:ext uri="{FF2B5EF4-FFF2-40B4-BE49-F238E27FC236}">
              <a16:creationId xmlns:a16="http://schemas.microsoft.com/office/drawing/2014/main" xmlns="" id="{00000000-0008-0000-0600-0000B0020000}"/>
            </a:ext>
          </a:extLst>
        </xdr:cNvPr>
        <xdr:cNvCxnSpPr/>
      </xdr:nvCxnSpPr>
      <xdr:spPr>
        <a:xfrm flipV="1">
          <a:off x="15481300" y="16892335"/>
          <a:ext cx="838200" cy="15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29554</xdr:rowOff>
    </xdr:from>
    <xdr:ext cx="534377" cy="259045"/>
    <xdr:sp macro="" textlink="">
      <xdr:nvSpPr>
        <xdr:cNvPr id="689" name="積立金平均値テキスト">
          <a:extLst>
            <a:ext uri="{FF2B5EF4-FFF2-40B4-BE49-F238E27FC236}">
              <a16:creationId xmlns:a16="http://schemas.microsoft.com/office/drawing/2014/main" xmlns="" id="{00000000-0008-0000-0600-0000B1020000}"/>
            </a:ext>
          </a:extLst>
        </xdr:cNvPr>
        <xdr:cNvSpPr txBox="1"/>
      </xdr:nvSpPr>
      <xdr:spPr>
        <a:xfrm>
          <a:off x="16370300" y="166602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6677</xdr:rowOff>
    </xdr:from>
    <xdr:to>
      <xdr:col>85</xdr:col>
      <xdr:colOff>177800</xdr:colOff>
      <xdr:row>98</xdr:row>
      <xdr:rowOff>108277</xdr:rowOff>
    </xdr:to>
    <xdr:sp macro="" textlink="">
      <xdr:nvSpPr>
        <xdr:cNvPr id="690" name="フローチャート: 判断 689">
          <a:extLst>
            <a:ext uri="{FF2B5EF4-FFF2-40B4-BE49-F238E27FC236}">
              <a16:creationId xmlns:a16="http://schemas.microsoft.com/office/drawing/2014/main" xmlns="" id="{00000000-0008-0000-0600-0000B2020000}"/>
            </a:ext>
          </a:extLst>
        </xdr:cNvPr>
        <xdr:cNvSpPr/>
      </xdr:nvSpPr>
      <xdr:spPr>
        <a:xfrm>
          <a:off x="16268700" y="1680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91470</xdr:rowOff>
    </xdr:from>
    <xdr:to>
      <xdr:col>81</xdr:col>
      <xdr:colOff>50800</xdr:colOff>
      <xdr:row>98</xdr:row>
      <xdr:rowOff>106187</xdr:rowOff>
    </xdr:to>
    <xdr:cxnSp macro="">
      <xdr:nvCxnSpPr>
        <xdr:cNvPr id="691" name="直線コネクタ 690">
          <a:extLst>
            <a:ext uri="{FF2B5EF4-FFF2-40B4-BE49-F238E27FC236}">
              <a16:creationId xmlns:a16="http://schemas.microsoft.com/office/drawing/2014/main" xmlns="" id="{00000000-0008-0000-0600-0000B3020000}"/>
            </a:ext>
          </a:extLst>
        </xdr:cNvPr>
        <xdr:cNvCxnSpPr/>
      </xdr:nvCxnSpPr>
      <xdr:spPr>
        <a:xfrm>
          <a:off x="14592300" y="16893570"/>
          <a:ext cx="889000" cy="14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20101</xdr:rowOff>
    </xdr:from>
    <xdr:to>
      <xdr:col>81</xdr:col>
      <xdr:colOff>101600</xdr:colOff>
      <xdr:row>98</xdr:row>
      <xdr:rowOff>121701</xdr:rowOff>
    </xdr:to>
    <xdr:sp macro="" textlink="">
      <xdr:nvSpPr>
        <xdr:cNvPr id="692" name="フローチャート: 判断 691">
          <a:extLst>
            <a:ext uri="{FF2B5EF4-FFF2-40B4-BE49-F238E27FC236}">
              <a16:creationId xmlns:a16="http://schemas.microsoft.com/office/drawing/2014/main" xmlns="" id="{00000000-0008-0000-0600-0000B4020000}"/>
            </a:ext>
          </a:extLst>
        </xdr:cNvPr>
        <xdr:cNvSpPr/>
      </xdr:nvSpPr>
      <xdr:spPr>
        <a:xfrm>
          <a:off x="15430500" y="16822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138228</xdr:rowOff>
    </xdr:from>
    <xdr:ext cx="534377" cy="259045"/>
    <xdr:sp macro="" textlink="">
      <xdr:nvSpPr>
        <xdr:cNvPr id="693" name="テキスト ボックス 692">
          <a:extLst>
            <a:ext uri="{FF2B5EF4-FFF2-40B4-BE49-F238E27FC236}">
              <a16:creationId xmlns:a16="http://schemas.microsoft.com/office/drawing/2014/main" xmlns="" id="{00000000-0008-0000-0600-0000B5020000}"/>
            </a:ext>
          </a:extLst>
        </xdr:cNvPr>
        <xdr:cNvSpPr txBox="1"/>
      </xdr:nvSpPr>
      <xdr:spPr>
        <a:xfrm>
          <a:off x="15214111" y="16597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91470</xdr:rowOff>
    </xdr:from>
    <xdr:to>
      <xdr:col>76</xdr:col>
      <xdr:colOff>114300</xdr:colOff>
      <xdr:row>98</xdr:row>
      <xdr:rowOff>95726</xdr:rowOff>
    </xdr:to>
    <xdr:cxnSp macro="">
      <xdr:nvCxnSpPr>
        <xdr:cNvPr id="694" name="直線コネクタ 693">
          <a:extLst>
            <a:ext uri="{FF2B5EF4-FFF2-40B4-BE49-F238E27FC236}">
              <a16:creationId xmlns:a16="http://schemas.microsoft.com/office/drawing/2014/main" xmlns="" id="{00000000-0008-0000-0600-0000B6020000}"/>
            </a:ext>
          </a:extLst>
        </xdr:cNvPr>
        <xdr:cNvCxnSpPr/>
      </xdr:nvCxnSpPr>
      <xdr:spPr>
        <a:xfrm flipV="1">
          <a:off x="13703300" y="16893570"/>
          <a:ext cx="889000" cy="4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18752</xdr:rowOff>
    </xdr:from>
    <xdr:to>
      <xdr:col>76</xdr:col>
      <xdr:colOff>165100</xdr:colOff>
      <xdr:row>98</xdr:row>
      <xdr:rowOff>120352</xdr:rowOff>
    </xdr:to>
    <xdr:sp macro="" textlink="">
      <xdr:nvSpPr>
        <xdr:cNvPr id="695" name="フローチャート: 判断 694">
          <a:extLst>
            <a:ext uri="{FF2B5EF4-FFF2-40B4-BE49-F238E27FC236}">
              <a16:creationId xmlns:a16="http://schemas.microsoft.com/office/drawing/2014/main" xmlns="" id="{00000000-0008-0000-0600-0000B7020000}"/>
            </a:ext>
          </a:extLst>
        </xdr:cNvPr>
        <xdr:cNvSpPr/>
      </xdr:nvSpPr>
      <xdr:spPr>
        <a:xfrm>
          <a:off x="14541500" y="16820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136879</xdr:rowOff>
    </xdr:from>
    <xdr:ext cx="534377" cy="259045"/>
    <xdr:sp macro="" textlink="">
      <xdr:nvSpPr>
        <xdr:cNvPr id="696" name="テキスト ボックス 695">
          <a:extLst>
            <a:ext uri="{FF2B5EF4-FFF2-40B4-BE49-F238E27FC236}">
              <a16:creationId xmlns:a16="http://schemas.microsoft.com/office/drawing/2014/main" xmlns="" id="{00000000-0008-0000-0600-0000B8020000}"/>
            </a:ext>
          </a:extLst>
        </xdr:cNvPr>
        <xdr:cNvSpPr txBox="1"/>
      </xdr:nvSpPr>
      <xdr:spPr>
        <a:xfrm>
          <a:off x="14325111" y="16596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95726</xdr:rowOff>
    </xdr:from>
    <xdr:to>
      <xdr:col>71</xdr:col>
      <xdr:colOff>177800</xdr:colOff>
      <xdr:row>98</xdr:row>
      <xdr:rowOff>101451</xdr:rowOff>
    </xdr:to>
    <xdr:cxnSp macro="">
      <xdr:nvCxnSpPr>
        <xdr:cNvPr id="697" name="直線コネクタ 696">
          <a:extLst>
            <a:ext uri="{FF2B5EF4-FFF2-40B4-BE49-F238E27FC236}">
              <a16:creationId xmlns:a16="http://schemas.microsoft.com/office/drawing/2014/main" xmlns="" id="{00000000-0008-0000-0600-0000B9020000}"/>
            </a:ext>
          </a:extLst>
        </xdr:cNvPr>
        <xdr:cNvCxnSpPr/>
      </xdr:nvCxnSpPr>
      <xdr:spPr>
        <a:xfrm flipV="1">
          <a:off x="12814300" y="16897826"/>
          <a:ext cx="889000" cy="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26432</xdr:rowOff>
    </xdr:from>
    <xdr:to>
      <xdr:col>72</xdr:col>
      <xdr:colOff>38100</xdr:colOff>
      <xdr:row>98</xdr:row>
      <xdr:rowOff>128032</xdr:rowOff>
    </xdr:to>
    <xdr:sp macro="" textlink="">
      <xdr:nvSpPr>
        <xdr:cNvPr id="698" name="フローチャート: 判断 697">
          <a:extLst>
            <a:ext uri="{FF2B5EF4-FFF2-40B4-BE49-F238E27FC236}">
              <a16:creationId xmlns:a16="http://schemas.microsoft.com/office/drawing/2014/main" xmlns="" id="{00000000-0008-0000-0600-0000BA020000}"/>
            </a:ext>
          </a:extLst>
        </xdr:cNvPr>
        <xdr:cNvSpPr/>
      </xdr:nvSpPr>
      <xdr:spPr>
        <a:xfrm>
          <a:off x="13652500" y="1682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144559</xdr:rowOff>
    </xdr:from>
    <xdr:ext cx="534377" cy="259045"/>
    <xdr:sp macro="" textlink="">
      <xdr:nvSpPr>
        <xdr:cNvPr id="699" name="テキスト ボックス 698">
          <a:extLst>
            <a:ext uri="{FF2B5EF4-FFF2-40B4-BE49-F238E27FC236}">
              <a16:creationId xmlns:a16="http://schemas.microsoft.com/office/drawing/2014/main" xmlns="" id="{00000000-0008-0000-0600-0000BB020000}"/>
            </a:ext>
          </a:extLst>
        </xdr:cNvPr>
        <xdr:cNvSpPr txBox="1"/>
      </xdr:nvSpPr>
      <xdr:spPr>
        <a:xfrm>
          <a:off x="13436111" y="1660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24160</xdr:rowOff>
    </xdr:from>
    <xdr:to>
      <xdr:col>67</xdr:col>
      <xdr:colOff>101600</xdr:colOff>
      <xdr:row>98</xdr:row>
      <xdr:rowOff>125760</xdr:rowOff>
    </xdr:to>
    <xdr:sp macro="" textlink="">
      <xdr:nvSpPr>
        <xdr:cNvPr id="700" name="フローチャート: 判断 699">
          <a:extLst>
            <a:ext uri="{FF2B5EF4-FFF2-40B4-BE49-F238E27FC236}">
              <a16:creationId xmlns:a16="http://schemas.microsoft.com/office/drawing/2014/main" xmlns="" id="{00000000-0008-0000-0600-0000BC020000}"/>
            </a:ext>
          </a:extLst>
        </xdr:cNvPr>
        <xdr:cNvSpPr/>
      </xdr:nvSpPr>
      <xdr:spPr>
        <a:xfrm>
          <a:off x="12763500" y="1682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142287</xdr:rowOff>
    </xdr:from>
    <xdr:ext cx="534377" cy="259045"/>
    <xdr:sp macro="" textlink="">
      <xdr:nvSpPr>
        <xdr:cNvPr id="701" name="テキスト ボックス 700">
          <a:extLst>
            <a:ext uri="{FF2B5EF4-FFF2-40B4-BE49-F238E27FC236}">
              <a16:creationId xmlns:a16="http://schemas.microsoft.com/office/drawing/2014/main" xmlns="" id="{00000000-0008-0000-0600-0000BD020000}"/>
            </a:ext>
          </a:extLst>
        </xdr:cNvPr>
        <xdr:cNvSpPr txBox="1"/>
      </xdr:nvSpPr>
      <xdr:spPr>
        <a:xfrm>
          <a:off x="12547111" y="1660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xmlns=""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xmlns=""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xmlns=""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xmlns=""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xmlns=""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39435</xdr:rowOff>
    </xdr:from>
    <xdr:to>
      <xdr:col>85</xdr:col>
      <xdr:colOff>177800</xdr:colOff>
      <xdr:row>98</xdr:row>
      <xdr:rowOff>141035</xdr:rowOff>
    </xdr:to>
    <xdr:sp macro="" textlink="">
      <xdr:nvSpPr>
        <xdr:cNvPr id="707" name="楕円 706">
          <a:extLst>
            <a:ext uri="{FF2B5EF4-FFF2-40B4-BE49-F238E27FC236}">
              <a16:creationId xmlns:a16="http://schemas.microsoft.com/office/drawing/2014/main" xmlns="" id="{00000000-0008-0000-0600-0000C3020000}"/>
            </a:ext>
          </a:extLst>
        </xdr:cNvPr>
        <xdr:cNvSpPr/>
      </xdr:nvSpPr>
      <xdr:spPr>
        <a:xfrm>
          <a:off x="16268700" y="16841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156554</xdr:rowOff>
    </xdr:from>
    <xdr:ext cx="534377" cy="259045"/>
    <xdr:sp macro="" textlink="">
      <xdr:nvSpPr>
        <xdr:cNvPr id="708" name="積立金該当値テキスト">
          <a:extLst>
            <a:ext uri="{FF2B5EF4-FFF2-40B4-BE49-F238E27FC236}">
              <a16:creationId xmlns:a16="http://schemas.microsoft.com/office/drawing/2014/main" xmlns="" id="{00000000-0008-0000-0600-0000C4020000}"/>
            </a:ext>
          </a:extLst>
        </xdr:cNvPr>
        <xdr:cNvSpPr txBox="1"/>
      </xdr:nvSpPr>
      <xdr:spPr>
        <a:xfrm>
          <a:off x="16370300" y="16787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55387</xdr:rowOff>
    </xdr:from>
    <xdr:to>
      <xdr:col>81</xdr:col>
      <xdr:colOff>101600</xdr:colOff>
      <xdr:row>98</xdr:row>
      <xdr:rowOff>156987</xdr:rowOff>
    </xdr:to>
    <xdr:sp macro="" textlink="">
      <xdr:nvSpPr>
        <xdr:cNvPr id="709" name="楕円 708">
          <a:extLst>
            <a:ext uri="{FF2B5EF4-FFF2-40B4-BE49-F238E27FC236}">
              <a16:creationId xmlns:a16="http://schemas.microsoft.com/office/drawing/2014/main" xmlns="" id="{00000000-0008-0000-0600-0000C5020000}"/>
            </a:ext>
          </a:extLst>
        </xdr:cNvPr>
        <xdr:cNvSpPr/>
      </xdr:nvSpPr>
      <xdr:spPr>
        <a:xfrm>
          <a:off x="15430500" y="1685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148114</xdr:rowOff>
    </xdr:from>
    <xdr:ext cx="469744" cy="259045"/>
    <xdr:sp macro="" textlink="">
      <xdr:nvSpPr>
        <xdr:cNvPr id="710" name="テキスト ボックス 709">
          <a:extLst>
            <a:ext uri="{FF2B5EF4-FFF2-40B4-BE49-F238E27FC236}">
              <a16:creationId xmlns:a16="http://schemas.microsoft.com/office/drawing/2014/main" xmlns="" id="{00000000-0008-0000-0600-0000C6020000}"/>
            </a:ext>
          </a:extLst>
        </xdr:cNvPr>
        <xdr:cNvSpPr txBox="1"/>
      </xdr:nvSpPr>
      <xdr:spPr>
        <a:xfrm>
          <a:off x="15246428" y="16950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40670</xdr:rowOff>
    </xdr:from>
    <xdr:to>
      <xdr:col>76</xdr:col>
      <xdr:colOff>165100</xdr:colOff>
      <xdr:row>98</xdr:row>
      <xdr:rowOff>142270</xdr:rowOff>
    </xdr:to>
    <xdr:sp macro="" textlink="">
      <xdr:nvSpPr>
        <xdr:cNvPr id="711" name="楕円 710">
          <a:extLst>
            <a:ext uri="{FF2B5EF4-FFF2-40B4-BE49-F238E27FC236}">
              <a16:creationId xmlns:a16="http://schemas.microsoft.com/office/drawing/2014/main" xmlns="" id="{00000000-0008-0000-0600-0000C7020000}"/>
            </a:ext>
          </a:extLst>
        </xdr:cNvPr>
        <xdr:cNvSpPr/>
      </xdr:nvSpPr>
      <xdr:spPr>
        <a:xfrm>
          <a:off x="14541500" y="1684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133397</xdr:rowOff>
    </xdr:from>
    <xdr:ext cx="534377" cy="259045"/>
    <xdr:sp macro="" textlink="">
      <xdr:nvSpPr>
        <xdr:cNvPr id="712" name="テキスト ボックス 711">
          <a:extLst>
            <a:ext uri="{FF2B5EF4-FFF2-40B4-BE49-F238E27FC236}">
              <a16:creationId xmlns:a16="http://schemas.microsoft.com/office/drawing/2014/main" xmlns="" id="{00000000-0008-0000-0600-0000C8020000}"/>
            </a:ext>
          </a:extLst>
        </xdr:cNvPr>
        <xdr:cNvSpPr txBox="1"/>
      </xdr:nvSpPr>
      <xdr:spPr>
        <a:xfrm>
          <a:off x="14325111" y="1693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44926</xdr:rowOff>
    </xdr:from>
    <xdr:to>
      <xdr:col>72</xdr:col>
      <xdr:colOff>38100</xdr:colOff>
      <xdr:row>98</xdr:row>
      <xdr:rowOff>146526</xdr:rowOff>
    </xdr:to>
    <xdr:sp macro="" textlink="">
      <xdr:nvSpPr>
        <xdr:cNvPr id="713" name="楕円 712">
          <a:extLst>
            <a:ext uri="{FF2B5EF4-FFF2-40B4-BE49-F238E27FC236}">
              <a16:creationId xmlns:a16="http://schemas.microsoft.com/office/drawing/2014/main" xmlns="" id="{00000000-0008-0000-0600-0000C9020000}"/>
            </a:ext>
          </a:extLst>
        </xdr:cNvPr>
        <xdr:cNvSpPr/>
      </xdr:nvSpPr>
      <xdr:spPr>
        <a:xfrm>
          <a:off x="13652500" y="1684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137653</xdr:rowOff>
    </xdr:from>
    <xdr:ext cx="469744" cy="259045"/>
    <xdr:sp macro="" textlink="">
      <xdr:nvSpPr>
        <xdr:cNvPr id="714" name="テキスト ボックス 713">
          <a:extLst>
            <a:ext uri="{FF2B5EF4-FFF2-40B4-BE49-F238E27FC236}">
              <a16:creationId xmlns:a16="http://schemas.microsoft.com/office/drawing/2014/main" xmlns="" id="{00000000-0008-0000-0600-0000CA020000}"/>
            </a:ext>
          </a:extLst>
        </xdr:cNvPr>
        <xdr:cNvSpPr txBox="1"/>
      </xdr:nvSpPr>
      <xdr:spPr>
        <a:xfrm>
          <a:off x="13468428" y="16939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50651</xdr:rowOff>
    </xdr:from>
    <xdr:to>
      <xdr:col>67</xdr:col>
      <xdr:colOff>101600</xdr:colOff>
      <xdr:row>98</xdr:row>
      <xdr:rowOff>152251</xdr:rowOff>
    </xdr:to>
    <xdr:sp macro="" textlink="">
      <xdr:nvSpPr>
        <xdr:cNvPr id="715" name="楕円 714">
          <a:extLst>
            <a:ext uri="{FF2B5EF4-FFF2-40B4-BE49-F238E27FC236}">
              <a16:creationId xmlns:a16="http://schemas.microsoft.com/office/drawing/2014/main" xmlns="" id="{00000000-0008-0000-0600-0000CB020000}"/>
            </a:ext>
          </a:extLst>
        </xdr:cNvPr>
        <xdr:cNvSpPr/>
      </xdr:nvSpPr>
      <xdr:spPr>
        <a:xfrm>
          <a:off x="12763500" y="1685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143378</xdr:rowOff>
    </xdr:from>
    <xdr:ext cx="469744" cy="259045"/>
    <xdr:sp macro="" textlink="">
      <xdr:nvSpPr>
        <xdr:cNvPr id="716" name="テキスト ボックス 715">
          <a:extLst>
            <a:ext uri="{FF2B5EF4-FFF2-40B4-BE49-F238E27FC236}">
              <a16:creationId xmlns:a16="http://schemas.microsoft.com/office/drawing/2014/main" xmlns="" id="{00000000-0008-0000-0600-0000CC020000}"/>
            </a:ext>
          </a:extLst>
        </xdr:cNvPr>
        <xdr:cNvSpPr txBox="1"/>
      </xdr:nvSpPr>
      <xdr:spPr>
        <a:xfrm>
          <a:off x="12579428" y="16945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xmlns=""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xmlns=""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xmlns=""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xmlns=""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xmlns=""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xmlns=""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xmlns=""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xmlns=""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xmlns=""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xmlns=""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7" name="直線コネクタ 726">
          <a:extLst>
            <a:ext uri="{FF2B5EF4-FFF2-40B4-BE49-F238E27FC236}">
              <a16:creationId xmlns:a16="http://schemas.microsoft.com/office/drawing/2014/main" xmlns="" id="{00000000-0008-0000-0600-0000D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8" name="テキスト ボックス 727">
          <a:extLst>
            <a:ext uri="{FF2B5EF4-FFF2-40B4-BE49-F238E27FC236}">
              <a16:creationId xmlns:a16="http://schemas.microsoft.com/office/drawing/2014/main" xmlns="" id="{00000000-0008-0000-0600-0000D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9" name="直線コネクタ 728">
          <a:extLst>
            <a:ext uri="{FF2B5EF4-FFF2-40B4-BE49-F238E27FC236}">
              <a16:creationId xmlns:a16="http://schemas.microsoft.com/office/drawing/2014/main" xmlns="" id="{00000000-0008-0000-0600-0000D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0" name="テキスト ボックス 729">
          <a:extLst>
            <a:ext uri="{FF2B5EF4-FFF2-40B4-BE49-F238E27FC236}">
              <a16:creationId xmlns:a16="http://schemas.microsoft.com/office/drawing/2014/main" xmlns="" id="{00000000-0008-0000-0600-0000DA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1" name="直線コネクタ 730">
          <a:extLst>
            <a:ext uri="{FF2B5EF4-FFF2-40B4-BE49-F238E27FC236}">
              <a16:creationId xmlns:a16="http://schemas.microsoft.com/office/drawing/2014/main" xmlns="" id="{00000000-0008-0000-0600-0000D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2" name="テキスト ボックス 731">
          <a:extLst>
            <a:ext uri="{FF2B5EF4-FFF2-40B4-BE49-F238E27FC236}">
              <a16:creationId xmlns:a16="http://schemas.microsoft.com/office/drawing/2014/main" xmlns="" id="{00000000-0008-0000-0600-0000D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3" name="直線コネクタ 732">
          <a:extLst>
            <a:ext uri="{FF2B5EF4-FFF2-40B4-BE49-F238E27FC236}">
              <a16:creationId xmlns:a16="http://schemas.microsoft.com/office/drawing/2014/main" xmlns="" id="{00000000-0008-0000-0600-0000D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4" name="テキスト ボックス 733">
          <a:extLst>
            <a:ext uri="{FF2B5EF4-FFF2-40B4-BE49-F238E27FC236}">
              <a16:creationId xmlns:a16="http://schemas.microsoft.com/office/drawing/2014/main" xmlns="" id="{00000000-0008-0000-0600-0000D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5" name="直線コネクタ 734">
          <a:extLst>
            <a:ext uri="{FF2B5EF4-FFF2-40B4-BE49-F238E27FC236}">
              <a16:creationId xmlns:a16="http://schemas.microsoft.com/office/drawing/2014/main" xmlns="" id="{00000000-0008-0000-0600-0000D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6" name="テキスト ボックス 735">
          <a:extLst>
            <a:ext uri="{FF2B5EF4-FFF2-40B4-BE49-F238E27FC236}">
              <a16:creationId xmlns:a16="http://schemas.microsoft.com/office/drawing/2014/main" xmlns="" id="{00000000-0008-0000-0600-0000E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xmlns="" id="{00000000-0008-0000-06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8" name="テキスト ボックス 737">
          <a:extLst>
            <a:ext uri="{FF2B5EF4-FFF2-40B4-BE49-F238E27FC236}">
              <a16:creationId xmlns:a16="http://schemas.microsoft.com/office/drawing/2014/main" xmlns="" id="{00000000-0008-0000-0600-0000E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投資及び出資金グラフ枠">
          <a:extLst>
            <a:ext uri="{FF2B5EF4-FFF2-40B4-BE49-F238E27FC236}">
              <a16:creationId xmlns:a16="http://schemas.microsoft.com/office/drawing/2014/main" xmlns="" id="{00000000-0008-0000-06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100152</xdr:rowOff>
    </xdr:from>
    <xdr:to>
      <xdr:col>116</xdr:col>
      <xdr:colOff>62864</xdr:colOff>
      <xdr:row>39</xdr:row>
      <xdr:rowOff>44450</xdr:rowOff>
    </xdr:to>
    <xdr:cxnSp macro="">
      <xdr:nvCxnSpPr>
        <xdr:cNvPr id="740" name="直線コネクタ 739">
          <a:extLst>
            <a:ext uri="{FF2B5EF4-FFF2-40B4-BE49-F238E27FC236}">
              <a16:creationId xmlns:a16="http://schemas.microsoft.com/office/drawing/2014/main" xmlns="" id="{00000000-0008-0000-0600-0000E4020000}"/>
            </a:ext>
          </a:extLst>
        </xdr:cNvPr>
        <xdr:cNvCxnSpPr/>
      </xdr:nvCxnSpPr>
      <xdr:spPr>
        <a:xfrm flipV="1">
          <a:off x="22159595" y="5243652"/>
          <a:ext cx="1269" cy="1487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1" name="投資及び出資金最小値テキスト">
          <a:extLst>
            <a:ext uri="{FF2B5EF4-FFF2-40B4-BE49-F238E27FC236}">
              <a16:creationId xmlns:a16="http://schemas.microsoft.com/office/drawing/2014/main" xmlns="" id="{00000000-0008-0000-0600-0000E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2" name="直線コネクタ 741">
          <a:extLst>
            <a:ext uri="{FF2B5EF4-FFF2-40B4-BE49-F238E27FC236}">
              <a16:creationId xmlns:a16="http://schemas.microsoft.com/office/drawing/2014/main" xmlns="" id="{00000000-0008-0000-0600-0000E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46829</xdr:rowOff>
    </xdr:from>
    <xdr:ext cx="534377" cy="259045"/>
    <xdr:sp macro="" textlink="">
      <xdr:nvSpPr>
        <xdr:cNvPr id="743" name="投資及び出資金最大値テキスト">
          <a:extLst>
            <a:ext uri="{FF2B5EF4-FFF2-40B4-BE49-F238E27FC236}">
              <a16:creationId xmlns:a16="http://schemas.microsoft.com/office/drawing/2014/main" xmlns="" id="{00000000-0008-0000-0600-0000E7020000}"/>
            </a:ext>
          </a:extLst>
        </xdr:cNvPr>
        <xdr:cNvSpPr txBox="1"/>
      </xdr:nvSpPr>
      <xdr:spPr>
        <a:xfrm>
          <a:off x="22212300" y="5018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100152</xdr:rowOff>
    </xdr:from>
    <xdr:to>
      <xdr:col>116</xdr:col>
      <xdr:colOff>152400</xdr:colOff>
      <xdr:row>30</xdr:row>
      <xdr:rowOff>100152</xdr:rowOff>
    </xdr:to>
    <xdr:cxnSp macro="">
      <xdr:nvCxnSpPr>
        <xdr:cNvPr id="744" name="直線コネクタ 743">
          <a:extLst>
            <a:ext uri="{FF2B5EF4-FFF2-40B4-BE49-F238E27FC236}">
              <a16:creationId xmlns:a16="http://schemas.microsoft.com/office/drawing/2014/main" xmlns="" id="{00000000-0008-0000-0600-0000E8020000}"/>
            </a:ext>
          </a:extLst>
        </xdr:cNvPr>
        <xdr:cNvCxnSpPr/>
      </xdr:nvCxnSpPr>
      <xdr:spPr>
        <a:xfrm>
          <a:off x="22072600" y="5243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75692</xdr:rowOff>
    </xdr:from>
    <xdr:to>
      <xdr:col>116</xdr:col>
      <xdr:colOff>63500</xdr:colOff>
      <xdr:row>36</xdr:row>
      <xdr:rowOff>87122</xdr:rowOff>
    </xdr:to>
    <xdr:cxnSp macro="">
      <xdr:nvCxnSpPr>
        <xdr:cNvPr id="745" name="直線コネクタ 744">
          <a:extLst>
            <a:ext uri="{FF2B5EF4-FFF2-40B4-BE49-F238E27FC236}">
              <a16:creationId xmlns:a16="http://schemas.microsoft.com/office/drawing/2014/main" xmlns="" id="{00000000-0008-0000-0600-0000E9020000}"/>
            </a:ext>
          </a:extLst>
        </xdr:cNvPr>
        <xdr:cNvCxnSpPr/>
      </xdr:nvCxnSpPr>
      <xdr:spPr>
        <a:xfrm>
          <a:off x="21323300" y="6247892"/>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63364</xdr:rowOff>
    </xdr:from>
    <xdr:ext cx="469744" cy="259045"/>
    <xdr:sp macro="" textlink="">
      <xdr:nvSpPr>
        <xdr:cNvPr id="746" name="投資及び出資金平均値テキスト">
          <a:extLst>
            <a:ext uri="{FF2B5EF4-FFF2-40B4-BE49-F238E27FC236}">
              <a16:creationId xmlns:a16="http://schemas.microsoft.com/office/drawing/2014/main" xmlns="" id="{00000000-0008-0000-0600-0000EA020000}"/>
            </a:ext>
          </a:extLst>
        </xdr:cNvPr>
        <xdr:cNvSpPr txBox="1"/>
      </xdr:nvSpPr>
      <xdr:spPr>
        <a:xfrm>
          <a:off x="22212300" y="65784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84937</xdr:rowOff>
    </xdr:from>
    <xdr:to>
      <xdr:col>116</xdr:col>
      <xdr:colOff>114300</xdr:colOff>
      <xdr:row>39</xdr:row>
      <xdr:rowOff>15087</xdr:rowOff>
    </xdr:to>
    <xdr:sp macro="" textlink="">
      <xdr:nvSpPr>
        <xdr:cNvPr id="747" name="フローチャート: 判断 746">
          <a:extLst>
            <a:ext uri="{FF2B5EF4-FFF2-40B4-BE49-F238E27FC236}">
              <a16:creationId xmlns:a16="http://schemas.microsoft.com/office/drawing/2014/main" xmlns="" id="{00000000-0008-0000-0600-0000EB020000}"/>
            </a:ext>
          </a:extLst>
        </xdr:cNvPr>
        <xdr:cNvSpPr/>
      </xdr:nvSpPr>
      <xdr:spPr>
        <a:xfrm>
          <a:off x="22110700" y="6600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70053</xdr:rowOff>
    </xdr:from>
    <xdr:to>
      <xdr:col>111</xdr:col>
      <xdr:colOff>177800</xdr:colOff>
      <xdr:row>36</xdr:row>
      <xdr:rowOff>75692</xdr:rowOff>
    </xdr:to>
    <xdr:cxnSp macro="">
      <xdr:nvCxnSpPr>
        <xdr:cNvPr id="748" name="直線コネクタ 747">
          <a:extLst>
            <a:ext uri="{FF2B5EF4-FFF2-40B4-BE49-F238E27FC236}">
              <a16:creationId xmlns:a16="http://schemas.microsoft.com/office/drawing/2014/main" xmlns="" id="{00000000-0008-0000-0600-0000EC020000}"/>
            </a:ext>
          </a:extLst>
        </xdr:cNvPr>
        <xdr:cNvCxnSpPr/>
      </xdr:nvCxnSpPr>
      <xdr:spPr>
        <a:xfrm>
          <a:off x="20434300" y="6242253"/>
          <a:ext cx="889000" cy="5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93091</xdr:rowOff>
    </xdr:from>
    <xdr:to>
      <xdr:col>112</xdr:col>
      <xdr:colOff>38100</xdr:colOff>
      <xdr:row>39</xdr:row>
      <xdr:rowOff>23241</xdr:rowOff>
    </xdr:to>
    <xdr:sp macro="" textlink="">
      <xdr:nvSpPr>
        <xdr:cNvPr id="749" name="フローチャート: 判断 748">
          <a:extLst>
            <a:ext uri="{FF2B5EF4-FFF2-40B4-BE49-F238E27FC236}">
              <a16:creationId xmlns:a16="http://schemas.microsoft.com/office/drawing/2014/main" xmlns="" id="{00000000-0008-0000-0600-0000ED020000}"/>
            </a:ext>
          </a:extLst>
        </xdr:cNvPr>
        <xdr:cNvSpPr/>
      </xdr:nvSpPr>
      <xdr:spPr>
        <a:xfrm>
          <a:off x="21272500" y="660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14368</xdr:rowOff>
    </xdr:from>
    <xdr:ext cx="378565" cy="259045"/>
    <xdr:sp macro="" textlink="">
      <xdr:nvSpPr>
        <xdr:cNvPr id="750" name="テキスト ボックス 749">
          <a:extLst>
            <a:ext uri="{FF2B5EF4-FFF2-40B4-BE49-F238E27FC236}">
              <a16:creationId xmlns:a16="http://schemas.microsoft.com/office/drawing/2014/main" xmlns="" id="{00000000-0008-0000-0600-0000EE020000}"/>
            </a:ext>
          </a:extLst>
        </xdr:cNvPr>
        <xdr:cNvSpPr txBox="1"/>
      </xdr:nvSpPr>
      <xdr:spPr>
        <a:xfrm>
          <a:off x="21134017" y="67009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70053</xdr:rowOff>
    </xdr:from>
    <xdr:to>
      <xdr:col>107</xdr:col>
      <xdr:colOff>50800</xdr:colOff>
      <xdr:row>37</xdr:row>
      <xdr:rowOff>37440</xdr:rowOff>
    </xdr:to>
    <xdr:cxnSp macro="">
      <xdr:nvCxnSpPr>
        <xdr:cNvPr id="751" name="直線コネクタ 750">
          <a:extLst>
            <a:ext uri="{FF2B5EF4-FFF2-40B4-BE49-F238E27FC236}">
              <a16:creationId xmlns:a16="http://schemas.microsoft.com/office/drawing/2014/main" xmlns="" id="{00000000-0008-0000-0600-0000EF020000}"/>
            </a:ext>
          </a:extLst>
        </xdr:cNvPr>
        <xdr:cNvCxnSpPr/>
      </xdr:nvCxnSpPr>
      <xdr:spPr>
        <a:xfrm flipV="1">
          <a:off x="19545300" y="6242253"/>
          <a:ext cx="889000" cy="138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93320</xdr:rowOff>
    </xdr:from>
    <xdr:to>
      <xdr:col>107</xdr:col>
      <xdr:colOff>101600</xdr:colOff>
      <xdr:row>39</xdr:row>
      <xdr:rowOff>23470</xdr:rowOff>
    </xdr:to>
    <xdr:sp macro="" textlink="">
      <xdr:nvSpPr>
        <xdr:cNvPr id="752" name="フローチャート: 判断 751">
          <a:extLst>
            <a:ext uri="{FF2B5EF4-FFF2-40B4-BE49-F238E27FC236}">
              <a16:creationId xmlns:a16="http://schemas.microsoft.com/office/drawing/2014/main" xmlns="" id="{00000000-0008-0000-0600-0000F0020000}"/>
            </a:ext>
          </a:extLst>
        </xdr:cNvPr>
        <xdr:cNvSpPr/>
      </xdr:nvSpPr>
      <xdr:spPr>
        <a:xfrm>
          <a:off x="20383500" y="66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14597</xdr:rowOff>
    </xdr:from>
    <xdr:ext cx="378565" cy="259045"/>
    <xdr:sp macro="" textlink="">
      <xdr:nvSpPr>
        <xdr:cNvPr id="753" name="テキスト ボックス 752">
          <a:extLst>
            <a:ext uri="{FF2B5EF4-FFF2-40B4-BE49-F238E27FC236}">
              <a16:creationId xmlns:a16="http://schemas.microsoft.com/office/drawing/2014/main" xmlns="" id="{00000000-0008-0000-0600-0000F1020000}"/>
            </a:ext>
          </a:extLst>
        </xdr:cNvPr>
        <xdr:cNvSpPr txBox="1"/>
      </xdr:nvSpPr>
      <xdr:spPr>
        <a:xfrm>
          <a:off x="20245017" y="67011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82550</xdr:rowOff>
    </xdr:from>
    <xdr:to>
      <xdr:col>102</xdr:col>
      <xdr:colOff>114300</xdr:colOff>
      <xdr:row>37</xdr:row>
      <xdr:rowOff>37440</xdr:rowOff>
    </xdr:to>
    <xdr:cxnSp macro="">
      <xdr:nvCxnSpPr>
        <xdr:cNvPr id="754" name="直線コネクタ 753">
          <a:extLst>
            <a:ext uri="{FF2B5EF4-FFF2-40B4-BE49-F238E27FC236}">
              <a16:creationId xmlns:a16="http://schemas.microsoft.com/office/drawing/2014/main" xmlns="" id="{00000000-0008-0000-0600-0000F2020000}"/>
            </a:ext>
          </a:extLst>
        </xdr:cNvPr>
        <xdr:cNvCxnSpPr/>
      </xdr:nvCxnSpPr>
      <xdr:spPr>
        <a:xfrm>
          <a:off x="18656300" y="6083300"/>
          <a:ext cx="889000" cy="297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105207</xdr:rowOff>
    </xdr:from>
    <xdr:to>
      <xdr:col>102</xdr:col>
      <xdr:colOff>165100</xdr:colOff>
      <xdr:row>39</xdr:row>
      <xdr:rowOff>35357</xdr:rowOff>
    </xdr:to>
    <xdr:sp macro="" textlink="">
      <xdr:nvSpPr>
        <xdr:cNvPr id="755" name="フローチャート: 判断 754">
          <a:extLst>
            <a:ext uri="{FF2B5EF4-FFF2-40B4-BE49-F238E27FC236}">
              <a16:creationId xmlns:a16="http://schemas.microsoft.com/office/drawing/2014/main" xmlns="" id="{00000000-0008-0000-0600-0000F3020000}"/>
            </a:ext>
          </a:extLst>
        </xdr:cNvPr>
        <xdr:cNvSpPr/>
      </xdr:nvSpPr>
      <xdr:spPr>
        <a:xfrm>
          <a:off x="19494500" y="66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26484</xdr:rowOff>
    </xdr:from>
    <xdr:ext cx="378565" cy="259045"/>
    <xdr:sp macro="" textlink="">
      <xdr:nvSpPr>
        <xdr:cNvPr id="756" name="テキスト ボックス 755">
          <a:extLst>
            <a:ext uri="{FF2B5EF4-FFF2-40B4-BE49-F238E27FC236}">
              <a16:creationId xmlns:a16="http://schemas.microsoft.com/office/drawing/2014/main" xmlns="" id="{00000000-0008-0000-0600-0000F4020000}"/>
            </a:ext>
          </a:extLst>
        </xdr:cNvPr>
        <xdr:cNvSpPr txBox="1"/>
      </xdr:nvSpPr>
      <xdr:spPr>
        <a:xfrm>
          <a:off x="19356017" y="67130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99034</xdr:rowOff>
    </xdr:from>
    <xdr:to>
      <xdr:col>98</xdr:col>
      <xdr:colOff>38100</xdr:colOff>
      <xdr:row>39</xdr:row>
      <xdr:rowOff>29184</xdr:rowOff>
    </xdr:to>
    <xdr:sp macro="" textlink="">
      <xdr:nvSpPr>
        <xdr:cNvPr id="757" name="フローチャート: 判断 756">
          <a:extLst>
            <a:ext uri="{FF2B5EF4-FFF2-40B4-BE49-F238E27FC236}">
              <a16:creationId xmlns:a16="http://schemas.microsoft.com/office/drawing/2014/main" xmlns="" id="{00000000-0008-0000-0600-0000F5020000}"/>
            </a:ext>
          </a:extLst>
        </xdr:cNvPr>
        <xdr:cNvSpPr/>
      </xdr:nvSpPr>
      <xdr:spPr>
        <a:xfrm>
          <a:off x="18605500" y="6614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20311</xdr:rowOff>
    </xdr:from>
    <xdr:ext cx="378565" cy="259045"/>
    <xdr:sp macro="" textlink="">
      <xdr:nvSpPr>
        <xdr:cNvPr id="758" name="テキスト ボックス 757">
          <a:extLst>
            <a:ext uri="{FF2B5EF4-FFF2-40B4-BE49-F238E27FC236}">
              <a16:creationId xmlns:a16="http://schemas.microsoft.com/office/drawing/2014/main" xmlns="" id="{00000000-0008-0000-0600-0000F6020000}"/>
            </a:ext>
          </a:extLst>
        </xdr:cNvPr>
        <xdr:cNvSpPr txBox="1"/>
      </xdr:nvSpPr>
      <xdr:spPr>
        <a:xfrm>
          <a:off x="18467017" y="67068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xmlns="" id="{00000000-0008-0000-06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xmlns="" id="{00000000-0008-0000-06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xmlns="" id="{00000000-0008-0000-06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xmlns="" id="{00000000-0008-0000-06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xmlns="" id="{00000000-0008-0000-06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36322</xdr:rowOff>
    </xdr:from>
    <xdr:to>
      <xdr:col>116</xdr:col>
      <xdr:colOff>114300</xdr:colOff>
      <xdr:row>36</xdr:row>
      <xdr:rowOff>137922</xdr:rowOff>
    </xdr:to>
    <xdr:sp macro="" textlink="">
      <xdr:nvSpPr>
        <xdr:cNvPr id="764" name="楕円 763">
          <a:extLst>
            <a:ext uri="{FF2B5EF4-FFF2-40B4-BE49-F238E27FC236}">
              <a16:creationId xmlns:a16="http://schemas.microsoft.com/office/drawing/2014/main" xmlns="" id="{00000000-0008-0000-0600-0000FC020000}"/>
            </a:ext>
          </a:extLst>
        </xdr:cNvPr>
        <xdr:cNvSpPr/>
      </xdr:nvSpPr>
      <xdr:spPr>
        <a:xfrm>
          <a:off x="22110700" y="620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59199</xdr:rowOff>
    </xdr:from>
    <xdr:ext cx="469744" cy="259045"/>
    <xdr:sp macro="" textlink="">
      <xdr:nvSpPr>
        <xdr:cNvPr id="765" name="投資及び出資金該当値テキスト">
          <a:extLst>
            <a:ext uri="{FF2B5EF4-FFF2-40B4-BE49-F238E27FC236}">
              <a16:creationId xmlns:a16="http://schemas.microsoft.com/office/drawing/2014/main" xmlns="" id="{00000000-0008-0000-0600-0000FD020000}"/>
            </a:ext>
          </a:extLst>
        </xdr:cNvPr>
        <xdr:cNvSpPr txBox="1"/>
      </xdr:nvSpPr>
      <xdr:spPr>
        <a:xfrm>
          <a:off x="22212300" y="6059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24892</xdr:rowOff>
    </xdr:from>
    <xdr:to>
      <xdr:col>112</xdr:col>
      <xdr:colOff>38100</xdr:colOff>
      <xdr:row>36</xdr:row>
      <xdr:rowOff>126492</xdr:rowOff>
    </xdr:to>
    <xdr:sp macro="" textlink="">
      <xdr:nvSpPr>
        <xdr:cNvPr id="766" name="楕円 765">
          <a:extLst>
            <a:ext uri="{FF2B5EF4-FFF2-40B4-BE49-F238E27FC236}">
              <a16:creationId xmlns:a16="http://schemas.microsoft.com/office/drawing/2014/main" xmlns="" id="{00000000-0008-0000-0600-0000FE020000}"/>
            </a:ext>
          </a:extLst>
        </xdr:cNvPr>
        <xdr:cNvSpPr/>
      </xdr:nvSpPr>
      <xdr:spPr>
        <a:xfrm>
          <a:off x="21272500" y="619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143019</xdr:rowOff>
    </xdr:from>
    <xdr:ext cx="469744" cy="259045"/>
    <xdr:sp macro="" textlink="">
      <xdr:nvSpPr>
        <xdr:cNvPr id="767" name="テキスト ボックス 766">
          <a:extLst>
            <a:ext uri="{FF2B5EF4-FFF2-40B4-BE49-F238E27FC236}">
              <a16:creationId xmlns:a16="http://schemas.microsoft.com/office/drawing/2014/main" xmlns="" id="{00000000-0008-0000-0600-0000FF020000}"/>
            </a:ext>
          </a:extLst>
        </xdr:cNvPr>
        <xdr:cNvSpPr txBox="1"/>
      </xdr:nvSpPr>
      <xdr:spPr>
        <a:xfrm>
          <a:off x="21088428" y="5972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19253</xdr:rowOff>
    </xdr:from>
    <xdr:to>
      <xdr:col>107</xdr:col>
      <xdr:colOff>101600</xdr:colOff>
      <xdr:row>36</xdr:row>
      <xdr:rowOff>120853</xdr:rowOff>
    </xdr:to>
    <xdr:sp macro="" textlink="">
      <xdr:nvSpPr>
        <xdr:cNvPr id="768" name="楕円 767">
          <a:extLst>
            <a:ext uri="{FF2B5EF4-FFF2-40B4-BE49-F238E27FC236}">
              <a16:creationId xmlns:a16="http://schemas.microsoft.com/office/drawing/2014/main" xmlns="" id="{00000000-0008-0000-0600-000000030000}"/>
            </a:ext>
          </a:extLst>
        </xdr:cNvPr>
        <xdr:cNvSpPr/>
      </xdr:nvSpPr>
      <xdr:spPr>
        <a:xfrm>
          <a:off x="20383500" y="6191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137380</xdr:rowOff>
    </xdr:from>
    <xdr:ext cx="469744" cy="259045"/>
    <xdr:sp macro="" textlink="">
      <xdr:nvSpPr>
        <xdr:cNvPr id="769" name="テキスト ボックス 768">
          <a:extLst>
            <a:ext uri="{FF2B5EF4-FFF2-40B4-BE49-F238E27FC236}">
              <a16:creationId xmlns:a16="http://schemas.microsoft.com/office/drawing/2014/main" xmlns="" id="{00000000-0008-0000-0600-000001030000}"/>
            </a:ext>
          </a:extLst>
        </xdr:cNvPr>
        <xdr:cNvSpPr txBox="1"/>
      </xdr:nvSpPr>
      <xdr:spPr>
        <a:xfrm>
          <a:off x="20199428" y="5966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158090</xdr:rowOff>
    </xdr:from>
    <xdr:to>
      <xdr:col>102</xdr:col>
      <xdr:colOff>165100</xdr:colOff>
      <xdr:row>37</xdr:row>
      <xdr:rowOff>88240</xdr:rowOff>
    </xdr:to>
    <xdr:sp macro="" textlink="">
      <xdr:nvSpPr>
        <xdr:cNvPr id="770" name="楕円 769">
          <a:extLst>
            <a:ext uri="{FF2B5EF4-FFF2-40B4-BE49-F238E27FC236}">
              <a16:creationId xmlns:a16="http://schemas.microsoft.com/office/drawing/2014/main" xmlns="" id="{00000000-0008-0000-0600-000002030000}"/>
            </a:ext>
          </a:extLst>
        </xdr:cNvPr>
        <xdr:cNvSpPr/>
      </xdr:nvSpPr>
      <xdr:spPr>
        <a:xfrm>
          <a:off x="19494500" y="633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104767</xdr:rowOff>
    </xdr:from>
    <xdr:ext cx="469744" cy="259045"/>
    <xdr:sp macro="" textlink="">
      <xdr:nvSpPr>
        <xdr:cNvPr id="771" name="テキスト ボックス 770">
          <a:extLst>
            <a:ext uri="{FF2B5EF4-FFF2-40B4-BE49-F238E27FC236}">
              <a16:creationId xmlns:a16="http://schemas.microsoft.com/office/drawing/2014/main" xmlns="" id="{00000000-0008-0000-0600-000003030000}"/>
            </a:ext>
          </a:extLst>
        </xdr:cNvPr>
        <xdr:cNvSpPr txBox="1"/>
      </xdr:nvSpPr>
      <xdr:spPr>
        <a:xfrm>
          <a:off x="19310428" y="6105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31750</xdr:rowOff>
    </xdr:from>
    <xdr:to>
      <xdr:col>98</xdr:col>
      <xdr:colOff>38100</xdr:colOff>
      <xdr:row>35</xdr:row>
      <xdr:rowOff>133350</xdr:rowOff>
    </xdr:to>
    <xdr:sp macro="" textlink="">
      <xdr:nvSpPr>
        <xdr:cNvPr id="772" name="楕円 771">
          <a:extLst>
            <a:ext uri="{FF2B5EF4-FFF2-40B4-BE49-F238E27FC236}">
              <a16:creationId xmlns:a16="http://schemas.microsoft.com/office/drawing/2014/main" xmlns="" id="{00000000-0008-0000-0600-000004030000}"/>
            </a:ext>
          </a:extLst>
        </xdr:cNvPr>
        <xdr:cNvSpPr/>
      </xdr:nvSpPr>
      <xdr:spPr>
        <a:xfrm>
          <a:off x="18605500" y="603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33</xdr:row>
      <xdr:rowOff>149877</xdr:rowOff>
    </xdr:from>
    <xdr:ext cx="469744" cy="259045"/>
    <xdr:sp macro="" textlink="">
      <xdr:nvSpPr>
        <xdr:cNvPr id="773" name="テキスト ボックス 772">
          <a:extLst>
            <a:ext uri="{FF2B5EF4-FFF2-40B4-BE49-F238E27FC236}">
              <a16:creationId xmlns:a16="http://schemas.microsoft.com/office/drawing/2014/main" xmlns="" id="{00000000-0008-0000-0600-000005030000}"/>
            </a:ext>
          </a:extLst>
        </xdr:cNvPr>
        <xdr:cNvSpPr txBox="1"/>
      </xdr:nvSpPr>
      <xdr:spPr>
        <a:xfrm>
          <a:off x="18421428" y="580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xmlns="" id="{00000000-0008-0000-06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xmlns="" id="{00000000-0008-0000-06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xmlns="" id="{00000000-0008-0000-06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xmlns="" id="{00000000-0008-0000-06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xmlns="" id="{00000000-0008-0000-06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xmlns="" id="{00000000-0008-0000-06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xmlns="" id="{00000000-0008-0000-06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xmlns="" id="{00000000-0008-0000-06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xmlns="" id="{00000000-0008-0000-06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xmlns="" id="{00000000-0008-0000-06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4" name="直線コネクタ 783">
          <a:extLst>
            <a:ext uri="{FF2B5EF4-FFF2-40B4-BE49-F238E27FC236}">
              <a16:creationId xmlns:a16="http://schemas.microsoft.com/office/drawing/2014/main" xmlns="" id="{00000000-0008-0000-0600-000010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5" name="テキスト ボックス 784">
          <a:extLst>
            <a:ext uri="{FF2B5EF4-FFF2-40B4-BE49-F238E27FC236}">
              <a16:creationId xmlns:a16="http://schemas.microsoft.com/office/drawing/2014/main" xmlns="" id="{00000000-0008-0000-0600-000011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6" name="直線コネクタ 785">
          <a:extLst>
            <a:ext uri="{FF2B5EF4-FFF2-40B4-BE49-F238E27FC236}">
              <a16:creationId xmlns:a16="http://schemas.microsoft.com/office/drawing/2014/main" xmlns="" id="{00000000-0008-0000-0600-000012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7" name="テキスト ボックス 786">
          <a:extLst>
            <a:ext uri="{FF2B5EF4-FFF2-40B4-BE49-F238E27FC236}">
              <a16:creationId xmlns:a16="http://schemas.microsoft.com/office/drawing/2014/main" xmlns="" id="{00000000-0008-0000-0600-000013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xmlns="" id="{00000000-0008-0000-06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9" name="テキスト ボックス 788">
          <a:extLst>
            <a:ext uri="{FF2B5EF4-FFF2-40B4-BE49-F238E27FC236}">
              <a16:creationId xmlns:a16="http://schemas.microsoft.com/office/drawing/2014/main" xmlns="" id="{00000000-0008-0000-0600-000015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0" name="直線コネクタ 789">
          <a:extLst>
            <a:ext uri="{FF2B5EF4-FFF2-40B4-BE49-F238E27FC236}">
              <a16:creationId xmlns:a16="http://schemas.microsoft.com/office/drawing/2014/main" xmlns="" id="{00000000-0008-0000-0600-000016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1" name="テキスト ボックス 790">
          <a:extLst>
            <a:ext uri="{FF2B5EF4-FFF2-40B4-BE49-F238E27FC236}">
              <a16:creationId xmlns:a16="http://schemas.microsoft.com/office/drawing/2014/main" xmlns="" id="{00000000-0008-0000-0600-000017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2" name="直線コネクタ 791">
          <a:extLst>
            <a:ext uri="{FF2B5EF4-FFF2-40B4-BE49-F238E27FC236}">
              <a16:creationId xmlns:a16="http://schemas.microsoft.com/office/drawing/2014/main" xmlns="" id="{00000000-0008-0000-0600-000018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3" name="テキスト ボックス 792">
          <a:extLst>
            <a:ext uri="{FF2B5EF4-FFF2-40B4-BE49-F238E27FC236}">
              <a16:creationId xmlns:a16="http://schemas.microsoft.com/office/drawing/2014/main" xmlns="" id="{00000000-0008-0000-0600-000019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xmlns=""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xmlns=""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xmlns=""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23876</xdr:rowOff>
    </xdr:from>
    <xdr:to>
      <xdr:col>116</xdr:col>
      <xdr:colOff>62864</xdr:colOff>
      <xdr:row>59</xdr:row>
      <xdr:rowOff>44450</xdr:rowOff>
    </xdr:to>
    <xdr:cxnSp macro="">
      <xdr:nvCxnSpPr>
        <xdr:cNvPr id="797" name="直線コネクタ 796">
          <a:extLst>
            <a:ext uri="{FF2B5EF4-FFF2-40B4-BE49-F238E27FC236}">
              <a16:creationId xmlns:a16="http://schemas.microsoft.com/office/drawing/2014/main" xmlns="" id="{00000000-0008-0000-0600-00001D030000}"/>
            </a:ext>
          </a:extLst>
        </xdr:cNvPr>
        <xdr:cNvCxnSpPr/>
      </xdr:nvCxnSpPr>
      <xdr:spPr>
        <a:xfrm flipV="1">
          <a:off x="22159595" y="8767826"/>
          <a:ext cx="1269" cy="1392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8" name="貸付金最小値テキスト">
          <a:extLst>
            <a:ext uri="{FF2B5EF4-FFF2-40B4-BE49-F238E27FC236}">
              <a16:creationId xmlns:a16="http://schemas.microsoft.com/office/drawing/2014/main" xmlns="" id="{00000000-0008-0000-0600-00001E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9" name="直線コネクタ 798">
          <a:extLst>
            <a:ext uri="{FF2B5EF4-FFF2-40B4-BE49-F238E27FC236}">
              <a16:creationId xmlns:a16="http://schemas.microsoft.com/office/drawing/2014/main" xmlns="" id="{00000000-0008-0000-0600-00001F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142003</xdr:rowOff>
    </xdr:from>
    <xdr:ext cx="534377" cy="259045"/>
    <xdr:sp macro="" textlink="">
      <xdr:nvSpPr>
        <xdr:cNvPr id="800" name="貸付金最大値テキスト">
          <a:extLst>
            <a:ext uri="{FF2B5EF4-FFF2-40B4-BE49-F238E27FC236}">
              <a16:creationId xmlns:a16="http://schemas.microsoft.com/office/drawing/2014/main" xmlns="" id="{00000000-0008-0000-0600-000020030000}"/>
            </a:ext>
          </a:extLst>
        </xdr:cNvPr>
        <xdr:cNvSpPr txBox="1"/>
      </xdr:nvSpPr>
      <xdr:spPr>
        <a:xfrm>
          <a:off x="22212300" y="8543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23876</xdr:rowOff>
    </xdr:from>
    <xdr:to>
      <xdr:col>116</xdr:col>
      <xdr:colOff>152400</xdr:colOff>
      <xdr:row>51</xdr:row>
      <xdr:rowOff>23876</xdr:rowOff>
    </xdr:to>
    <xdr:cxnSp macro="">
      <xdr:nvCxnSpPr>
        <xdr:cNvPr id="801" name="直線コネクタ 800">
          <a:extLst>
            <a:ext uri="{FF2B5EF4-FFF2-40B4-BE49-F238E27FC236}">
              <a16:creationId xmlns:a16="http://schemas.microsoft.com/office/drawing/2014/main" xmlns="" id="{00000000-0008-0000-0600-000021030000}"/>
            </a:ext>
          </a:extLst>
        </xdr:cNvPr>
        <xdr:cNvCxnSpPr/>
      </xdr:nvCxnSpPr>
      <xdr:spPr>
        <a:xfrm>
          <a:off x="22072600" y="8767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108839</xdr:rowOff>
    </xdr:from>
    <xdr:to>
      <xdr:col>116</xdr:col>
      <xdr:colOff>63500</xdr:colOff>
      <xdr:row>55</xdr:row>
      <xdr:rowOff>148996</xdr:rowOff>
    </xdr:to>
    <xdr:cxnSp macro="">
      <xdr:nvCxnSpPr>
        <xdr:cNvPr id="802" name="直線コネクタ 801">
          <a:extLst>
            <a:ext uri="{FF2B5EF4-FFF2-40B4-BE49-F238E27FC236}">
              <a16:creationId xmlns:a16="http://schemas.microsoft.com/office/drawing/2014/main" xmlns="" id="{00000000-0008-0000-0600-000022030000}"/>
            </a:ext>
          </a:extLst>
        </xdr:cNvPr>
        <xdr:cNvCxnSpPr/>
      </xdr:nvCxnSpPr>
      <xdr:spPr>
        <a:xfrm>
          <a:off x="21323300" y="9538589"/>
          <a:ext cx="838200" cy="40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129888</xdr:rowOff>
    </xdr:from>
    <xdr:ext cx="469744" cy="259045"/>
    <xdr:sp macro="" textlink="">
      <xdr:nvSpPr>
        <xdr:cNvPr id="803" name="貸付金平均値テキスト">
          <a:extLst>
            <a:ext uri="{FF2B5EF4-FFF2-40B4-BE49-F238E27FC236}">
              <a16:creationId xmlns:a16="http://schemas.microsoft.com/office/drawing/2014/main" xmlns="" id="{00000000-0008-0000-0600-000023030000}"/>
            </a:ext>
          </a:extLst>
        </xdr:cNvPr>
        <xdr:cNvSpPr txBox="1"/>
      </xdr:nvSpPr>
      <xdr:spPr>
        <a:xfrm>
          <a:off x="22212300" y="9902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151461</xdr:rowOff>
    </xdr:from>
    <xdr:to>
      <xdr:col>116</xdr:col>
      <xdr:colOff>114300</xdr:colOff>
      <xdr:row>58</xdr:row>
      <xdr:rowOff>81611</xdr:rowOff>
    </xdr:to>
    <xdr:sp macro="" textlink="">
      <xdr:nvSpPr>
        <xdr:cNvPr id="804" name="フローチャート: 判断 803">
          <a:extLst>
            <a:ext uri="{FF2B5EF4-FFF2-40B4-BE49-F238E27FC236}">
              <a16:creationId xmlns:a16="http://schemas.microsoft.com/office/drawing/2014/main" xmlns="" id="{00000000-0008-0000-0600-000024030000}"/>
            </a:ext>
          </a:extLst>
        </xdr:cNvPr>
        <xdr:cNvSpPr/>
      </xdr:nvSpPr>
      <xdr:spPr>
        <a:xfrm>
          <a:off x="22110700" y="9924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3835</xdr:rowOff>
    </xdr:from>
    <xdr:to>
      <xdr:col>111</xdr:col>
      <xdr:colOff>177800</xdr:colOff>
      <xdr:row>55</xdr:row>
      <xdr:rowOff>108839</xdr:rowOff>
    </xdr:to>
    <xdr:cxnSp macro="">
      <xdr:nvCxnSpPr>
        <xdr:cNvPr id="805" name="直線コネクタ 804">
          <a:extLst>
            <a:ext uri="{FF2B5EF4-FFF2-40B4-BE49-F238E27FC236}">
              <a16:creationId xmlns:a16="http://schemas.microsoft.com/office/drawing/2014/main" xmlns="" id="{00000000-0008-0000-0600-000025030000}"/>
            </a:ext>
          </a:extLst>
        </xdr:cNvPr>
        <xdr:cNvCxnSpPr/>
      </xdr:nvCxnSpPr>
      <xdr:spPr>
        <a:xfrm>
          <a:off x="20434300" y="9433585"/>
          <a:ext cx="889000" cy="105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139344</xdr:rowOff>
    </xdr:from>
    <xdr:to>
      <xdr:col>112</xdr:col>
      <xdr:colOff>38100</xdr:colOff>
      <xdr:row>58</xdr:row>
      <xdr:rowOff>69494</xdr:rowOff>
    </xdr:to>
    <xdr:sp macro="" textlink="">
      <xdr:nvSpPr>
        <xdr:cNvPr id="806" name="フローチャート: 判断 805">
          <a:extLst>
            <a:ext uri="{FF2B5EF4-FFF2-40B4-BE49-F238E27FC236}">
              <a16:creationId xmlns:a16="http://schemas.microsoft.com/office/drawing/2014/main" xmlns="" id="{00000000-0008-0000-0600-000026030000}"/>
            </a:ext>
          </a:extLst>
        </xdr:cNvPr>
        <xdr:cNvSpPr/>
      </xdr:nvSpPr>
      <xdr:spPr>
        <a:xfrm>
          <a:off x="21272500" y="991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60621</xdr:rowOff>
    </xdr:from>
    <xdr:ext cx="469744" cy="259045"/>
    <xdr:sp macro="" textlink="">
      <xdr:nvSpPr>
        <xdr:cNvPr id="807" name="テキスト ボックス 806">
          <a:extLst>
            <a:ext uri="{FF2B5EF4-FFF2-40B4-BE49-F238E27FC236}">
              <a16:creationId xmlns:a16="http://schemas.microsoft.com/office/drawing/2014/main" xmlns="" id="{00000000-0008-0000-0600-000027030000}"/>
            </a:ext>
          </a:extLst>
        </xdr:cNvPr>
        <xdr:cNvSpPr txBox="1"/>
      </xdr:nvSpPr>
      <xdr:spPr>
        <a:xfrm>
          <a:off x="21088428" y="10004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3835</xdr:rowOff>
    </xdr:from>
    <xdr:to>
      <xdr:col>107</xdr:col>
      <xdr:colOff>50800</xdr:colOff>
      <xdr:row>55</xdr:row>
      <xdr:rowOff>36220</xdr:rowOff>
    </xdr:to>
    <xdr:cxnSp macro="">
      <xdr:nvCxnSpPr>
        <xdr:cNvPr id="808" name="直線コネクタ 807">
          <a:extLst>
            <a:ext uri="{FF2B5EF4-FFF2-40B4-BE49-F238E27FC236}">
              <a16:creationId xmlns:a16="http://schemas.microsoft.com/office/drawing/2014/main" xmlns="" id="{00000000-0008-0000-0600-000028030000}"/>
            </a:ext>
          </a:extLst>
        </xdr:cNvPr>
        <xdr:cNvCxnSpPr/>
      </xdr:nvCxnSpPr>
      <xdr:spPr>
        <a:xfrm flipV="1">
          <a:off x="19545300" y="943358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129667</xdr:rowOff>
    </xdr:from>
    <xdr:to>
      <xdr:col>107</xdr:col>
      <xdr:colOff>101600</xdr:colOff>
      <xdr:row>58</xdr:row>
      <xdr:rowOff>59817</xdr:rowOff>
    </xdr:to>
    <xdr:sp macro="" textlink="">
      <xdr:nvSpPr>
        <xdr:cNvPr id="809" name="フローチャート: 判断 808">
          <a:extLst>
            <a:ext uri="{FF2B5EF4-FFF2-40B4-BE49-F238E27FC236}">
              <a16:creationId xmlns:a16="http://schemas.microsoft.com/office/drawing/2014/main" xmlns="" id="{00000000-0008-0000-0600-000029030000}"/>
            </a:ext>
          </a:extLst>
        </xdr:cNvPr>
        <xdr:cNvSpPr/>
      </xdr:nvSpPr>
      <xdr:spPr>
        <a:xfrm>
          <a:off x="20383500" y="9902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50944</xdr:rowOff>
    </xdr:from>
    <xdr:ext cx="469744" cy="259045"/>
    <xdr:sp macro="" textlink="">
      <xdr:nvSpPr>
        <xdr:cNvPr id="810" name="テキスト ボックス 809">
          <a:extLst>
            <a:ext uri="{FF2B5EF4-FFF2-40B4-BE49-F238E27FC236}">
              <a16:creationId xmlns:a16="http://schemas.microsoft.com/office/drawing/2014/main" xmlns="" id="{00000000-0008-0000-0600-00002A030000}"/>
            </a:ext>
          </a:extLst>
        </xdr:cNvPr>
        <xdr:cNvSpPr txBox="1"/>
      </xdr:nvSpPr>
      <xdr:spPr>
        <a:xfrm>
          <a:off x="20199428" y="999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36220</xdr:rowOff>
    </xdr:from>
    <xdr:to>
      <xdr:col>102</xdr:col>
      <xdr:colOff>114300</xdr:colOff>
      <xdr:row>55</xdr:row>
      <xdr:rowOff>136347</xdr:rowOff>
    </xdr:to>
    <xdr:cxnSp macro="">
      <xdr:nvCxnSpPr>
        <xdr:cNvPr id="811" name="直線コネクタ 810">
          <a:extLst>
            <a:ext uri="{FF2B5EF4-FFF2-40B4-BE49-F238E27FC236}">
              <a16:creationId xmlns:a16="http://schemas.microsoft.com/office/drawing/2014/main" xmlns="" id="{00000000-0008-0000-0600-00002B030000}"/>
            </a:ext>
          </a:extLst>
        </xdr:cNvPr>
        <xdr:cNvCxnSpPr/>
      </xdr:nvCxnSpPr>
      <xdr:spPr>
        <a:xfrm flipV="1">
          <a:off x="18656300" y="9465970"/>
          <a:ext cx="889000" cy="100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132562</xdr:rowOff>
    </xdr:from>
    <xdr:to>
      <xdr:col>102</xdr:col>
      <xdr:colOff>165100</xdr:colOff>
      <xdr:row>58</xdr:row>
      <xdr:rowOff>62712</xdr:rowOff>
    </xdr:to>
    <xdr:sp macro="" textlink="">
      <xdr:nvSpPr>
        <xdr:cNvPr id="812" name="フローチャート: 判断 811">
          <a:extLst>
            <a:ext uri="{FF2B5EF4-FFF2-40B4-BE49-F238E27FC236}">
              <a16:creationId xmlns:a16="http://schemas.microsoft.com/office/drawing/2014/main" xmlns="" id="{00000000-0008-0000-0600-00002C030000}"/>
            </a:ext>
          </a:extLst>
        </xdr:cNvPr>
        <xdr:cNvSpPr/>
      </xdr:nvSpPr>
      <xdr:spPr>
        <a:xfrm>
          <a:off x="19494500" y="990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53839</xdr:rowOff>
    </xdr:from>
    <xdr:ext cx="469744" cy="259045"/>
    <xdr:sp macro="" textlink="">
      <xdr:nvSpPr>
        <xdr:cNvPr id="813" name="テキスト ボックス 812">
          <a:extLst>
            <a:ext uri="{FF2B5EF4-FFF2-40B4-BE49-F238E27FC236}">
              <a16:creationId xmlns:a16="http://schemas.microsoft.com/office/drawing/2014/main" xmlns="" id="{00000000-0008-0000-0600-00002D030000}"/>
            </a:ext>
          </a:extLst>
        </xdr:cNvPr>
        <xdr:cNvSpPr txBox="1"/>
      </xdr:nvSpPr>
      <xdr:spPr>
        <a:xfrm>
          <a:off x="19310428" y="9997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65736</xdr:rowOff>
    </xdr:from>
    <xdr:to>
      <xdr:col>98</xdr:col>
      <xdr:colOff>38100</xdr:colOff>
      <xdr:row>57</xdr:row>
      <xdr:rowOff>167336</xdr:rowOff>
    </xdr:to>
    <xdr:sp macro="" textlink="">
      <xdr:nvSpPr>
        <xdr:cNvPr id="814" name="フローチャート: 判断 813">
          <a:extLst>
            <a:ext uri="{FF2B5EF4-FFF2-40B4-BE49-F238E27FC236}">
              <a16:creationId xmlns:a16="http://schemas.microsoft.com/office/drawing/2014/main" xmlns="" id="{00000000-0008-0000-0600-00002E030000}"/>
            </a:ext>
          </a:extLst>
        </xdr:cNvPr>
        <xdr:cNvSpPr/>
      </xdr:nvSpPr>
      <xdr:spPr>
        <a:xfrm>
          <a:off x="18605500" y="9838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158463</xdr:rowOff>
    </xdr:from>
    <xdr:ext cx="469744" cy="259045"/>
    <xdr:sp macro="" textlink="">
      <xdr:nvSpPr>
        <xdr:cNvPr id="815" name="テキスト ボックス 814">
          <a:extLst>
            <a:ext uri="{FF2B5EF4-FFF2-40B4-BE49-F238E27FC236}">
              <a16:creationId xmlns:a16="http://schemas.microsoft.com/office/drawing/2014/main" xmlns="" id="{00000000-0008-0000-0600-00002F030000}"/>
            </a:ext>
          </a:extLst>
        </xdr:cNvPr>
        <xdr:cNvSpPr txBox="1"/>
      </xdr:nvSpPr>
      <xdr:spPr>
        <a:xfrm>
          <a:off x="18421428" y="993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xmlns=""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xmlns=""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xmlns=""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xmlns=""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xmlns=""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98196</xdr:rowOff>
    </xdr:from>
    <xdr:to>
      <xdr:col>116</xdr:col>
      <xdr:colOff>114300</xdr:colOff>
      <xdr:row>56</xdr:row>
      <xdr:rowOff>28346</xdr:rowOff>
    </xdr:to>
    <xdr:sp macro="" textlink="">
      <xdr:nvSpPr>
        <xdr:cNvPr id="821" name="楕円 820">
          <a:extLst>
            <a:ext uri="{FF2B5EF4-FFF2-40B4-BE49-F238E27FC236}">
              <a16:creationId xmlns:a16="http://schemas.microsoft.com/office/drawing/2014/main" xmlns="" id="{00000000-0008-0000-0600-000035030000}"/>
            </a:ext>
          </a:extLst>
        </xdr:cNvPr>
        <xdr:cNvSpPr/>
      </xdr:nvSpPr>
      <xdr:spPr>
        <a:xfrm>
          <a:off x="22110700" y="952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121073</xdr:rowOff>
    </xdr:from>
    <xdr:ext cx="469744" cy="259045"/>
    <xdr:sp macro="" textlink="">
      <xdr:nvSpPr>
        <xdr:cNvPr id="822" name="貸付金該当値テキスト">
          <a:extLst>
            <a:ext uri="{FF2B5EF4-FFF2-40B4-BE49-F238E27FC236}">
              <a16:creationId xmlns:a16="http://schemas.microsoft.com/office/drawing/2014/main" xmlns="" id="{00000000-0008-0000-0600-000036030000}"/>
            </a:ext>
          </a:extLst>
        </xdr:cNvPr>
        <xdr:cNvSpPr txBox="1"/>
      </xdr:nvSpPr>
      <xdr:spPr>
        <a:xfrm>
          <a:off x="22212300" y="9379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58039</xdr:rowOff>
    </xdr:from>
    <xdr:to>
      <xdr:col>112</xdr:col>
      <xdr:colOff>38100</xdr:colOff>
      <xdr:row>55</xdr:row>
      <xdr:rowOff>159639</xdr:rowOff>
    </xdr:to>
    <xdr:sp macro="" textlink="">
      <xdr:nvSpPr>
        <xdr:cNvPr id="823" name="楕円 822">
          <a:extLst>
            <a:ext uri="{FF2B5EF4-FFF2-40B4-BE49-F238E27FC236}">
              <a16:creationId xmlns:a16="http://schemas.microsoft.com/office/drawing/2014/main" xmlns="" id="{00000000-0008-0000-0600-000037030000}"/>
            </a:ext>
          </a:extLst>
        </xdr:cNvPr>
        <xdr:cNvSpPr/>
      </xdr:nvSpPr>
      <xdr:spPr>
        <a:xfrm>
          <a:off x="21272500" y="9487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4716</xdr:rowOff>
    </xdr:from>
    <xdr:ext cx="469744" cy="259045"/>
    <xdr:sp macro="" textlink="">
      <xdr:nvSpPr>
        <xdr:cNvPr id="824" name="テキスト ボックス 823">
          <a:extLst>
            <a:ext uri="{FF2B5EF4-FFF2-40B4-BE49-F238E27FC236}">
              <a16:creationId xmlns:a16="http://schemas.microsoft.com/office/drawing/2014/main" xmlns="" id="{00000000-0008-0000-0600-000038030000}"/>
            </a:ext>
          </a:extLst>
        </xdr:cNvPr>
        <xdr:cNvSpPr txBox="1"/>
      </xdr:nvSpPr>
      <xdr:spPr>
        <a:xfrm>
          <a:off x="21088428" y="9263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124485</xdr:rowOff>
    </xdr:from>
    <xdr:to>
      <xdr:col>107</xdr:col>
      <xdr:colOff>101600</xdr:colOff>
      <xdr:row>55</xdr:row>
      <xdr:rowOff>54635</xdr:rowOff>
    </xdr:to>
    <xdr:sp macro="" textlink="">
      <xdr:nvSpPr>
        <xdr:cNvPr id="825" name="楕円 824">
          <a:extLst>
            <a:ext uri="{FF2B5EF4-FFF2-40B4-BE49-F238E27FC236}">
              <a16:creationId xmlns:a16="http://schemas.microsoft.com/office/drawing/2014/main" xmlns="" id="{00000000-0008-0000-0600-000039030000}"/>
            </a:ext>
          </a:extLst>
        </xdr:cNvPr>
        <xdr:cNvSpPr/>
      </xdr:nvSpPr>
      <xdr:spPr>
        <a:xfrm>
          <a:off x="20383500" y="938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53</xdr:row>
      <xdr:rowOff>71162</xdr:rowOff>
    </xdr:from>
    <xdr:ext cx="469744" cy="259045"/>
    <xdr:sp macro="" textlink="">
      <xdr:nvSpPr>
        <xdr:cNvPr id="826" name="テキスト ボックス 825">
          <a:extLst>
            <a:ext uri="{FF2B5EF4-FFF2-40B4-BE49-F238E27FC236}">
              <a16:creationId xmlns:a16="http://schemas.microsoft.com/office/drawing/2014/main" xmlns="" id="{00000000-0008-0000-0600-00003A030000}"/>
            </a:ext>
          </a:extLst>
        </xdr:cNvPr>
        <xdr:cNvSpPr txBox="1"/>
      </xdr:nvSpPr>
      <xdr:spPr>
        <a:xfrm>
          <a:off x="20199428" y="9158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156870</xdr:rowOff>
    </xdr:from>
    <xdr:to>
      <xdr:col>102</xdr:col>
      <xdr:colOff>165100</xdr:colOff>
      <xdr:row>55</xdr:row>
      <xdr:rowOff>87020</xdr:rowOff>
    </xdr:to>
    <xdr:sp macro="" textlink="">
      <xdr:nvSpPr>
        <xdr:cNvPr id="827" name="楕円 826">
          <a:extLst>
            <a:ext uri="{FF2B5EF4-FFF2-40B4-BE49-F238E27FC236}">
              <a16:creationId xmlns:a16="http://schemas.microsoft.com/office/drawing/2014/main" xmlns="" id="{00000000-0008-0000-0600-00003B030000}"/>
            </a:ext>
          </a:extLst>
        </xdr:cNvPr>
        <xdr:cNvSpPr/>
      </xdr:nvSpPr>
      <xdr:spPr>
        <a:xfrm>
          <a:off x="19494500" y="941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53</xdr:row>
      <xdr:rowOff>103547</xdr:rowOff>
    </xdr:from>
    <xdr:ext cx="469744" cy="259045"/>
    <xdr:sp macro="" textlink="">
      <xdr:nvSpPr>
        <xdr:cNvPr id="828" name="テキスト ボックス 827">
          <a:extLst>
            <a:ext uri="{FF2B5EF4-FFF2-40B4-BE49-F238E27FC236}">
              <a16:creationId xmlns:a16="http://schemas.microsoft.com/office/drawing/2014/main" xmlns="" id="{00000000-0008-0000-0600-00003C030000}"/>
            </a:ext>
          </a:extLst>
        </xdr:cNvPr>
        <xdr:cNvSpPr txBox="1"/>
      </xdr:nvSpPr>
      <xdr:spPr>
        <a:xfrm>
          <a:off x="19310428" y="919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85547</xdr:rowOff>
    </xdr:from>
    <xdr:to>
      <xdr:col>98</xdr:col>
      <xdr:colOff>38100</xdr:colOff>
      <xdr:row>56</xdr:row>
      <xdr:rowOff>15697</xdr:rowOff>
    </xdr:to>
    <xdr:sp macro="" textlink="">
      <xdr:nvSpPr>
        <xdr:cNvPr id="829" name="楕円 828">
          <a:extLst>
            <a:ext uri="{FF2B5EF4-FFF2-40B4-BE49-F238E27FC236}">
              <a16:creationId xmlns:a16="http://schemas.microsoft.com/office/drawing/2014/main" xmlns="" id="{00000000-0008-0000-0600-00003D030000}"/>
            </a:ext>
          </a:extLst>
        </xdr:cNvPr>
        <xdr:cNvSpPr/>
      </xdr:nvSpPr>
      <xdr:spPr>
        <a:xfrm>
          <a:off x="18605500" y="951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32224</xdr:rowOff>
    </xdr:from>
    <xdr:ext cx="469744" cy="259045"/>
    <xdr:sp macro="" textlink="">
      <xdr:nvSpPr>
        <xdr:cNvPr id="830" name="テキスト ボックス 829">
          <a:extLst>
            <a:ext uri="{FF2B5EF4-FFF2-40B4-BE49-F238E27FC236}">
              <a16:creationId xmlns:a16="http://schemas.microsoft.com/office/drawing/2014/main" xmlns="" id="{00000000-0008-0000-0600-00003E030000}"/>
            </a:ext>
          </a:extLst>
        </xdr:cNvPr>
        <xdr:cNvSpPr txBox="1"/>
      </xdr:nvSpPr>
      <xdr:spPr>
        <a:xfrm>
          <a:off x="18421428" y="9290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xmlns=""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xmlns=""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xmlns=""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xmlns=""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xmlns=""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xmlns=""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xmlns=""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xmlns=""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xmlns=""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xmlns=""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1" name="テキスト ボックス 840">
          <a:extLst>
            <a:ext uri="{FF2B5EF4-FFF2-40B4-BE49-F238E27FC236}">
              <a16:creationId xmlns:a16="http://schemas.microsoft.com/office/drawing/2014/main" xmlns="" id="{00000000-0008-0000-0600-000049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2" name="直線コネクタ 841">
          <a:extLst>
            <a:ext uri="{FF2B5EF4-FFF2-40B4-BE49-F238E27FC236}">
              <a16:creationId xmlns:a16="http://schemas.microsoft.com/office/drawing/2014/main" xmlns="" id="{00000000-0008-0000-0600-00004A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3" name="テキスト ボックス 842">
          <a:extLst>
            <a:ext uri="{FF2B5EF4-FFF2-40B4-BE49-F238E27FC236}">
              <a16:creationId xmlns:a16="http://schemas.microsoft.com/office/drawing/2014/main" xmlns="" id="{00000000-0008-0000-0600-00004B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4" name="直線コネクタ 843">
          <a:extLst>
            <a:ext uri="{FF2B5EF4-FFF2-40B4-BE49-F238E27FC236}">
              <a16:creationId xmlns:a16="http://schemas.microsoft.com/office/drawing/2014/main" xmlns="" id="{00000000-0008-0000-0600-00004C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5" name="テキスト ボックス 844">
          <a:extLst>
            <a:ext uri="{FF2B5EF4-FFF2-40B4-BE49-F238E27FC236}">
              <a16:creationId xmlns:a16="http://schemas.microsoft.com/office/drawing/2014/main" xmlns="" id="{00000000-0008-0000-0600-00004D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6" name="直線コネクタ 845">
          <a:extLst>
            <a:ext uri="{FF2B5EF4-FFF2-40B4-BE49-F238E27FC236}">
              <a16:creationId xmlns:a16="http://schemas.microsoft.com/office/drawing/2014/main" xmlns="" id="{00000000-0008-0000-0600-00004E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7" name="テキスト ボックス 846">
          <a:extLst>
            <a:ext uri="{FF2B5EF4-FFF2-40B4-BE49-F238E27FC236}">
              <a16:creationId xmlns:a16="http://schemas.microsoft.com/office/drawing/2014/main" xmlns="" id="{00000000-0008-0000-0600-00004F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8" name="直線コネクタ 847">
          <a:extLst>
            <a:ext uri="{FF2B5EF4-FFF2-40B4-BE49-F238E27FC236}">
              <a16:creationId xmlns:a16="http://schemas.microsoft.com/office/drawing/2014/main" xmlns="" id="{00000000-0008-0000-0600-000050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9" name="テキスト ボックス 848">
          <a:extLst>
            <a:ext uri="{FF2B5EF4-FFF2-40B4-BE49-F238E27FC236}">
              <a16:creationId xmlns:a16="http://schemas.microsoft.com/office/drawing/2014/main" xmlns="" id="{00000000-0008-0000-0600-000051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0" name="直線コネクタ 849">
          <a:extLst>
            <a:ext uri="{FF2B5EF4-FFF2-40B4-BE49-F238E27FC236}">
              <a16:creationId xmlns:a16="http://schemas.microsoft.com/office/drawing/2014/main" xmlns="" id="{00000000-0008-0000-0600-000052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1" name="テキスト ボックス 850">
          <a:extLst>
            <a:ext uri="{FF2B5EF4-FFF2-40B4-BE49-F238E27FC236}">
              <a16:creationId xmlns:a16="http://schemas.microsoft.com/office/drawing/2014/main" xmlns="" id="{00000000-0008-0000-0600-000053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xmlns=""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xmlns=""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xmlns=""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99809</xdr:rowOff>
    </xdr:from>
    <xdr:to>
      <xdr:col>116</xdr:col>
      <xdr:colOff>62864</xdr:colOff>
      <xdr:row>78</xdr:row>
      <xdr:rowOff>121565</xdr:rowOff>
    </xdr:to>
    <xdr:cxnSp macro="">
      <xdr:nvCxnSpPr>
        <xdr:cNvPr id="855" name="直線コネクタ 854">
          <a:extLst>
            <a:ext uri="{FF2B5EF4-FFF2-40B4-BE49-F238E27FC236}">
              <a16:creationId xmlns:a16="http://schemas.microsoft.com/office/drawing/2014/main" xmlns="" id="{00000000-0008-0000-0600-000057030000}"/>
            </a:ext>
          </a:extLst>
        </xdr:cNvPr>
        <xdr:cNvCxnSpPr/>
      </xdr:nvCxnSpPr>
      <xdr:spPr>
        <a:xfrm flipV="1">
          <a:off x="22159595" y="12272759"/>
          <a:ext cx="1269" cy="1221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125392</xdr:rowOff>
    </xdr:from>
    <xdr:ext cx="534377" cy="259045"/>
    <xdr:sp macro="" textlink="">
      <xdr:nvSpPr>
        <xdr:cNvPr id="856" name="繰出金最小値テキスト">
          <a:extLst>
            <a:ext uri="{FF2B5EF4-FFF2-40B4-BE49-F238E27FC236}">
              <a16:creationId xmlns:a16="http://schemas.microsoft.com/office/drawing/2014/main" xmlns="" id="{00000000-0008-0000-0600-000058030000}"/>
            </a:ext>
          </a:extLst>
        </xdr:cNvPr>
        <xdr:cNvSpPr txBox="1"/>
      </xdr:nvSpPr>
      <xdr:spPr>
        <a:xfrm>
          <a:off x="22212300" y="13498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121565</xdr:rowOff>
    </xdr:from>
    <xdr:to>
      <xdr:col>116</xdr:col>
      <xdr:colOff>152400</xdr:colOff>
      <xdr:row>78</xdr:row>
      <xdr:rowOff>121565</xdr:rowOff>
    </xdr:to>
    <xdr:cxnSp macro="">
      <xdr:nvCxnSpPr>
        <xdr:cNvPr id="857" name="直線コネクタ 856">
          <a:extLst>
            <a:ext uri="{FF2B5EF4-FFF2-40B4-BE49-F238E27FC236}">
              <a16:creationId xmlns:a16="http://schemas.microsoft.com/office/drawing/2014/main" xmlns="" id="{00000000-0008-0000-0600-000059030000}"/>
            </a:ext>
          </a:extLst>
        </xdr:cNvPr>
        <xdr:cNvCxnSpPr/>
      </xdr:nvCxnSpPr>
      <xdr:spPr>
        <a:xfrm>
          <a:off x="22072600" y="13494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46486</xdr:rowOff>
    </xdr:from>
    <xdr:ext cx="534377" cy="259045"/>
    <xdr:sp macro="" textlink="">
      <xdr:nvSpPr>
        <xdr:cNvPr id="858" name="繰出金最大値テキスト">
          <a:extLst>
            <a:ext uri="{FF2B5EF4-FFF2-40B4-BE49-F238E27FC236}">
              <a16:creationId xmlns:a16="http://schemas.microsoft.com/office/drawing/2014/main" xmlns="" id="{00000000-0008-0000-0600-00005A030000}"/>
            </a:ext>
          </a:extLst>
        </xdr:cNvPr>
        <xdr:cNvSpPr txBox="1"/>
      </xdr:nvSpPr>
      <xdr:spPr>
        <a:xfrm>
          <a:off x="22212300" y="12047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99809</xdr:rowOff>
    </xdr:from>
    <xdr:to>
      <xdr:col>116</xdr:col>
      <xdr:colOff>152400</xdr:colOff>
      <xdr:row>71</xdr:row>
      <xdr:rowOff>99809</xdr:rowOff>
    </xdr:to>
    <xdr:cxnSp macro="">
      <xdr:nvCxnSpPr>
        <xdr:cNvPr id="859" name="直線コネクタ 858">
          <a:extLst>
            <a:ext uri="{FF2B5EF4-FFF2-40B4-BE49-F238E27FC236}">
              <a16:creationId xmlns:a16="http://schemas.microsoft.com/office/drawing/2014/main" xmlns="" id="{00000000-0008-0000-0600-00005B030000}"/>
            </a:ext>
          </a:extLst>
        </xdr:cNvPr>
        <xdr:cNvCxnSpPr/>
      </xdr:nvCxnSpPr>
      <xdr:spPr>
        <a:xfrm>
          <a:off x="22072600" y="122727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97333</xdr:rowOff>
    </xdr:from>
    <xdr:to>
      <xdr:col>116</xdr:col>
      <xdr:colOff>63500</xdr:colOff>
      <xdr:row>74</xdr:row>
      <xdr:rowOff>109772</xdr:rowOff>
    </xdr:to>
    <xdr:cxnSp macro="">
      <xdr:nvCxnSpPr>
        <xdr:cNvPr id="860" name="直線コネクタ 859">
          <a:extLst>
            <a:ext uri="{FF2B5EF4-FFF2-40B4-BE49-F238E27FC236}">
              <a16:creationId xmlns:a16="http://schemas.microsoft.com/office/drawing/2014/main" xmlns="" id="{00000000-0008-0000-0600-00005C030000}"/>
            </a:ext>
          </a:extLst>
        </xdr:cNvPr>
        <xdr:cNvCxnSpPr/>
      </xdr:nvCxnSpPr>
      <xdr:spPr>
        <a:xfrm>
          <a:off x="21323300" y="12784633"/>
          <a:ext cx="838200" cy="1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159414</xdr:rowOff>
    </xdr:from>
    <xdr:ext cx="534377" cy="259045"/>
    <xdr:sp macro="" textlink="">
      <xdr:nvSpPr>
        <xdr:cNvPr id="861" name="繰出金平均値テキスト">
          <a:extLst>
            <a:ext uri="{FF2B5EF4-FFF2-40B4-BE49-F238E27FC236}">
              <a16:creationId xmlns:a16="http://schemas.microsoft.com/office/drawing/2014/main" xmlns="" id="{00000000-0008-0000-0600-00005D030000}"/>
            </a:ext>
          </a:extLst>
        </xdr:cNvPr>
        <xdr:cNvSpPr txBox="1"/>
      </xdr:nvSpPr>
      <xdr:spPr>
        <a:xfrm>
          <a:off x="22212300" y="13018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9537</xdr:rowOff>
    </xdr:from>
    <xdr:to>
      <xdr:col>116</xdr:col>
      <xdr:colOff>114300</xdr:colOff>
      <xdr:row>76</xdr:row>
      <xdr:rowOff>111137</xdr:rowOff>
    </xdr:to>
    <xdr:sp macro="" textlink="">
      <xdr:nvSpPr>
        <xdr:cNvPr id="862" name="フローチャート: 判断 861">
          <a:extLst>
            <a:ext uri="{FF2B5EF4-FFF2-40B4-BE49-F238E27FC236}">
              <a16:creationId xmlns:a16="http://schemas.microsoft.com/office/drawing/2014/main" xmlns="" id="{00000000-0008-0000-0600-00005E030000}"/>
            </a:ext>
          </a:extLst>
        </xdr:cNvPr>
        <xdr:cNvSpPr/>
      </xdr:nvSpPr>
      <xdr:spPr>
        <a:xfrm>
          <a:off x="22110700" y="13039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80188</xdr:rowOff>
    </xdr:from>
    <xdr:to>
      <xdr:col>111</xdr:col>
      <xdr:colOff>177800</xdr:colOff>
      <xdr:row>74</xdr:row>
      <xdr:rowOff>97333</xdr:rowOff>
    </xdr:to>
    <xdr:cxnSp macro="">
      <xdr:nvCxnSpPr>
        <xdr:cNvPr id="863" name="直線コネクタ 862">
          <a:extLst>
            <a:ext uri="{FF2B5EF4-FFF2-40B4-BE49-F238E27FC236}">
              <a16:creationId xmlns:a16="http://schemas.microsoft.com/office/drawing/2014/main" xmlns="" id="{00000000-0008-0000-0600-00005F030000}"/>
            </a:ext>
          </a:extLst>
        </xdr:cNvPr>
        <xdr:cNvCxnSpPr/>
      </xdr:nvCxnSpPr>
      <xdr:spPr>
        <a:xfrm>
          <a:off x="20434300" y="12767488"/>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3156</xdr:rowOff>
    </xdr:from>
    <xdr:to>
      <xdr:col>112</xdr:col>
      <xdr:colOff>38100</xdr:colOff>
      <xdr:row>76</xdr:row>
      <xdr:rowOff>104756</xdr:rowOff>
    </xdr:to>
    <xdr:sp macro="" textlink="">
      <xdr:nvSpPr>
        <xdr:cNvPr id="864" name="フローチャート: 判断 863">
          <a:extLst>
            <a:ext uri="{FF2B5EF4-FFF2-40B4-BE49-F238E27FC236}">
              <a16:creationId xmlns:a16="http://schemas.microsoft.com/office/drawing/2014/main" xmlns="" id="{00000000-0008-0000-0600-000060030000}"/>
            </a:ext>
          </a:extLst>
        </xdr:cNvPr>
        <xdr:cNvSpPr/>
      </xdr:nvSpPr>
      <xdr:spPr>
        <a:xfrm>
          <a:off x="21272500" y="13033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95883</xdr:rowOff>
    </xdr:from>
    <xdr:ext cx="534377" cy="259045"/>
    <xdr:sp macro="" textlink="">
      <xdr:nvSpPr>
        <xdr:cNvPr id="865" name="テキスト ボックス 864">
          <a:extLst>
            <a:ext uri="{FF2B5EF4-FFF2-40B4-BE49-F238E27FC236}">
              <a16:creationId xmlns:a16="http://schemas.microsoft.com/office/drawing/2014/main" xmlns="" id="{00000000-0008-0000-0600-000061030000}"/>
            </a:ext>
          </a:extLst>
        </xdr:cNvPr>
        <xdr:cNvSpPr txBox="1"/>
      </xdr:nvSpPr>
      <xdr:spPr>
        <a:xfrm>
          <a:off x="21056111" y="13126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80188</xdr:rowOff>
    </xdr:from>
    <xdr:to>
      <xdr:col>107</xdr:col>
      <xdr:colOff>50800</xdr:colOff>
      <xdr:row>74</xdr:row>
      <xdr:rowOff>116992</xdr:rowOff>
    </xdr:to>
    <xdr:cxnSp macro="">
      <xdr:nvCxnSpPr>
        <xdr:cNvPr id="866" name="直線コネクタ 865">
          <a:extLst>
            <a:ext uri="{FF2B5EF4-FFF2-40B4-BE49-F238E27FC236}">
              <a16:creationId xmlns:a16="http://schemas.microsoft.com/office/drawing/2014/main" xmlns="" id="{00000000-0008-0000-0600-000062030000}"/>
            </a:ext>
          </a:extLst>
        </xdr:cNvPr>
        <xdr:cNvCxnSpPr/>
      </xdr:nvCxnSpPr>
      <xdr:spPr>
        <a:xfrm flipV="1">
          <a:off x="19545300" y="12767488"/>
          <a:ext cx="889000" cy="36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165272</xdr:rowOff>
    </xdr:from>
    <xdr:to>
      <xdr:col>107</xdr:col>
      <xdr:colOff>101600</xdr:colOff>
      <xdr:row>76</xdr:row>
      <xdr:rowOff>95422</xdr:rowOff>
    </xdr:to>
    <xdr:sp macro="" textlink="">
      <xdr:nvSpPr>
        <xdr:cNvPr id="867" name="フローチャート: 判断 866">
          <a:extLst>
            <a:ext uri="{FF2B5EF4-FFF2-40B4-BE49-F238E27FC236}">
              <a16:creationId xmlns:a16="http://schemas.microsoft.com/office/drawing/2014/main" xmlns="" id="{00000000-0008-0000-0600-000063030000}"/>
            </a:ext>
          </a:extLst>
        </xdr:cNvPr>
        <xdr:cNvSpPr/>
      </xdr:nvSpPr>
      <xdr:spPr>
        <a:xfrm>
          <a:off x="20383500" y="13024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86549</xdr:rowOff>
    </xdr:from>
    <xdr:ext cx="534377" cy="259045"/>
    <xdr:sp macro="" textlink="">
      <xdr:nvSpPr>
        <xdr:cNvPr id="868" name="テキスト ボックス 867">
          <a:extLst>
            <a:ext uri="{FF2B5EF4-FFF2-40B4-BE49-F238E27FC236}">
              <a16:creationId xmlns:a16="http://schemas.microsoft.com/office/drawing/2014/main" xmlns="" id="{00000000-0008-0000-0600-000064030000}"/>
            </a:ext>
          </a:extLst>
        </xdr:cNvPr>
        <xdr:cNvSpPr txBox="1"/>
      </xdr:nvSpPr>
      <xdr:spPr>
        <a:xfrm>
          <a:off x="20167111" y="131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116992</xdr:rowOff>
    </xdr:from>
    <xdr:to>
      <xdr:col>102</xdr:col>
      <xdr:colOff>114300</xdr:colOff>
      <xdr:row>74</xdr:row>
      <xdr:rowOff>124479</xdr:rowOff>
    </xdr:to>
    <xdr:cxnSp macro="">
      <xdr:nvCxnSpPr>
        <xdr:cNvPr id="869" name="直線コネクタ 868">
          <a:extLst>
            <a:ext uri="{FF2B5EF4-FFF2-40B4-BE49-F238E27FC236}">
              <a16:creationId xmlns:a16="http://schemas.microsoft.com/office/drawing/2014/main" xmlns="" id="{00000000-0008-0000-0600-000065030000}"/>
            </a:ext>
          </a:extLst>
        </xdr:cNvPr>
        <xdr:cNvCxnSpPr/>
      </xdr:nvCxnSpPr>
      <xdr:spPr>
        <a:xfrm flipV="1">
          <a:off x="18656300" y="12804292"/>
          <a:ext cx="889000" cy="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1994</xdr:rowOff>
    </xdr:from>
    <xdr:to>
      <xdr:col>102</xdr:col>
      <xdr:colOff>165100</xdr:colOff>
      <xdr:row>76</xdr:row>
      <xdr:rowOff>103594</xdr:rowOff>
    </xdr:to>
    <xdr:sp macro="" textlink="">
      <xdr:nvSpPr>
        <xdr:cNvPr id="870" name="フローチャート: 判断 869">
          <a:extLst>
            <a:ext uri="{FF2B5EF4-FFF2-40B4-BE49-F238E27FC236}">
              <a16:creationId xmlns:a16="http://schemas.microsoft.com/office/drawing/2014/main" xmlns="" id="{00000000-0008-0000-0600-000066030000}"/>
            </a:ext>
          </a:extLst>
        </xdr:cNvPr>
        <xdr:cNvSpPr/>
      </xdr:nvSpPr>
      <xdr:spPr>
        <a:xfrm>
          <a:off x="19494500" y="13032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94721</xdr:rowOff>
    </xdr:from>
    <xdr:ext cx="534377" cy="259045"/>
    <xdr:sp macro="" textlink="">
      <xdr:nvSpPr>
        <xdr:cNvPr id="871" name="テキスト ボックス 870">
          <a:extLst>
            <a:ext uri="{FF2B5EF4-FFF2-40B4-BE49-F238E27FC236}">
              <a16:creationId xmlns:a16="http://schemas.microsoft.com/office/drawing/2014/main" xmlns="" id="{00000000-0008-0000-0600-000067030000}"/>
            </a:ext>
          </a:extLst>
        </xdr:cNvPr>
        <xdr:cNvSpPr txBox="1"/>
      </xdr:nvSpPr>
      <xdr:spPr>
        <a:xfrm>
          <a:off x="19278111" y="13124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61849</xdr:rowOff>
    </xdr:from>
    <xdr:to>
      <xdr:col>98</xdr:col>
      <xdr:colOff>38100</xdr:colOff>
      <xdr:row>76</xdr:row>
      <xdr:rowOff>163449</xdr:rowOff>
    </xdr:to>
    <xdr:sp macro="" textlink="">
      <xdr:nvSpPr>
        <xdr:cNvPr id="872" name="フローチャート: 判断 871">
          <a:extLst>
            <a:ext uri="{FF2B5EF4-FFF2-40B4-BE49-F238E27FC236}">
              <a16:creationId xmlns:a16="http://schemas.microsoft.com/office/drawing/2014/main" xmlns="" id="{00000000-0008-0000-0600-000068030000}"/>
            </a:ext>
          </a:extLst>
        </xdr:cNvPr>
        <xdr:cNvSpPr/>
      </xdr:nvSpPr>
      <xdr:spPr>
        <a:xfrm>
          <a:off x="18605500" y="1309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154576</xdr:rowOff>
    </xdr:from>
    <xdr:ext cx="534377" cy="259045"/>
    <xdr:sp macro="" textlink="">
      <xdr:nvSpPr>
        <xdr:cNvPr id="873" name="テキスト ボックス 872">
          <a:extLst>
            <a:ext uri="{FF2B5EF4-FFF2-40B4-BE49-F238E27FC236}">
              <a16:creationId xmlns:a16="http://schemas.microsoft.com/office/drawing/2014/main" xmlns="" id="{00000000-0008-0000-0600-000069030000}"/>
            </a:ext>
          </a:extLst>
        </xdr:cNvPr>
        <xdr:cNvSpPr txBox="1"/>
      </xdr:nvSpPr>
      <xdr:spPr>
        <a:xfrm>
          <a:off x="18389111" y="1318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xmlns=""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xmlns=""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xmlns=""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xmlns=""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xmlns=""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58972</xdr:rowOff>
    </xdr:from>
    <xdr:to>
      <xdr:col>116</xdr:col>
      <xdr:colOff>114300</xdr:colOff>
      <xdr:row>74</xdr:row>
      <xdr:rowOff>160572</xdr:rowOff>
    </xdr:to>
    <xdr:sp macro="" textlink="">
      <xdr:nvSpPr>
        <xdr:cNvPr id="879" name="楕円 878">
          <a:extLst>
            <a:ext uri="{FF2B5EF4-FFF2-40B4-BE49-F238E27FC236}">
              <a16:creationId xmlns:a16="http://schemas.microsoft.com/office/drawing/2014/main" xmlns="" id="{00000000-0008-0000-0600-00006F030000}"/>
            </a:ext>
          </a:extLst>
        </xdr:cNvPr>
        <xdr:cNvSpPr/>
      </xdr:nvSpPr>
      <xdr:spPr>
        <a:xfrm>
          <a:off x="22110700" y="1274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81849</xdr:rowOff>
    </xdr:from>
    <xdr:ext cx="534377" cy="259045"/>
    <xdr:sp macro="" textlink="">
      <xdr:nvSpPr>
        <xdr:cNvPr id="880" name="繰出金該当値テキスト">
          <a:extLst>
            <a:ext uri="{FF2B5EF4-FFF2-40B4-BE49-F238E27FC236}">
              <a16:creationId xmlns:a16="http://schemas.microsoft.com/office/drawing/2014/main" xmlns="" id="{00000000-0008-0000-0600-000070030000}"/>
            </a:ext>
          </a:extLst>
        </xdr:cNvPr>
        <xdr:cNvSpPr txBox="1"/>
      </xdr:nvSpPr>
      <xdr:spPr>
        <a:xfrm>
          <a:off x="22212300" y="12597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46533</xdr:rowOff>
    </xdr:from>
    <xdr:to>
      <xdr:col>112</xdr:col>
      <xdr:colOff>38100</xdr:colOff>
      <xdr:row>74</xdr:row>
      <xdr:rowOff>148133</xdr:rowOff>
    </xdr:to>
    <xdr:sp macro="" textlink="">
      <xdr:nvSpPr>
        <xdr:cNvPr id="881" name="楕円 880">
          <a:extLst>
            <a:ext uri="{FF2B5EF4-FFF2-40B4-BE49-F238E27FC236}">
              <a16:creationId xmlns:a16="http://schemas.microsoft.com/office/drawing/2014/main" xmlns="" id="{00000000-0008-0000-0600-000071030000}"/>
            </a:ext>
          </a:extLst>
        </xdr:cNvPr>
        <xdr:cNvSpPr/>
      </xdr:nvSpPr>
      <xdr:spPr>
        <a:xfrm>
          <a:off x="21272500" y="12733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164660</xdr:rowOff>
    </xdr:from>
    <xdr:ext cx="534377" cy="259045"/>
    <xdr:sp macro="" textlink="">
      <xdr:nvSpPr>
        <xdr:cNvPr id="882" name="テキスト ボックス 881">
          <a:extLst>
            <a:ext uri="{FF2B5EF4-FFF2-40B4-BE49-F238E27FC236}">
              <a16:creationId xmlns:a16="http://schemas.microsoft.com/office/drawing/2014/main" xmlns="" id="{00000000-0008-0000-0600-000072030000}"/>
            </a:ext>
          </a:extLst>
        </xdr:cNvPr>
        <xdr:cNvSpPr txBox="1"/>
      </xdr:nvSpPr>
      <xdr:spPr>
        <a:xfrm>
          <a:off x="21056111" y="12509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29388</xdr:rowOff>
    </xdr:from>
    <xdr:to>
      <xdr:col>107</xdr:col>
      <xdr:colOff>101600</xdr:colOff>
      <xdr:row>74</xdr:row>
      <xdr:rowOff>130988</xdr:rowOff>
    </xdr:to>
    <xdr:sp macro="" textlink="">
      <xdr:nvSpPr>
        <xdr:cNvPr id="883" name="楕円 882">
          <a:extLst>
            <a:ext uri="{FF2B5EF4-FFF2-40B4-BE49-F238E27FC236}">
              <a16:creationId xmlns:a16="http://schemas.microsoft.com/office/drawing/2014/main" xmlns="" id="{00000000-0008-0000-0600-000073030000}"/>
            </a:ext>
          </a:extLst>
        </xdr:cNvPr>
        <xdr:cNvSpPr/>
      </xdr:nvSpPr>
      <xdr:spPr>
        <a:xfrm>
          <a:off x="20383500" y="1271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147515</xdr:rowOff>
    </xdr:from>
    <xdr:ext cx="534377" cy="259045"/>
    <xdr:sp macro="" textlink="">
      <xdr:nvSpPr>
        <xdr:cNvPr id="884" name="テキスト ボックス 883">
          <a:extLst>
            <a:ext uri="{FF2B5EF4-FFF2-40B4-BE49-F238E27FC236}">
              <a16:creationId xmlns:a16="http://schemas.microsoft.com/office/drawing/2014/main" xmlns="" id="{00000000-0008-0000-0600-000074030000}"/>
            </a:ext>
          </a:extLst>
        </xdr:cNvPr>
        <xdr:cNvSpPr txBox="1"/>
      </xdr:nvSpPr>
      <xdr:spPr>
        <a:xfrm>
          <a:off x="20167111" y="1249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66192</xdr:rowOff>
    </xdr:from>
    <xdr:to>
      <xdr:col>102</xdr:col>
      <xdr:colOff>165100</xdr:colOff>
      <xdr:row>74</xdr:row>
      <xdr:rowOff>167792</xdr:rowOff>
    </xdr:to>
    <xdr:sp macro="" textlink="">
      <xdr:nvSpPr>
        <xdr:cNvPr id="885" name="楕円 884">
          <a:extLst>
            <a:ext uri="{FF2B5EF4-FFF2-40B4-BE49-F238E27FC236}">
              <a16:creationId xmlns:a16="http://schemas.microsoft.com/office/drawing/2014/main" xmlns="" id="{00000000-0008-0000-0600-000075030000}"/>
            </a:ext>
          </a:extLst>
        </xdr:cNvPr>
        <xdr:cNvSpPr/>
      </xdr:nvSpPr>
      <xdr:spPr>
        <a:xfrm>
          <a:off x="19494500" y="12753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12869</xdr:rowOff>
    </xdr:from>
    <xdr:ext cx="534377" cy="259045"/>
    <xdr:sp macro="" textlink="">
      <xdr:nvSpPr>
        <xdr:cNvPr id="886" name="テキスト ボックス 885">
          <a:extLst>
            <a:ext uri="{FF2B5EF4-FFF2-40B4-BE49-F238E27FC236}">
              <a16:creationId xmlns:a16="http://schemas.microsoft.com/office/drawing/2014/main" xmlns="" id="{00000000-0008-0000-0600-000076030000}"/>
            </a:ext>
          </a:extLst>
        </xdr:cNvPr>
        <xdr:cNvSpPr txBox="1"/>
      </xdr:nvSpPr>
      <xdr:spPr>
        <a:xfrm>
          <a:off x="19278111" y="12528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73679</xdr:rowOff>
    </xdr:from>
    <xdr:to>
      <xdr:col>98</xdr:col>
      <xdr:colOff>38100</xdr:colOff>
      <xdr:row>75</xdr:row>
      <xdr:rowOff>3829</xdr:rowOff>
    </xdr:to>
    <xdr:sp macro="" textlink="">
      <xdr:nvSpPr>
        <xdr:cNvPr id="887" name="楕円 886">
          <a:extLst>
            <a:ext uri="{FF2B5EF4-FFF2-40B4-BE49-F238E27FC236}">
              <a16:creationId xmlns:a16="http://schemas.microsoft.com/office/drawing/2014/main" xmlns="" id="{00000000-0008-0000-0600-000077030000}"/>
            </a:ext>
          </a:extLst>
        </xdr:cNvPr>
        <xdr:cNvSpPr/>
      </xdr:nvSpPr>
      <xdr:spPr>
        <a:xfrm>
          <a:off x="18605500" y="12760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20356</xdr:rowOff>
    </xdr:from>
    <xdr:ext cx="534377" cy="259045"/>
    <xdr:sp macro="" textlink="">
      <xdr:nvSpPr>
        <xdr:cNvPr id="888" name="テキスト ボックス 887">
          <a:extLst>
            <a:ext uri="{FF2B5EF4-FFF2-40B4-BE49-F238E27FC236}">
              <a16:creationId xmlns:a16="http://schemas.microsoft.com/office/drawing/2014/main" xmlns="" id="{00000000-0008-0000-0600-000078030000}"/>
            </a:ext>
          </a:extLst>
        </xdr:cNvPr>
        <xdr:cNvSpPr txBox="1"/>
      </xdr:nvSpPr>
      <xdr:spPr>
        <a:xfrm>
          <a:off x="18389111" y="1253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xmlns=""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xmlns=""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xmlns=""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xmlns=""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xmlns=""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xmlns=""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xmlns=""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xmlns=""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xmlns=""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xmlns=""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xmlns=""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xmlns=""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xmlns=""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xmlns=""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xmlns=""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xmlns=""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xmlns=""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xmlns=""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xmlns=""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xmlns=""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xmlns=""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xmlns=""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xmlns=""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xmlns=""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xmlns=""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xmlns=""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xmlns=""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xmlns=""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xmlns=""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xmlns=""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xmlns=""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xmlns=""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xmlns=""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xmlns=""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xmlns=""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xmlns=""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xmlns=""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xmlns=""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xmlns=""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xmlns=""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xmlns=""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xmlns=""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xmlns=""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xmlns=""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xmlns=""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xmlns=""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xmlns=""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xmlns=""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xmlns=""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xmlns=""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xmlns=""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xmlns=""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baseline="0">
              <a:latin typeface="ＭＳ Ｐゴシック" panose="020B0600070205080204" pitchFamily="50" charset="-128"/>
              <a:ea typeface="ＭＳ Ｐゴシック" panose="020B0600070205080204" pitchFamily="50" charset="-128"/>
            </a:rPr>
            <a:t>492,449</a:t>
          </a:r>
          <a:r>
            <a:rPr kumimoji="1" lang="ja-JP" altLang="en-US" sz="1300" baseline="0">
              <a:latin typeface="ＭＳ Ｐゴシック" panose="020B0600070205080204" pitchFamily="50" charset="-128"/>
              <a:ea typeface="ＭＳ Ｐゴシック" panose="020B0600070205080204" pitchFamily="50" charset="-128"/>
            </a:rPr>
            <a:t>円となっている。主な構成項目である普通建設事業費は、住民一人当たり</a:t>
          </a:r>
          <a:r>
            <a:rPr kumimoji="1" lang="en-US" altLang="ja-JP" sz="1300" baseline="0">
              <a:latin typeface="ＭＳ Ｐゴシック" panose="020B0600070205080204" pitchFamily="50" charset="-128"/>
              <a:ea typeface="ＭＳ Ｐゴシック" panose="020B0600070205080204" pitchFamily="50" charset="-128"/>
            </a:rPr>
            <a:t>103,054</a:t>
          </a:r>
          <a:r>
            <a:rPr kumimoji="1" lang="ja-JP" altLang="en-US" sz="1300" baseline="0">
              <a:latin typeface="ＭＳ Ｐゴシック" panose="020B0600070205080204" pitchFamily="50" charset="-128"/>
              <a:ea typeface="ＭＳ Ｐゴシック" panose="020B0600070205080204" pitchFamily="50" charset="-128"/>
            </a:rPr>
            <a:t>円と大幅に増加した。これは、図書館建設事業や屋内遊戯施設整備事業などの取り組みによるものである。一時的な増加であるが、今後も公共施設等総合管理計画や個別施設計画に基づき、事業の平準化を図っていく。次に大きいのが扶助費で住民一人当たり</a:t>
          </a:r>
          <a:r>
            <a:rPr kumimoji="1" lang="en-US" altLang="ja-JP" sz="1300" baseline="0">
              <a:latin typeface="ＭＳ Ｐゴシック" panose="020B0600070205080204" pitchFamily="50" charset="-128"/>
              <a:ea typeface="ＭＳ Ｐゴシック" panose="020B0600070205080204" pitchFamily="50" charset="-128"/>
            </a:rPr>
            <a:t>72,726</a:t>
          </a:r>
          <a:r>
            <a:rPr kumimoji="1" lang="ja-JP" altLang="en-US" sz="1300" baseline="0">
              <a:latin typeface="ＭＳ Ｐゴシック" panose="020B0600070205080204" pitchFamily="50" charset="-128"/>
              <a:ea typeface="ＭＳ Ｐゴシック" panose="020B0600070205080204" pitchFamily="50" charset="-128"/>
            </a:rPr>
            <a:t>円となっており、類似団体同様に年々微増となっている。児童数の減少により児童手当は減少してきているが、児童入所措置費が大幅に増加してきており今後も続くと考えられる。次に大きいのが人件費で、住民一人当たり</a:t>
          </a:r>
          <a:r>
            <a:rPr kumimoji="1" lang="en-US" altLang="ja-JP" sz="1300" baseline="0">
              <a:latin typeface="ＭＳ Ｐゴシック" panose="020B0600070205080204" pitchFamily="50" charset="-128"/>
              <a:ea typeface="ＭＳ Ｐゴシック" panose="020B0600070205080204" pitchFamily="50" charset="-128"/>
            </a:rPr>
            <a:t>68,546</a:t>
          </a:r>
          <a:r>
            <a:rPr kumimoji="1" lang="ja-JP" altLang="en-US" sz="1300" baseline="0">
              <a:latin typeface="ＭＳ Ｐゴシック" panose="020B0600070205080204" pitchFamily="50" charset="-128"/>
              <a:ea typeface="ＭＳ Ｐゴシック" panose="020B0600070205080204" pitchFamily="50" charset="-128"/>
            </a:rPr>
            <a:t>円となっている。定員適正化計画に基づいた採用をおこなっていることから、ほぼ横ばいで推移してきており、今後も大幅な増減はないものと考えられる。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23,464
23,305
180.26
12,003,796
11,554,831
448,950
6,552,264
13,793,804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122.2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xmlns=""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xmlns=""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xmlns=""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xmlns=""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xmlns=""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xmlns=""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xmlns=""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xmlns=""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xmlns=""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xmlns=""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xmlns=""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xmlns=""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xmlns=""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xmlns=""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xmlns=""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xmlns=""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45648</xdr:rowOff>
    </xdr:from>
    <xdr:to>
      <xdr:col>24</xdr:col>
      <xdr:colOff>62865</xdr:colOff>
      <xdr:row>38</xdr:row>
      <xdr:rowOff>95939</xdr:rowOff>
    </xdr:to>
    <xdr:cxnSp macro="">
      <xdr:nvCxnSpPr>
        <xdr:cNvPr id="58" name="直線コネクタ 57">
          <a:extLst>
            <a:ext uri="{FF2B5EF4-FFF2-40B4-BE49-F238E27FC236}">
              <a16:creationId xmlns:a16="http://schemas.microsoft.com/office/drawing/2014/main" xmlns="" id="{00000000-0008-0000-0700-00003A000000}"/>
            </a:ext>
          </a:extLst>
        </xdr:cNvPr>
        <xdr:cNvCxnSpPr/>
      </xdr:nvCxnSpPr>
      <xdr:spPr>
        <a:xfrm flipV="1">
          <a:off x="4633595" y="5360598"/>
          <a:ext cx="1270" cy="1250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99766</xdr:rowOff>
    </xdr:from>
    <xdr:ext cx="469744" cy="259045"/>
    <xdr:sp macro="" textlink="">
      <xdr:nvSpPr>
        <xdr:cNvPr id="59" name="議会費最小値テキスト">
          <a:extLst>
            <a:ext uri="{FF2B5EF4-FFF2-40B4-BE49-F238E27FC236}">
              <a16:creationId xmlns:a16="http://schemas.microsoft.com/office/drawing/2014/main" xmlns="" id="{00000000-0008-0000-0700-00003B000000}"/>
            </a:ext>
          </a:extLst>
        </xdr:cNvPr>
        <xdr:cNvSpPr txBox="1"/>
      </xdr:nvSpPr>
      <xdr:spPr>
        <a:xfrm>
          <a:off x="4686300" y="6614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95939</xdr:rowOff>
    </xdr:from>
    <xdr:to>
      <xdr:col>24</xdr:col>
      <xdr:colOff>152400</xdr:colOff>
      <xdr:row>38</xdr:row>
      <xdr:rowOff>95939</xdr:rowOff>
    </xdr:to>
    <xdr:cxnSp macro="">
      <xdr:nvCxnSpPr>
        <xdr:cNvPr id="60" name="直線コネクタ 59">
          <a:extLst>
            <a:ext uri="{FF2B5EF4-FFF2-40B4-BE49-F238E27FC236}">
              <a16:creationId xmlns:a16="http://schemas.microsoft.com/office/drawing/2014/main" xmlns="" id="{00000000-0008-0000-0700-00003C000000}"/>
            </a:ext>
          </a:extLst>
        </xdr:cNvPr>
        <xdr:cNvCxnSpPr/>
      </xdr:nvCxnSpPr>
      <xdr:spPr>
        <a:xfrm>
          <a:off x="4546600" y="6611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163775</xdr:rowOff>
    </xdr:from>
    <xdr:ext cx="469744" cy="259045"/>
    <xdr:sp macro="" textlink="">
      <xdr:nvSpPr>
        <xdr:cNvPr id="61" name="議会費最大値テキスト">
          <a:extLst>
            <a:ext uri="{FF2B5EF4-FFF2-40B4-BE49-F238E27FC236}">
              <a16:creationId xmlns:a16="http://schemas.microsoft.com/office/drawing/2014/main" xmlns="" id="{00000000-0008-0000-0700-00003D000000}"/>
            </a:ext>
          </a:extLst>
        </xdr:cNvPr>
        <xdr:cNvSpPr txBox="1"/>
      </xdr:nvSpPr>
      <xdr:spPr>
        <a:xfrm>
          <a:off x="4686300" y="513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45648</xdr:rowOff>
    </xdr:from>
    <xdr:to>
      <xdr:col>24</xdr:col>
      <xdr:colOff>152400</xdr:colOff>
      <xdr:row>31</xdr:row>
      <xdr:rowOff>45648</xdr:rowOff>
    </xdr:to>
    <xdr:cxnSp macro="">
      <xdr:nvCxnSpPr>
        <xdr:cNvPr id="62" name="直線コネクタ 61">
          <a:extLst>
            <a:ext uri="{FF2B5EF4-FFF2-40B4-BE49-F238E27FC236}">
              <a16:creationId xmlns:a16="http://schemas.microsoft.com/office/drawing/2014/main" xmlns="" id="{00000000-0008-0000-0700-00003E000000}"/>
            </a:ext>
          </a:extLst>
        </xdr:cNvPr>
        <xdr:cNvCxnSpPr/>
      </xdr:nvCxnSpPr>
      <xdr:spPr>
        <a:xfrm>
          <a:off x="4546600" y="5360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4826</xdr:rowOff>
    </xdr:from>
    <xdr:to>
      <xdr:col>24</xdr:col>
      <xdr:colOff>63500</xdr:colOff>
      <xdr:row>33</xdr:row>
      <xdr:rowOff>6459</xdr:rowOff>
    </xdr:to>
    <xdr:cxnSp macro="">
      <xdr:nvCxnSpPr>
        <xdr:cNvPr id="63" name="直線コネクタ 62">
          <a:extLst>
            <a:ext uri="{FF2B5EF4-FFF2-40B4-BE49-F238E27FC236}">
              <a16:creationId xmlns:a16="http://schemas.microsoft.com/office/drawing/2014/main" xmlns="" id="{00000000-0008-0000-0700-00003F000000}"/>
            </a:ext>
          </a:extLst>
        </xdr:cNvPr>
        <xdr:cNvCxnSpPr/>
      </xdr:nvCxnSpPr>
      <xdr:spPr>
        <a:xfrm>
          <a:off x="3797300" y="5662676"/>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3646</xdr:rowOff>
    </xdr:from>
    <xdr:ext cx="469744" cy="259045"/>
    <xdr:sp macro="" textlink="">
      <xdr:nvSpPr>
        <xdr:cNvPr id="64" name="議会費平均値テキスト">
          <a:extLst>
            <a:ext uri="{FF2B5EF4-FFF2-40B4-BE49-F238E27FC236}">
              <a16:creationId xmlns:a16="http://schemas.microsoft.com/office/drawing/2014/main" xmlns="" id="{00000000-0008-0000-0700-000040000000}"/>
            </a:ext>
          </a:extLst>
        </xdr:cNvPr>
        <xdr:cNvSpPr txBox="1"/>
      </xdr:nvSpPr>
      <xdr:spPr>
        <a:xfrm>
          <a:off x="4686300" y="60043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25219</xdr:rowOff>
    </xdr:from>
    <xdr:to>
      <xdr:col>24</xdr:col>
      <xdr:colOff>114300</xdr:colOff>
      <xdr:row>35</xdr:row>
      <xdr:rowOff>126819</xdr:rowOff>
    </xdr:to>
    <xdr:sp macro="" textlink="">
      <xdr:nvSpPr>
        <xdr:cNvPr id="65" name="フローチャート: 判断 64">
          <a:extLst>
            <a:ext uri="{FF2B5EF4-FFF2-40B4-BE49-F238E27FC236}">
              <a16:creationId xmlns:a16="http://schemas.microsoft.com/office/drawing/2014/main" xmlns="" id="{00000000-0008-0000-0700-000041000000}"/>
            </a:ext>
          </a:extLst>
        </xdr:cNvPr>
        <xdr:cNvSpPr/>
      </xdr:nvSpPr>
      <xdr:spPr>
        <a:xfrm>
          <a:off x="4584700" y="6025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4826</xdr:rowOff>
    </xdr:from>
    <xdr:to>
      <xdr:col>19</xdr:col>
      <xdr:colOff>177800</xdr:colOff>
      <xdr:row>33</xdr:row>
      <xdr:rowOff>27686</xdr:rowOff>
    </xdr:to>
    <xdr:cxnSp macro="">
      <xdr:nvCxnSpPr>
        <xdr:cNvPr id="66" name="直線コネクタ 65">
          <a:extLst>
            <a:ext uri="{FF2B5EF4-FFF2-40B4-BE49-F238E27FC236}">
              <a16:creationId xmlns:a16="http://schemas.microsoft.com/office/drawing/2014/main" xmlns="" id="{00000000-0008-0000-0700-000042000000}"/>
            </a:ext>
          </a:extLst>
        </xdr:cNvPr>
        <xdr:cNvCxnSpPr/>
      </xdr:nvCxnSpPr>
      <xdr:spPr>
        <a:xfrm flipV="1">
          <a:off x="2908300" y="566267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40567</xdr:rowOff>
    </xdr:from>
    <xdr:to>
      <xdr:col>20</xdr:col>
      <xdr:colOff>38100</xdr:colOff>
      <xdr:row>35</xdr:row>
      <xdr:rowOff>142167</xdr:rowOff>
    </xdr:to>
    <xdr:sp macro="" textlink="">
      <xdr:nvSpPr>
        <xdr:cNvPr id="67" name="フローチャート: 判断 66">
          <a:extLst>
            <a:ext uri="{FF2B5EF4-FFF2-40B4-BE49-F238E27FC236}">
              <a16:creationId xmlns:a16="http://schemas.microsoft.com/office/drawing/2014/main" xmlns="" id="{00000000-0008-0000-0700-000043000000}"/>
            </a:ext>
          </a:extLst>
        </xdr:cNvPr>
        <xdr:cNvSpPr/>
      </xdr:nvSpPr>
      <xdr:spPr>
        <a:xfrm>
          <a:off x="3746500" y="604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133294</xdr:rowOff>
    </xdr:from>
    <xdr:ext cx="469744" cy="259045"/>
    <xdr:sp macro="" textlink="">
      <xdr:nvSpPr>
        <xdr:cNvPr id="68" name="テキスト ボックス 67">
          <a:extLst>
            <a:ext uri="{FF2B5EF4-FFF2-40B4-BE49-F238E27FC236}">
              <a16:creationId xmlns:a16="http://schemas.microsoft.com/office/drawing/2014/main" xmlns="" id="{00000000-0008-0000-0700-000044000000}"/>
            </a:ext>
          </a:extLst>
        </xdr:cNvPr>
        <xdr:cNvSpPr txBox="1"/>
      </xdr:nvSpPr>
      <xdr:spPr>
        <a:xfrm>
          <a:off x="3562428" y="6134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23767</xdr:rowOff>
    </xdr:from>
    <xdr:to>
      <xdr:col>15</xdr:col>
      <xdr:colOff>50800</xdr:colOff>
      <xdr:row>33</xdr:row>
      <xdr:rowOff>27686</xdr:rowOff>
    </xdr:to>
    <xdr:cxnSp macro="">
      <xdr:nvCxnSpPr>
        <xdr:cNvPr id="69" name="直線コネクタ 68">
          <a:extLst>
            <a:ext uri="{FF2B5EF4-FFF2-40B4-BE49-F238E27FC236}">
              <a16:creationId xmlns:a16="http://schemas.microsoft.com/office/drawing/2014/main" xmlns="" id="{00000000-0008-0000-0700-000045000000}"/>
            </a:ext>
          </a:extLst>
        </xdr:cNvPr>
        <xdr:cNvCxnSpPr/>
      </xdr:nvCxnSpPr>
      <xdr:spPr>
        <a:xfrm>
          <a:off x="2019300" y="5510167"/>
          <a:ext cx="889000" cy="175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48078</xdr:rowOff>
    </xdr:from>
    <xdr:to>
      <xdr:col>15</xdr:col>
      <xdr:colOff>101600</xdr:colOff>
      <xdr:row>35</xdr:row>
      <xdr:rowOff>149678</xdr:rowOff>
    </xdr:to>
    <xdr:sp macro="" textlink="">
      <xdr:nvSpPr>
        <xdr:cNvPr id="70" name="フローチャート: 判断 69">
          <a:extLst>
            <a:ext uri="{FF2B5EF4-FFF2-40B4-BE49-F238E27FC236}">
              <a16:creationId xmlns:a16="http://schemas.microsoft.com/office/drawing/2014/main" xmlns="" id="{00000000-0008-0000-0700-000046000000}"/>
            </a:ext>
          </a:extLst>
        </xdr:cNvPr>
        <xdr:cNvSpPr/>
      </xdr:nvSpPr>
      <xdr:spPr>
        <a:xfrm>
          <a:off x="2857500" y="604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140805</xdr:rowOff>
    </xdr:from>
    <xdr:ext cx="469744" cy="259045"/>
    <xdr:sp macro="" textlink="">
      <xdr:nvSpPr>
        <xdr:cNvPr id="71" name="テキスト ボックス 70">
          <a:extLst>
            <a:ext uri="{FF2B5EF4-FFF2-40B4-BE49-F238E27FC236}">
              <a16:creationId xmlns:a16="http://schemas.microsoft.com/office/drawing/2014/main" xmlns="" id="{00000000-0008-0000-0700-000047000000}"/>
            </a:ext>
          </a:extLst>
        </xdr:cNvPr>
        <xdr:cNvSpPr txBox="1"/>
      </xdr:nvSpPr>
      <xdr:spPr>
        <a:xfrm>
          <a:off x="2673428" y="614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23767</xdr:rowOff>
    </xdr:from>
    <xdr:to>
      <xdr:col>10</xdr:col>
      <xdr:colOff>114300</xdr:colOff>
      <xdr:row>32</xdr:row>
      <xdr:rowOff>87449</xdr:rowOff>
    </xdr:to>
    <xdr:cxnSp macro="">
      <xdr:nvCxnSpPr>
        <xdr:cNvPr id="72" name="直線コネクタ 71">
          <a:extLst>
            <a:ext uri="{FF2B5EF4-FFF2-40B4-BE49-F238E27FC236}">
              <a16:creationId xmlns:a16="http://schemas.microsoft.com/office/drawing/2014/main" xmlns="" id="{00000000-0008-0000-0700-000048000000}"/>
            </a:ext>
          </a:extLst>
        </xdr:cNvPr>
        <xdr:cNvCxnSpPr/>
      </xdr:nvCxnSpPr>
      <xdr:spPr>
        <a:xfrm flipV="1">
          <a:off x="1130300" y="5510167"/>
          <a:ext cx="8890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111434</xdr:rowOff>
    </xdr:from>
    <xdr:to>
      <xdr:col>10</xdr:col>
      <xdr:colOff>165100</xdr:colOff>
      <xdr:row>35</xdr:row>
      <xdr:rowOff>41584</xdr:rowOff>
    </xdr:to>
    <xdr:sp macro="" textlink="">
      <xdr:nvSpPr>
        <xdr:cNvPr id="73" name="フローチャート: 判断 72">
          <a:extLst>
            <a:ext uri="{FF2B5EF4-FFF2-40B4-BE49-F238E27FC236}">
              <a16:creationId xmlns:a16="http://schemas.microsoft.com/office/drawing/2014/main" xmlns="" id="{00000000-0008-0000-0700-000049000000}"/>
            </a:ext>
          </a:extLst>
        </xdr:cNvPr>
        <xdr:cNvSpPr/>
      </xdr:nvSpPr>
      <xdr:spPr>
        <a:xfrm>
          <a:off x="1968500" y="5940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32711</xdr:rowOff>
    </xdr:from>
    <xdr:ext cx="469744" cy="259045"/>
    <xdr:sp macro="" textlink="">
      <xdr:nvSpPr>
        <xdr:cNvPr id="74" name="テキスト ボックス 73">
          <a:extLst>
            <a:ext uri="{FF2B5EF4-FFF2-40B4-BE49-F238E27FC236}">
              <a16:creationId xmlns:a16="http://schemas.microsoft.com/office/drawing/2014/main" xmlns="" id="{00000000-0008-0000-0700-00004A000000}"/>
            </a:ext>
          </a:extLst>
        </xdr:cNvPr>
        <xdr:cNvSpPr txBox="1"/>
      </xdr:nvSpPr>
      <xdr:spPr>
        <a:xfrm>
          <a:off x="1784428" y="6033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16728</xdr:rowOff>
    </xdr:from>
    <xdr:to>
      <xdr:col>6</xdr:col>
      <xdr:colOff>38100</xdr:colOff>
      <xdr:row>35</xdr:row>
      <xdr:rowOff>118328</xdr:rowOff>
    </xdr:to>
    <xdr:sp macro="" textlink="">
      <xdr:nvSpPr>
        <xdr:cNvPr id="75" name="フローチャート: 判断 74">
          <a:extLst>
            <a:ext uri="{FF2B5EF4-FFF2-40B4-BE49-F238E27FC236}">
              <a16:creationId xmlns:a16="http://schemas.microsoft.com/office/drawing/2014/main" xmlns="" id="{00000000-0008-0000-0700-00004B000000}"/>
            </a:ext>
          </a:extLst>
        </xdr:cNvPr>
        <xdr:cNvSpPr/>
      </xdr:nvSpPr>
      <xdr:spPr>
        <a:xfrm>
          <a:off x="1079500" y="6017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109455</xdr:rowOff>
    </xdr:from>
    <xdr:ext cx="469744"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895428" y="6110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xmlns=""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xmlns=""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127109</xdr:rowOff>
    </xdr:from>
    <xdr:to>
      <xdr:col>24</xdr:col>
      <xdr:colOff>114300</xdr:colOff>
      <xdr:row>33</xdr:row>
      <xdr:rowOff>57259</xdr:rowOff>
    </xdr:to>
    <xdr:sp macro="" textlink="">
      <xdr:nvSpPr>
        <xdr:cNvPr id="82" name="楕円 81">
          <a:extLst>
            <a:ext uri="{FF2B5EF4-FFF2-40B4-BE49-F238E27FC236}">
              <a16:creationId xmlns:a16="http://schemas.microsoft.com/office/drawing/2014/main" xmlns="" id="{00000000-0008-0000-0700-000052000000}"/>
            </a:ext>
          </a:extLst>
        </xdr:cNvPr>
        <xdr:cNvSpPr/>
      </xdr:nvSpPr>
      <xdr:spPr>
        <a:xfrm>
          <a:off x="4584700" y="5613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149986</xdr:rowOff>
    </xdr:from>
    <xdr:ext cx="469744" cy="259045"/>
    <xdr:sp macro="" textlink="">
      <xdr:nvSpPr>
        <xdr:cNvPr id="83" name="議会費該当値テキスト">
          <a:extLst>
            <a:ext uri="{FF2B5EF4-FFF2-40B4-BE49-F238E27FC236}">
              <a16:creationId xmlns:a16="http://schemas.microsoft.com/office/drawing/2014/main" xmlns="" id="{00000000-0008-0000-0700-000053000000}"/>
            </a:ext>
          </a:extLst>
        </xdr:cNvPr>
        <xdr:cNvSpPr txBox="1"/>
      </xdr:nvSpPr>
      <xdr:spPr>
        <a:xfrm>
          <a:off x="4686300" y="5464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125476</xdr:rowOff>
    </xdr:from>
    <xdr:to>
      <xdr:col>20</xdr:col>
      <xdr:colOff>38100</xdr:colOff>
      <xdr:row>33</xdr:row>
      <xdr:rowOff>55626</xdr:rowOff>
    </xdr:to>
    <xdr:sp macro="" textlink="">
      <xdr:nvSpPr>
        <xdr:cNvPr id="84" name="楕円 83">
          <a:extLst>
            <a:ext uri="{FF2B5EF4-FFF2-40B4-BE49-F238E27FC236}">
              <a16:creationId xmlns:a16="http://schemas.microsoft.com/office/drawing/2014/main" xmlns="" id="{00000000-0008-0000-0700-000054000000}"/>
            </a:ext>
          </a:extLst>
        </xdr:cNvPr>
        <xdr:cNvSpPr/>
      </xdr:nvSpPr>
      <xdr:spPr>
        <a:xfrm>
          <a:off x="3746500" y="5611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72153</xdr:rowOff>
    </xdr:from>
    <xdr:ext cx="469744" cy="259045"/>
    <xdr:sp macro="" textlink="">
      <xdr:nvSpPr>
        <xdr:cNvPr id="85" name="テキスト ボックス 84">
          <a:extLst>
            <a:ext uri="{FF2B5EF4-FFF2-40B4-BE49-F238E27FC236}">
              <a16:creationId xmlns:a16="http://schemas.microsoft.com/office/drawing/2014/main" xmlns="" id="{00000000-0008-0000-0700-000055000000}"/>
            </a:ext>
          </a:extLst>
        </xdr:cNvPr>
        <xdr:cNvSpPr txBox="1"/>
      </xdr:nvSpPr>
      <xdr:spPr>
        <a:xfrm>
          <a:off x="3562428" y="5387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148336</xdr:rowOff>
    </xdr:from>
    <xdr:to>
      <xdr:col>15</xdr:col>
      <xdr:colOff>101600</xdr:colOff>
      <xdr:row>33</xdr:row>
      <xdr:rowOff>78486</xdr:rowOff>
    </xdr:to>
    <xdr:sp macro="" textlink="">
      <xdr:nvSpPr>
        <xdr:cNvPr id="86" name="楕円 85">
          <a:extLst>
            <a:ext uri="{FF2B5EF4-FFF2-40B4-BE49-F238E27FC236}">
              <a16:creationId xmlns:a16="http://schemas.microsoft.com/office/drawing/2014/main" xmlns="" id="{00000000-0008-0000-0700-000056000000}"/>
            </a:ext>
          </a:extLst>
        </xdr:cNvPr>
        <xdr:cNvSpPr/>
      </xdr:nvSpPr>
      <xdr:spPr>
        <a:xfrm>
          <a:off x="2857500" y="563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95013</xdr:rowOff>
    </xdr:from>
    <xdr:ext cx="469744" cy="259045"/>
    <xdr:sp macro="" textlink="">
      <xdr:nvSpPr>
        <xdr:cNvPr id="87" name="テキスト ボックス 86">
          <a:extLst>
            <a:ext uri="{FF2B5EF4-FFF2-40B4-BE49-F238E27FC236}">
              <a16:creationId xmlns:a16="http://schemas.microsoft.com/office/drawing/2014/main" xmlns="" id="{00000000-0008-0000-0700-000057000000}"/>
            </a:ext>
          </a:extLst>
        </xdr:cNvPr>
        <xdr:cNvSpPr txBox="1"/>
      </xdr:nvSpPr>
      <xdr:spPr>
        <a:xfrm>
          <a:off x="2673428" y="54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144417</xdr:rowOff>
    </xdr:from>
    <xdr:to>
      <xdr:col>10</xdr:col>
      <xdr:colOff>165100</xdr:colOff>
      <xdr:row>32</xdr:row>
      <xdr:rowOff>74567</xdr:rowOff>
    </xdr:to>
    <xdr:sp macro="" textlink="">
      <xdr:nvSpPr>
        <xdr:cNvPr id="88" name="楕円 87">
          <a:extLst>
            <a:ext uri="{FF2B5EF4-FFF2-40B4-BE49-F238E27FC236}">
              <a16:creationId xmlns:a16="http://schemas.microsoft.com/office/drawing/2014/main" xmlns="" id="{00000000-0008-0000-0700-000058000000}"/>
            </a:ext>
          </a:extLst>
        </xdr:cNvPr>
        <xdr:cNvSpPr/>
      </xdr:nvSpPr>
      <xdr:spPr>
        <a:xfrm>
          <a:off x="1968500" y="5459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91094</xdr:rowOff>
    </xdr:from>
    <xdr:ext cx="469744" cy="259045"/>
    <xdr:sp macro="" textlink="">
      <xdr:nvSpPr>
        <xdr:cNvPr id="89" name="テキスト ボックス 88">
          <a:extLst>
            <a:ext uri="{FF2B5EF4-FFF2-40B4-BE49-F238E27FC236}">
              <a16:creationId xmlns:a16="http://schemas.microsoft.com/office/drawing/2014/main" xmlns="" id="{00000000-0008-0000-0700-000059000000}"/>
            </a:ext>
          </a:extLst>
        </xdr:cNvPr>
        <xdr:cNvSpPr txBox="1"/>
      </xdr:nvSpPr>
      <xdr:spPr>
        <a:xfrm>
          <a:off x="1784428" y="5234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36649</xdr:rowOff>
    </xdr:from>
    <xdr:to>
      <xdr:col>6</xdr:col>
      <xdr:colOff>38100</xdr:colOff>
      <xdr:row>32</xdr:row>
      <xdr:rowOff>138249</xdr:rowOff>
    </xdr:to>
    <xdr:sp macro="" textlink="">
      <xdr:nvSpPr>
        <xdr:cNvPr id="90" name="楕円 89">
          <a:extLst>
            <a:ext uri="{FF2B5EF4-FFF2-40B4-BE49-F238E27FC236}">
              <a16:creationId xmlns:a16="http://schemas.microsoft.com/office/drawing/2014/main" xmlns="" id="{00000000-0008-0000-0700-00005A000000}"/>
            </a:ext>
          </a:extLst>
        </xdr:cNvPr>
        <xdr:cNvSpPr/>
      </xdr:nvSpPr>
      <xdr:spPr>
        <a:xfrm>
          <a:off x="1079500" y="552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154776</xdr:rowOff>
    </xdr:from>
    <xdr:ext cx="469744" cy="259045"/>
    <xdr:sp macro="" textlink="">
      <xdr:nvSpPr>
        <xdr:cNvPr id="91" name="テキスト ボックス 90">
          <a:extLst>
            <a:ext uri="{FF2B5EF4-FFF2-40B4-BE49-F238E27FC236}">
              <a16:creationId xmlns:a16="http://schemas.microsoft.com/office/drawing/2014/main" xmlns="" id="{00000000-0008-0000-0700-00005B000000}"/>
            </a:ext>
          </a:extLst>
        </xdr:cNvPr>
        <xdr:cNvSpPr txBox="1"/>
      </xdr:nvSpPr>
      <xdr:spPr>
        <a:xfrm>
          <a:off x="895428" y="5298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xmlns=""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xmlns=""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xmlns=""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xmlns=""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xmlns=""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xmlns="" id="{00000000-0008-0000-07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xmlns="" id="{00000000-0008-0000-07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xmlns="" id="{00000000-0008-0000-07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xmlns="" id="{00000000-0008-0000-07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xmlns="" id="{00000000-0008-0000-07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xmlns="" id="{00000000-0008-0000-07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xmlns="" id="{00000000-0008-0000-07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xmlns="" id="{00000000-0008-0000-07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xmlns="" id="{00000000-0008-0000-07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xmlns="" id="{00000000-0008-0000-07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xmlns="" id="{00000000-0008-0000-07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xmlns="" id="{00000000-0008-0000-07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xmlns="" id="{00000000-0008-0000-07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xmlns="" id="{00000000-0008-0000-07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a:extLst>
            <a:ext uri="{FF2B5EF4-FFF2-40B4-BE49-F238E27FC236}">
              <a16:creationId xmlns:a16="http://schemas.microsoft.com/office/drawing/2014/main" xmlns="" id="{00000000-0008-0000-07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107128</xdr:rowOff>
    </xdr:from>
    <xdr:to>
      <xdr:col>24</xdr:col>
      <xdr:colOff>62865</xdr:colOff>
      <xdr:row>59</xdr:row>
      <xdr:rowOff>802</xdr:rowOff>
    </xdr:to>
    <xdr:cxnSp macro="">
      <xdr:nvCxnSpPr>
        <xdr:cNvPr id="117" name="直線コネクタ 116">
          <a:extLst>
            <a:ext uri="{FF2B5EF4-FFF2-40B4-BE49-F238E27FC236}">
              <a16:creationId xmlns:a16="http://schemas.microsoft.com/office/drawing/2014/main" xmlns="" id="{00000000-0008-0000-0700-000075000000}"/>
            </a:ext>
          </a:extLst>
        </xdr:cNvPr>
        <xdr:cNvCxnSpPr/>
      </xdr:nvCxnSpPr>
      <xdr:spPr>
        <a:xfrm flipV="1">
          <a:off x="4633595" y="8679628"/>
          <a:ext cx="1270" cy="1436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4629</xdr:rowOff>
    </xdr:from>
    <xdr:ext cx="534377" cy="259045"/>
    <xdr:sp macro="" textlink="">
      <xdr:nvSpPr>
        <xdr:cNvPr id="118" name="総務費最小値テキスト">
          <a:extLst>
            <a:ext uri="{FF2B5EF4-FFF2-40B4-BE49-F238E27FC236}">
              <a16:creationId xmlns:a16="http://schemas.microsoft.com/office/drawing/2014/main" xmlns="" id="{00000000-0008-0000-0700-000076000000}"/>
            </a:ext>
          </a:extLst>
        </xdr:cNvPr>
        <xdr:cNvSpPr txBox="1"/>
      </xdr:nvSpPr>
      <xdr:spPr>
        <a:xfrm>
          <a:off x="4686300" y="10120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802</xdr:rowOff>
    </xdr:from>
    <xdr:to>
      <xdr:col>24</xdr:col>
      <xdr:colOff>152400</xdr:colOff>
      <xdr:row>59</xdr:row>
      <xdr:rowOff>802</xdr:rowOff>
    </xdr:to>
    <xdr:cxnSp macro="">
      <xdr:nvCxnSpPr>
        <xdr:cNvPr id="119" name="直線コネクタ 118">
          <a:extLst>
            <a:ext uri="{FF2B5EF4-FFF2-40B4-BE49-F238E27FC236}">
              <a16:creationId xmlns:a16="http://schemas.microsoft.com/office/drawing/2014/main" xmlns="" id="{00000000-0008-0000-0700-000077000000}"/>
            </a:ext>
          </a:extLst>
        </xdr:cNvPr>
        <xdr:cNvCxnSpPr/>
      </xdr:nvCxnSpPr>
      <xdr:spPr>
        <a:xfrm>
          <a:off x="4546600" y="10116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53805</xdr:rowOff>
    </xdr:from>
    <xdr:ext cx="599010" cy="259045"/>
    <xdr:sp macro="" textlink="">
      <xdr:nvSpPr>
        <xdr:cNvPr id="120" name="総務費最大値テキスト">
          <a:extLst>
            <a:ext uri="{FF2B5EF4-FFF2-40B4-BE49-F238E27FC236}">
              <a16:creationId xmlns:a16="http://schemas.microsoft.com/office/drawing/2014/main" xmlns="" id="{00000000-0008-0000-0700-000078000000}"/>
            </a:ext>
          </a:extLst>
        </xdr:cNvPr>
        <xdr:cNvSpPr txBox="1"/>
      </xdr:nvSpPr>
      <xdr:spPr>
        <a:xfrm>
          <a:off x="4686300" y="8454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469,974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107128</xdr:rowOff>
    </xdr:from>
    <xdr:to>
      <xdr:col>24</xdr:col>
      <xdr:colOff>152400</xdr:colOff>
      <xdr:row>50</xdr:row>
      <xdr:rowOff>107128</xdr:rowOff>
    </xdr:to>
    <xdr:cxnSp macro="">
      <xdr:nvCxnSpPr>
        <xdr:cNvPr id="121" name="直線コネクタ 120">
          <a:extLst>
            <a:ext uri="{FF2B5EF4-FFF2-40B4-BE49-F238E27FC236}">
              <a16:creationId xmlns:a16="http://schemas.microsoft.com/office/drawing/2014/main" xmlns="" id="{00000000-0008-0000-0700-000079000000}"/>
            </a:ext>
          </a:extLst>
        </xdr:cNvPr>
        <xdr:cNvCxnSpPr/>
      </xdr:nvCxnSpPr>
      <xdr:spPr>
        <a:xfrm>
          <a:off x="4546600" y="8679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85434</xdr:rowOff>
    </xdr:from>
    <xdr:to>
      <xdr:col>24</xdr:col>
      <xdr:colOff>63500</xdr:colOff>
      <xdr:row>58</xdr:row>
      <xdr:rowOff>93219</xdr:rowOff>
    </xdr:to>
    <xdr:cxnSp macro="">
      <xdr:nvCxnSpPr>
        <xdr:cNvPr id="122" name="直線コネクタ 121">
          <a:extLst>
            <a:ext uri="{FF2B5EF4-FFF2-40B4-BE49-F238E27FC236}">
              <a16:creationId xmlns:a16="http://schemas.microsoft.com/office/drawing/2014/main" xmlns="" id="{00000000-0008-0000-0700-00007A000000}"/>
            </a:ext>
          </a:extLst>
        </xdr:cNvPr>
        <xdr:cNvCxnSpPr/>
      </xdr:nvCxnSpPr>
      <xdr:spPr>
        <a:xfrm flipV="1">
          <a:off x="3797300" y="10029534"/>
          <a:ext cx="838200" cy="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11151</xdr:rowOff>
    </xdr:from>
    <xdr:ext cx="534377" cy="259045"/>
    <xdr:sp macro="" textlink="">
      <xdr:nvSpPr>
        <xdr:cNvPr id="123" name="総務費平均値テキスト">
          <a:extLst>
            <a:ext uri="{FF2B5EF4-FFF2-40B4-BE49-F238E27FC236}">
              <a16:creationId xmlns:a16="http://schemas.microsoft.com/office/drawing/2014/main" xmlns="" id="{00000000-0008-0000-0700-00007B000000}"/>
            </a:ext>
          </a:extLst>
        </xdr:cNvPr>
        <xdr:cNvSpPr txBox="1"/>
      </xdr:nvSpPr>
      <xdr:spPr>
        <a:xfrm>
          <a:off x="4686300" y="9783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159724</xdr:rowOff>
    </xdr:from>
    <xdr:to>
      <xdr:col>24</xdr:col>
      <xdr:colOff>114300</xdr:colOff>
      <xdr:row>58</xdr:row>
      <xdr:rowOff>89874</xdr:rowOff>
    </xdr:to>
    <xdr:sp macro="" textlink="">
      <xdr:nvSpPr>
        <xdr:cNvPr id="124" name="フローチャート: 判断 123">
          <a:extLst>
            <a:ext uri="{FF2B5EF4-FFF2-40B4-BE49-F238E27FC236}">
              <a16:creationId xmlns:a16="http://schemas.microsoft.com/office/drawing/2014/main" xmlns="" id="{00000000-0008-0000-0700-00007C000000}"/>
            </a:ext>
          </a:extLst>
        </xdr:cNvPr>
        <xdr:cNvSpPr/>
      </xdr:nvSpPr>
      <xdr:spPr>
        <a:xfrm>
          <a:off x="4584700" y="9932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88925</xdr:rowOff>
    </xdr:from>
    <xdr:to>
      <xdr:col>19</xdr:col>
      <xdr:colOff>177800</xdr:colOff>
      <xdr:row>58</xdr:row>
      <xdr:rowOff>93219</xdr:rowOff>
    </xdr:to>
    <xdr:cxnSp macro="">
      <xdr:nvCxnSpPr>
        <xdr:cNvPr id="125" name="直線コネクタ 124">
          <a:extLst>
            <a:ext uri="{FF2B5EF4-FFF2-40B4-BE49-F238E27FC236}">
              <a16:creationId xmlns:a16="http://schemas.microsoft.com/office/drawing/2014/main" xmlns="" id="{00000000-0008-0000-0700-00007D000000}"/>
            </a:ext>
          </a:extLst>
        </xdr:cNvPr>
        <xdr:cNvCxnSpPr/>
      </xdr:nvCxnSpPr>
      <xdr:spPr>
        <a:xfrm>
          <a:off x="2908300" y="10033025"/>
          <a:ext cx="889000" cy="4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17276</xdr:rowOff>
    </xdr:from>
    <xdr:to>
      <xdr:col>20</xdr:col>
      <xdr:colOff>38100</xdr:colOff>
      <xdr:row>58</xdr:row>
      <xdr:rowOff>118876</xdr:rowOff>
    </xdr:to>
    <xdr:sp macro="" textlink="">
      <xdr:nvSpPr>
        <xdr:cNvPr id="126" name="フローチャート: 判断 125">
          <a:extLst>
            <a:ext uri="{FF2B5EF4-FFF2-40B4-BE49-F238E27FC236}">
              <a16:creationId xmlns:a16="http://schemas.microsoft.com/office/drawing/2014/main" xmlns="" id="{00000000-0008-0000-0700-00007E000000}"/>
            </a:ext>
          </a:extLst>
        </xdr:cNvPr>
        <xdr:cNvSpPr/>
      </xdr:nvSpPr>
      <xdr:spPr>
        <a:xfrm>
          <a:off x="3746500" y="996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135403</xdr:rowOff>
    </xdr:from>
    <xdr:ext cx="534377" cy="259045"/>
    <xdr:sp macro="" textlink="">
      <xdr:nvSpPr>
        <xdr:cNvPr id="127" name="テキスト ボックス 126">
          <a:extLst>
            <a:ext uri="{FF2B5EF4-FFF2-40B4-BE49-F238E27FC236}">
              <a16:creationId xmlns:a16="http://schemas.microsoft.com/office/drawing/2014/main" xmlns="" id="{00000000-0008-0000-0700-00007F000000}"/>
            </a:ext>
          </a:extLst>
        </xdr:cNvPr>
        <xdr:cNvSpPr txBox="1"/>
      </xdr:nvSpPr>
      <xdr:spPr>
        <a:xfrm>
          <a:off x="3530111" y="9736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78794</xdr:rowOff>
    </xdr:from>
    <xdr:to>
      <xdr:col>15</xdr:col>
      <xdr:colOff>50800</xdr:colOff>
      <xdr:row>58</xdr:row>
      <xdr:rowOff>88925</xdr:rowOff>
    </xdr:to>
    <xdr:cxnSp macro="">
      <xdr:nvCxnSpPr>
        <xdr:cNvPr id="128" name="直線コネクタ 127">
          <a:extLst>
            <a:ext uri="{FF2B5EF4-FFF2-40B4-BE49-F238E27FC236}">
              <a16:creationId xmlns:a16="http://schemas.microsoft.com/office/drawing/2014/main" xmlns="" id="{00000000-0008-0000-0700-000080000000}"/>
            </a:ext>
          </a:extLst>
        </xdr:cNvPr>
        <xdr:cNvCxnSpPr/>
      </xdr:nvCxnSpPr>
      <xdr:spPr>
        <a:xfrm>
          <a:off x="2019300" y="10022894"/>
          <a:ext cx="889000" cy="10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8344</xdr:rowOff>
    </xdr:from>
    <xdr:to>
      <xdr:col>15</xdr:col>
      <xdr:colOff>101600</xdr:colOff>
      <xdr:row>58</xdr:row>
      <xdr:rowOff>109944</xdr:rowOff>
    </xdr:to>
    <xdr:sp macro="" textlink="">
      <xdr:nvSpPr>
        <xdr:cNvPr id="129" name="フローチャート: 判断 128">
          <a:extLst>
            <a:ext uri="{FF2B5EF4-FFF2-40B4-BE49-F238E27FC236}">
              <a16:creationId xmlns:a16="http://schemas.microsoft.com/office/drawing/2014/main" xmlns="" id="{00000000-0008-0000-0700-000081000000}"/>
            </a:ext>
          </a:extLst>
        </xdr:cNvPr>
        <xdr:cNvSpPr/>
      </xdr:nvSpPr>
      <xdr:spPr>
        <a:xfrm>
          <a:off x="2857500" y="9952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126471</xdr:rowOff>
    </xdr:from>
    <xdr:ext cx="534377" cy="259045"/>
    <xdr:sp macro="" textlink="">
      <xdr:nvSpPr>
        <xdr:cNvPr id="130" name="テキスト ボックス 129">
          <a:extLst>
            <a:ext uri="{FF2B5EF4-FFF2-40B4-BE49-F238E27FC236}">
              <a16:creationId xmlns:a16="http://schemas.microsoft.com/office/drawing/2014/main" xmlns="" id="{00000000-0008-0000-0700-000082000000}"/>
            </a:ext>
          </a:extLst>
        </xdr:cNvPr>
        <xdr:cNvSpPr txBox="1"/>
      </xdr:nvSpPr>
      <xdr:spPr>
        <a:xfrm>
          <a:off x="2641111" y="9727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78794</xdr:rowOff>
    </xdr:from>
    <xdr:to>
      <xdr:col>10</xdr:col>
      <xdr:colOff>114300</xdr:colOff>
      <xdr:row>58</xdr:row>
      <xdr:rowOff>97317</xdr:rowOff>
    </xdr:to>
    <xdr:cxnSp macro="">
      <xdr:nvCxnSpPr>
        <xdr:cNvPr id="131" name="直線コネクタ 130">
          <a:extLst>
            <a:ext uri="{FF2B5EF4-FFF2-40B4-BE49-F238E27FC236}">
              <a16:creationId xmlns:a16="http://schemas.microsoft.com/office/drawing/2014/main" xmlns="" id="{00000000-0008-0000-0700-000083000000}"/>
            </a:ext>
          </a:extLst>
        </xdr:cNvPr>
        <xdr:cNvCxnSpPr/>
      </xdr:nvCxnSpPr>
      <xdr:spPr>
        <a:xfrm flipV="1">
          <a:off x="1130300" y="10022894"/>
          <a:ext cx="889000" cy="18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15663</xdr:rowOff>
    </xdr:from>
    <xdr:to>
      <xdr:col>10</xdr:col>
      <xdr:colOff>165100</xdr:colOff>
      <xdr:row>58</xdr:row>
      <xdr:rowOff>117263</xdr:rowOff>
    </xdr:to>
    <xdr:sp macro="" textlink="">
      <xdr:nvSpPr>
        <xdr:cNvPr id="132" name="フローチャート: 判断 131">
          <a:extLst>
            <a:ext uri="{FF2B5EF4-FFF2-40B4-BE49-F238E27FC236}">
              <a16:creationId xmlns:a16="http://schemas.microsoft.com/office/drawing/2014/main" xmlns="" id="{00000000-0008-0000-0700-000084000000}"/>
            </a:ext>
          </a:extLst>
        </xdr:cNvPr>
        <xdr:cNvSpPr/>
      </xdr:nvSpPr>
      <xdr:spPr>
        <a:xfrm>
          <a:off x="1968500" y="99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133790</xdr:rowOff>
    </xdr:from>
    <xdr:ext cx="534377" cy="259045"/>
    <xdr:sp macro="" textlink="">
      <xdr:nvSpPr>
        <xdr:cNvPr id="133" name="テキスト ボックス 132">
          <a:extLst>
            <a:ext uri="{FF2B5EF4-FFF2-40B4-BE49-F238E27FC236}">
              <a16:creationId xmlns:a16="http://schemas.microsoft.com/office/drawing/2014/main" xmlns="" id="{00000000-0008-0000-0700-000085000000}"/>
            </a:ext>
          </a:extLst>
        </xdr:cNvPr>
        <xdr:cNvSpPr txBox="1"/>
      </xdr:nvSpPr>
      <xdr:spPr>
        <a:xfrm>
          <a:off x="1752111" y="97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41256</xdr:rowOff>
    </xdr:from>
    <xdr:to>
      <xdr:col>6</xdr:col>
      <xdr:colOff>38100</xdr:colOff>
      <xdr:row>58</xdr:row>
      <xdr:rowOff>142856</xdr:rowOff>
    </xdr:to>
    <xdr:sp macro="" textlink="">
      <xdr:nvSpPr>
        <xdr:cNvPr id="134" name="フローチャート: 判断 133">
          <a:extLst>
            <a:ext uri="{FF2B5EF4-FFF2-40B4-BE49-F238E27FC236}">
              <a16:creationId xmlns:a16="http://schemas.microsoft.com/office/drawing/2014/main" xmlns="" id="{00000000-0008-0000-0700-000086000000}"/>
            </a:ext>
          </a:extLst>
        </xdr:cNvPr>
        <xdr:cNvSpPr/>
      </xdr:nvSpPr>
      <xdr:spPr>
        <a:xfrm>
          <a:off x="1079500" y="9985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159383</xdr:rowOff>
    </xdr:from>
    <xdr:ext cx="534377" cy="259045"/>
    <xdr:sp macro="" textlink="">
      <xdr:nvSpPr>
        <xdr:cNvPr id="135" name="テキスト ボックス 134">
          <a:extLst>
            <a:ext uri="{FF2B5EF4-FFF2-40B4-BE49-F238E27FC236}">
              <a16:creationId xmlns:a16="http://schemas.microsoft.com/office/drawing/2014/main" xmlns="" id="{00000000-0008-0000-0700-000087000000}"/>
            </a:ext>
          </a:extLst>
        </xdr:cNvPr>
        <xdr:cNvSpPr txBox="1"/>
      </xdr:nvSpPr>
      <xdr:spPr>
        <a:xfrm>
          <a:off x="863111" y="9760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7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7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00000000-0008-0000-07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xmlns="" id="{00000000-0008-0000-07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xmlns="" id="{00000000-0008-0000-07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34634</xdr:rowOff>
    </xdr:from>
    <xdr:to>
      <xdr:col>24</xdr:col>
      <xdr:colOff>114300</xdr:colOff>
      <xdr:row>58</xdr:row>
      <xdr:rowOff>136234</xdr:rowOff>
    </xdr:to>
    <xdr:sp macro="" textlink="">
      <xdr:nvSpPr>
        <xdr:cNvPr id="141" name="楕円 140">
          <a:extLst>
            <a:ext uri="{FF2B5EF4-FFF2-40B4-BE49-F238E27FC236}">
              <a16:creationId xmlns:a16="http://schemas.microsoft.com/office/drawing/2014/main" xmlns="" id="{00000000-0008-0000-0700-00008D000000}"/>
            </a:ext>
          </a:extLst>
        </xdr:cNvPr>
        <xdr:cNvSpPr/>
      </xdr:nvSpPr>
      <xdr:spPr>
        <a:xfrm>
          <a:off x="4584700" y="997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138151</xdr:rowOff>
    </xdr:from>
    <xdr:ext cx="534377" cy="259045"/>
    <xdr:sp macro="" textlink="">
      <xdr:nvSpPr>
        <xdr:cNvPr id="142" name="総務費該当値テキスト">
          <a:extLst>
            <a:ext uri="{FF2B5EF4-FFF2-40B4-BE49-F238E27FC236}">
              <a16:creationId xmlns:a16="http://schemas.microsoft.com/office/drawing/2014/main" xmlns="" id="{00000000-0008-0000-0700-00008E000000}"/>
            </a:ext>
          </a:extLst>
        </xdr:cNvPr>
        <xdr:cNvSpPr txBox="1"/>
      </xdr:nvSpPr>
      <xdr:spPr>
        <a:xfrm>
          <a:off x="4686300" y="9910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42419</xdr:rowOff>
    </xdr:from>
    <xdr:to>
      <xdr:col>20</xdr:col>
      <xdr:colOff>38100</xdr:colOff>
      <xdr:row>58</xdr:row>
      <xdr:rowOff>144019</xdr:rowOff>
    </xdr:to>
    <xdr:sp macro="" textlink="">
      <xdr:nvSpPr>
        <xdr:cNvPr id="143" name="楕円 142">
          <a:extLst>
            <a:ext uri="{FF2B5EF4-FFF2-40B4-BE49-F238E27FC236}">
              <a16:creationId xmlns:a16="http://schemas.microsoft.com/office/drawing/2014/main" xmlns="" id="{00000000-0008-0000-0700-00008F000000}"/>
            </a:ext>
          </a:extLst>
        </xdr:cNvPr>
        <xdr:cNvSpPr/>
      </xdr:nvSpPr>
      <xdr:spPr>
        <a:xfrm>
          <a:off x="3746500" y="9986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135146</xdr:rowOff>
    </xdr:from>
    <xdr:ext cx="534377" cy="259045"/>
    <xdr:sp macro="" textlink="">
      <xdr:nvSpPr>
        <xdr:cNvPr id="144" name="テキスト ボックス 143">
          <a:extLst>
            <a:ext uri="{FF2B5EF4-FFF2-40B4-BE49-F238E27FC236}">
              <a16:creationId xmlns:a16="http://schemas.microsoft.com/office/drawing/2014/main" xmlns="" id="{00000000-0008-0000-0700-000090000000}"/>
            </a:ext>
          </a:extLst>
        </xdr:cNvPr>
        <xdr:cNvSpPr txBox="1"/>
      </xdr:nvSpPr>
      <xdr:spPr>
        <a:xfrm>
          <a:off x="3530111" y="10079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38125</xdr:rowOff>
    </xdr:from>
    <xdr:to>
      <xdr:col>15</xdr:col>
      <xdr:colOff>101600</xdr:colOff>
      <xdr:row>58</xdr:row>
      <xdr:rowOff>139725</xdr:rowOff>
    </xdr:to>
    <xdr:sp macro="" textlink="">
      <xdr:nvSpPr>
        <xdr:cNvPr id="145" name="楕円 144">
          <a:extLst>
            <a:ext uri="{FF2B5EF4-FFF2-40B4-BE49-F238E27FC236}">
              <a16:creationId xmlns:a16="http://schemas.microsoft.com/office/drawing/2014/main" xmlns="" id="{00000000-0008-0000-0700-000091000000}"/>
            </a:ext>
          </a:extLst>
        </xdr:cNvPr>
        <xdr:cNvSpPr/>
      </xdr:nvSpPr>
      <xdr:spPr>
        <a:xfrm>
          <a:off x="2857500" y="998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130852</xdr:rowOff>
    </xdr:from>
    <xdr:ext cx="534377" cy="259045"/>
    <xdr:sp macro="" textlink="">
      <xdr:nvSpPr>
        <xdr:cNvPr id="146" name="テキスト ボックス 145">
          <a:extLst>
            <a:ext uri="{FF2B5EF4-FFF2-40B4-BE49-F238E27FC236}">
              <a16:creationId xmlns:a16="http://schemas.microsoft.com/office/drawing/2014/main" xmlns="" id="{00000000-0008-0000-0700-000092000000}"/>
            </a:ext>
          </a:extLst>
        </xdr:cNvPr>
        <xdr:cNvSpPr txBox="1"/>
      </xdr:nvSpPr>
      <xdr:spPr>
        <a:xfrm>
          <a:off x="2641111" y="1007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27994</xdr:rowOff>
    </xdr:from>
    <xdr:to>
      <xdr:col>10</xdr:col>
      <xdr:colOff>165100</xdr:colOff>
      <xdr:row>58</xdr:row>
      <xdr:rowOff>129594</xdr:rowOff>
    </xdr:to>
    <xdr:sp macro="" textlink="">
      <xdr:nvSpPr>
        <xdr:cNvPr id="147" name="楕円 146">
          <a:extLst>
            <a:ext uri="{FF2B5EF4-FFF2-40B4-BE49-F238E27FC236}">
              <a16:creationId xmlns:a16="http://schemas.microsoft.com/office/drawing/2014/main" xmlns="" id="{00000000-0008-0000-0700-000093000000}"/>
            </a:ext>
          </a:extLst>
        </xdr:cNvPr>
        <xdr:cNvSpPr/>
      </xdr:nvSpPr>
      <xdr:spPr>
        <a:xfrm>
          <a:off x="1968500" y="997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120721</xdr:rowOff>
    </xdr:from>
    <xdr:ext cx="534377" cy="259045"/>
    <xdr:sp macro="" textlink="">
      <xdr:nvSpPr>
        <xdr:cNvPr id="148" name="テキスト ボックス 147">
          <a:extLst>
            <a:ext uri="{FF2B5EF4-FFF2-40B4-BE49-F238E27FC236}">
              <a16:creationId xmlns:a16="http://schemas.microsoft.com/office/drawing/2014/main" xmlns="" id="{00000000-0008-0000-0700-000094000000}"/>
            </a:ext>
          </a:extLst>
        </xdr:cNvPr>
        <xdr:cNvSpPr txBox="1"/>
      </xdr:nvSpPr>
      <xdr:spPr>
        <a:xfrm>
          <a:off x="1752111" y="10064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46517</xdr:rowOff>
    </xdr:from>
    <xdr:to>
      <xdr:col>6</xdr:col>
      <xdr:colOff>38100</xdr:colOff>
      <xdr:row>58</xdr:row>
      <xdr:rowOff>148117</xdr:rowOff>
    </xdr:to>
    <xdr:sp macro="" textlink="">
      <xdr:nvSpPr>
        <xdr:cNvPr id="149" name="楕円 148">
          <a:extLst>
            <a:ext uri="{FF2B5EF4-FFF2-40B4-BE49-F238E27FC236}">
              <a16:creationId xmlns:a16="http://schemas.microsoft.com/office/drawing/2014/main" xmlns="" id="{00000000-0008-0000-0700-000095000000}"/>
            </a:ext>
          </a:extLst>
        </xdr:cNvPr>
        <xdr:cNvSpPr/>
      </xdr:nvSpPr>
      <xdr:spPr>
        <a:xfrm>
          <a:off x="1079500" y="9990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139244</xdr:rowOff>
    </xdr:from>
    <xdr:ext cx="534377" cy="259045"/>
    <xdr:sp macro="" textlink="">
      <xdr:nvSpPr>
        <xdr:cNvPr id="150" name="テキスト ボックス 149">
          <a:extLst>
            <a:ext uri="{FF2B5EF4-FFF2-40B4-BE49-F238E27FC236}">
              <a16:creationId xmlns:a16="http://schemas.microsoft.com/office/drawing/2014/main" xmlns="" id="{00000000-0008-0000-0700-000096000000}"/>
            </a:ext>
          </a:extLst>
        </xdr:cNvPr>
        <xdr:cNvSpPr txBox="1"/>
      </xdr:nvSpPr>
      <xdr:spPr>
        <a:xfrm>
          <a:off x="863111" y="1008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xmlns="" id="{00000000-0008-0000-07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xmlns="" id="{00000000-0008-0000-07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xmlns="" id="{00000000-0008-0000-07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xmlns="" id="{00000000-0008-0000-07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xmlns="" id="{00000000-0008-0000-07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xmlns="" id="{00000000-0008-0000-07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xmlns="" id="{00000000-0008-0000-07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xmlns="" id="{00000000-0008-0000-07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xmlns="" id="{00000000-0008-0000-07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61" name="テキスト ボックス 160">
          <a:extLst>
            <a:ext uri="{FF2B5EF4-FFF2-40B4-BE49-F238E27FC236}">
              <a16:creationId xmlns:a16="http://schemas.microsoft.com/office/drawing/2014/main" xmlns="" id="{00000000-0008-0000-0700-0000A1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xmlns="" id="{00000000-0008-0000-07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73677</xdr:rowOff>
    </xdr:from>
    <xdr:ext cx="531299" cy="259045"/>
    <xdr:sp macro="" textlink="">
      <xdr:nvSpPr>
        <xdr:cNvPr id="163" name="テキスト ボックス 162">
          <a:extLst>
            <a:ext uri="{FF2B5EF4-FFF2-40B4-BE49-F238E27FC236}">
              <a16:creationId xmlns:a16="http://schemas.microsoft.com/office/drawing/2014/main" xmlns="" id="{00000000-0008-0000-0700-0000A3000000}"/>
            </a:ext>
          </a:extLst>
        </xdr:cNvPr>
        <xdr:cNvSpPr txBox="1"/>
      </xdr:nvSpPr>
      <xdr:spPr>
        <a:xfrm>
          <a:off x="230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xmlns="" id="{00000000-0008-0000-07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5" name="テキスト ボックス 164">
          <a:extLst>
            <a:ext uri="{FF2B5EF4-FFF2-40B4-BE49-F238E27FC236}">
              <a16:creationId xmlns:a16="http://schemas.microsoft.com/office/drawing/2014/main" xmlns="" id="{00000000-0008-0000-0700-0000A5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xmlns="" id="{00000000-0008-0000-07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7" name="テキスト ボックス 166">
          <a:extLst>
            <a:ext uri="{FF2B5EF4-FFF2-40B4-BE49-F238E27FC236}">
              <a16:creationId xmlns:a16="http://schemas.microsoft.com/office/drawing/2014/main" xmlns="" id="{00000000-0008-0000-0700-0000A7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xmlns="" id="{00000000-0008-0000-07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9" name="テキスト ボックス 168">
          <a:extLst>
            <a:ext uri="{FF2B5EF4-FFF2-40B4-BE49-F238E27FC236}">
              <a16:creationId xmlns:a16="http://schemas.microsoft.com/office/drawing/2014/main" xmlns="" id="{00000000-0008-0000-0700-0000A9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xmlns="" id="{00000000-0008-0000-07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1" name="テキスト ボックス 170">
          <a:extLst>
            <a:ext uri="{FF2B5EF4-FFF2-40B4-BE49-F238E27FC236}">
              <a16:creationId xmlns:a16="http://schemas.microsoft.com/office/drawing/2014/main" xmlns="" id="{00000000-0008-0000-0700-0000AB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xmlns=""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xmlns=""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xmlns=""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100190</xdr:rowOff>
    </xdr:from>
    <xdr:to>
      <xdr:col>24</xdr:col>
      <xdr:colOff>62865</xdr:colOff>
      <xdr:row>78</xdr:row>
      <xdr:rowOff>108586</xdr:rowOff>
    </xdr:to>
    <xdr:cxnSp macro="">
      <xdr:nvCxnSpPr>
        <xdr:cNvPr id="175" name="直線コネクタ 174">
          <a:extLst>
            <a:ext uri="{FF2B5EF4-FFF2-40B4-BE49-F238E27FC236}">
              <a16:creationId xmlns:a16="http://schemas.microsoft.com/office/drawing/2014/main" xmlns="" id="{00000000-0008-0000-0700-0000AF000000}"/>
            </a:ext>
          </a:extLst>
        </xdr:cNvPr>
        <xdr:cNvCxnSpPr/>
      </xdr:nvCxnSpPr>
      <xdr:spPr>
        <a:xfrm flipV="1">
          <a:off x="4633595" y="12101690"/>
          <a:ext cx="1270" cy="1379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112413</xdr:rowOff>
    </xdr:from>
    <xdr:ext cx="534377" cy="259045"/>
    <xdr:sp macro="" textlink="">
      <xdr:nvSpPr>
        <xdr:cNvPr id="176" name="民生費最小値テキスト">
          <a:extLst>
            <a:ext uri="{FF2B5EF4-FFF2-40B4-BE49-F238E27FC236}">
              <a16:creationId xmlns:a16="http://schemas.microsoft.com/office/drawing/2014/main" xmlns="" id="{00000000-0008-0000-0700-0000B0000000}"/>
            </a:ext>
          </a:extLst>
        </xdr:cNvPr>
        <xdr:cNvSpPr txBox="1"/>
      </xdr:nvSpPr>
      <xdr:spPr>
        <a:xfrm>
          <a:off x="4686300" y="13485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108586</xdr:rowOff>
    </xdr:from>
    <xdr:to>
      <xdr:col>24</xdr:col>
      <xdr:colOff>152400</xdr:colOff>
      <xdr:row>78</xdr:row>
      <xdr:rowOff>108586</xdr:rowOff>
    </xdr:to>
    <xdr:cxnSp macro="">
      <xdr:nvCxnSpPr>
        <xdr:cNvPr id="177" name="直線コネクタ 176">
          <a:extLst>
            <a:ext uri="{FF2B5EF4-FFF2-40B4-BE49-F238E27FC236}">
              <a16:creationId xmlns:a16="http://schemas.microsoft.com/office/drawing/2014/main" xmlns="" id="{00000000-0008-0000-0700-0000B1000000}"/>
            </a:ext>
          </a:extLst>
        </xdr:cNvPr>
        <xdr:cNvCxnSpPr/>
      </xdr:nvCxnSpPr>
      <xdr:spPr>
        <a:xfrm>
          <a:off x="4546600" y="1348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46867</xdr:rowOff>
    </xdr:from>
    <xdr:ext cx="599010" cy="259045"/>
    <xdr:sp macro="" textlink="">
      <xdr:nvSpPr>
        <xdr:cNvPr id="178" name="民生費最大値テキスト">
          <a:extLst>
            <a:ext uri="{FF2B5EF4-FFF2-40B4-BE49-F238E27FC236}">
              <a16:creationId xmlns:a16="http://schemas.microsoft.com/office/drawing/2014/main" xmlns="" id="{00000000-0008-0000-0700-0000B2000000}"/>
            </a:ext>
          </a:extLst>
        </xdr:cNvPr>
        <xdr:cNvSpPr txBox="1"/>
      </xdr:nvSpPr>
      <xdr:spPr>
        <a:xfrm>
          <a:off x="4686300" y="11876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207,111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100190</xdr:rowOff>
    </xdr:from>
    <xdr:to>
      <xdr:col>24</xdr:col>
      <xdr:colOff>152400</xdr:colOff>
      <xdr:row>70</xdr:row>
      <xdr:rowOff>100190</xdr:rowOff>
    </xdr:to>
    <xdr:cxnSp macro="">
      <xdr:nvCxnSpPr>
        <xdr:cNvPr id="179" name="直線コネクタ 178">
          <a:extLst>
            <a:ext uri="{FF2B5EF4-FFF2-40B4-BE49-F238E27FC236}">
              <a16:creationId xmlns:a16="http://schemas.microsoft.com/office/drawing/2014/main" xmlns="" id="{00000000-0008-0000-0700-0000B3000000}"/>
            </a:ext>
          </a:extLst>
        </xdr:cNvPr>
        <xdr:cNvCxnSpPr/>
      </xdr:nvCxnSpPr>
      <xdr:spPr>
        <a:xfrm>
          <a:off x="4546600" y="12101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67348</xdr:rowOff>
    </xdr:from>
    <xdr:to>
      <xdr:col>24</xdr:col>
      <xdr:colOff>63500</xdr:colOff>
      <xdr:row>75</xdr:row>
      <xdr:rowOff>142532</xdr:rowOff>
    </xdr:to>
    <xdr:cxnSp macro="">
      <xdr:nvCxnSpPr>
        <xdr:cNvPr id="180" name="直線コネクタ 179">
          <a:extLst>
            <a:ext uri="{FF2B5EF4-FFF2-40B4-BE49-F238E27FC236}">
              <a16:creationId xmlns:a16="http://schemas.microsoft.com/office/drawing/2014/main" xmlns="" id="{00000000-0008-0000-0700-0000B4000000}"/>
            </a:ext>
          </a:extLst>
        </xdr:cNvPr>
        <xdr:cNvCxnSpPr/>
      </xdr:nvCxnSpPr>
      <xdr:spPr>
        <a:xfrm flipV="1">
          <a:off x="3797300" y="12754648"/>
          <a:ext cx="838200" cy="246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43933</xdr:rowOff>
    </xdr:from>
    <xdr:ext cx="599010" cy="259045"/>
    <xdr:sp macro="" textlink="">
      <xdr:nvSpPr>
        <xdr:cNvPr id="181" name="民生費平均値テキスト">
          <a:extLst>
            <a:ext uri="{FF2B5EF4-FFF2-40B4-BE49-F238E27FC236}">
              <a16:creationId xmlns:a16="http://schemas.microsoft.com/office/drawing/2014/main" xmlns="" id="{00000000-0008-0000-0700-0000B5000000}"/>
            </a:ext>
          </a:extLst>
        </xdr:cNvPr>
        <xdr:cNvSpPr txBox="1"/>
      </xdr:nvSpPr>
      <xdr:spPr>
        <a:xfrm>
          <a:off x="4686300" y="130741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65506</xdr:rowOff>
    </xdr:from>
    <xdr:to>
      <xdr:col>24</xdr:col>
      <xdr:colOff>114300</xdr:colOff>
      <xdr:row>76</xdr:row>
      <xdr:rowOff>167106</xdr:rowOff>
    </xdr:to>
    <xdr:sp macro="" textlink="">
      <xdr:nvSpPr>
        <xdr:cNvPr id="182" name="フローチャート: 判断 181">
          <a:extLst>
            <a:ext uri="{FF2B5EF4-FFF2-40B4-BE49-F238E27FC236}">
              <a16:creationId xmlns:a16="http://schemas.microsoft.com/office/drawing/2014/main" xmlns="" id="{00000000-0008-0000-0700-0000B6000000}"/>
            </a:ext>
          </a:extLst>
        </xdr:cNvPr>
        <xdr:cNvSpPr/>
      </xdr:nvSpPr>
      <xdr:spPr>
        <a:xfrm>
          <a:off x="4584700" y="13095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142532</xdr:rowOff>
    </xdr:from>
    <xdr:to>
      <xdr:col>19</xdr:col>
      <xdr:colOff>177800</xdr:colOff>
      <xdr:row>76</xdr:row>
      <xdr:rowOff>41644</xdr:rowOff>
    </xdr:to>
    <xdr:cxnSp macro="">
      <xdr:nvCxnSpPr>
        <xdr:cNvPr id="183" name="直線コネクタ 182">
          <a:extLst>
            <a:ext uri="{FF2B5EF4-FFF2-40B4-BE49-F238E27FC236}">
              <a16:creationId xmlns:a16="http://schemas.microsoft.com/office/drawing/2014/main" xmlns="" id="{00000000-0008-0000-0700-0000B7000000}"/>
            </a:ext>
          </a:extLst>
        </xdr:cNvPr>
        <xdr:cNvCxnSpPr/>
      </xdr:nvCxnSpPr>
      <xdr:spPr>
        <a:xfrm flipV="1">
          <a:off x="2908300" y="13001282"/>
          <a:ext cx="889000" cy="70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9334</xdr:rowOff>
    </xdr:from>
    <xdr:to>
      <xdr:col>20</xdr:col>
      <xdr:colOff>38100</xdr:colOff>
      <xdr:row>76</xdr:row>
      <xdr:rowOff>110934</xdr:rowOff>
    </xdr:to>
    <xdr:sp macro="" textlink="">
      <xdr:nvSpPr>
        <xdr:cNvPr id="184" name="フローチャート: 判断 183">
          <a:extLst>
            <a:ext uri="{FF2B5EF4-FFF2-40B4-BE49-F238E27FC236}">
              <a16:creationId xmlns:a16="http://schemas.microsoft.com/office/drawing/2014/main" xmlns="" id="{00000000-0008-0000-0700-0000B8000000}"/>
            </a:ext>
          </a:extLst>
        </xdr:cNvPr>
        <xdr:cNvSpPr/>
      </xdr:nvSpPr>
      <xdr:spPr>
        <a:xfrm>
          <a:off x="3746500" y="13039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102061</xdr:rowOff>
    </xdr:from>
    <xdr:ext cx="599010" cy="259045"/>
    <xdr:sp macro="" textlink="">
      <xdr:nvSpPr>
        <xdr:cNvPr id="185" name="テキスト ボックス 184">
          <a:extLst>
            <a:ext uri="{FF2B5EF4-FFF2-40B4-BE49-F238E27FC236}">
              <a16:creationId xmlns:a16="http://schemas.microsoft.com/office/drawing/2014/main" xmlns="" id="{00000000-0008-0000-0700-0000B9000000}"/>
            </a:ext>
          </a:extLst>
        </xdr:cNvPr>
        <xdr:cNvSpPr txBox="1"/>
      </xdr:nvSpPr>
      <xdr:spPr>
        <a:xfrm>
          <a:off x="3497795" y="13132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41644</xdr:rowOff>
    </xdr:from>
    <xdr:to>
      <xdr:col>15</xdr:col>
      <xdr:colOff>50800</xdr:colOff>
      <xdr:row>76</xdr:row>
      <xdr:rowOff>115672</xdr:rowOff>
    </xdr:to>
    <xdr:cxnSp macro="">
      <xdr:nvCxnSpPr>
        <xdr:cNvPr id="186" name="直線コネクタ 185">
          <a:extLst>
            <a:ext uri="{FF2B5EF4-FFF2-40B4-BE49-F238E27FC236}">
              <a16:creationId xmlns:a16="http://schemas.microsoft.com/office/drawing/2014/main" xmlns="" id="{00000000-0008-0000-0700-0000BA000000}"/>
            </a:ext>
          </a:extLst>
        </xdr:cNvPr>
        <xdr:cNvCxnSpPr/>
      </xdr:nvCxnSpPr>
      <xdr:spPr>
        <a:xfrm flipV="1">
          <a:off x="2019300" y="13071844"/>
          <a:ext cx="889000" cy="7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38164</xdr:rowOff>
    </xdr:from>
    <xdr:to>
      <xdr:col>15</xdr:col>
      <xdr:colOff>101600</xdr:colOff>
      <xdr:row>75</xdr:row>
      <xdr:rowOff>139764</xdr:rowOff>
    </xdr:to>
    <xdr:sp macro="" textlink="">
      <xdr:nvSpPr>
        <xdr:cNvPr id="187" name="フローチャート: 判断 186">
          <a:extLst>
            <a:ext uri="{FF2B5EF4-FFF2-40B4-BE49-F238E27FC236}">
              <a16:creationId xmlns:a16="http://schemas.microsoft.com/office/drawing/2014/main" xmlns="" id="{00000000-0008-0000-0700-0000BB000000}"/>
            </a:ext>
          </a:extLst>
        </xdr:cNvPr>
        <xdr:cNvSpPr/>
      </xdr:nvSpPr>
      <xdr:spPr>
        <a:xfrm>
          <a:off x="2857500" y="1289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156291</xdr:rowOff>
    </xdr:from>
    <xdr:ext cx="599010" cy="259045"/>
    <xdr:sp macro="" textlink="">
      <xdr:nvSpPr>
        <xdr:cNvPr id="188" name="テキスト ボックス 187">
          <a:extLst>
            <a:ext uri="{FF2B5EF4-FFF2-40B4-BE49-F238E27FC236}">
              <a16:creationId xmlns:a16="http://schemas.microsoft.com/office/drawing/2014/main" xmlns="" id="{00000000-0008-0000-0700-0000BC000000}"/>
            </a:ext>
          </a:extLst>
        </xdr:cNvPr>
        <xdr:cNvSpPr txBox="1"/>
      </xdr:nvSpPr>
      <xdr:spPr>
        <a:xfrm>
          <a:off x="2608795" y="12672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115672</xdr:rowOff>
    </xdr:from>
    <xdr:to>
      <xdr:col>10</xdr:col>
      <xdr:colOff>114300</xdr:colOff>
      <xdr:row>77</xdr:row>
      <xdr:rowOff>13715</xdr:rowOff>
    </xdr:to>
    <xdr:cxnSp macro="">
      <xdr:nvCxnSpPr>
        <xdr:cNvPr id="189" name="直線コネクタ 188">
          <a:extLst>
            <a:ext uri="{FF2B5EF4-FFF2-40B4-BE49-F238E27FC236}">
              <a16:creationId xmlns:a16="http://schemas.microsoft.com/office/drawing/2014/main" xmlns="" id="{00000000-0008-0000-0700-0000BD000000}"/>
            </a:ext>
          </a:extLst>
        </xdr:cNvPr>
        <xdr:cNvCxnSpPr/>
      </xdr:nvCxnSpPr>
      <xdr:spPr>
        <a:xfrm flipV="1">
          <a:off x="1130300" y="13145872"/>
          <a:ext cx="889000" cy="69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22467</xdr:rowOff>
    </xdr:from>
    <xdr:to>
      <xdr:col>10</xdr:col>
      <xdr:colOff>165100</xdr:colOff>
      <xdr:row>76</xdr:row>
      <xdr:rowOff>124067</xdr:rowOff>
    </xdr:to>
    <xdr:sp macro="" textlink="">
      <xdr:nvSpPr>
        <xdr:cNvPr id="190" name="フローチャート: 判断 189">
          <a:extLst>
            <a:ext uri="{FF2B5EF4-FFF2-40B4-BE49-F238E27FC236}">
              <a16:creationId xmlns:a16="http://schemas.microsoft.com/office/drawing/2014/main" xmlns="" id="{00000000-0008-0000-0700-0000BE000000}"/>
            </a:ext>
          </a:extLst>
        </xdr:cNvPr>
        <xdr:cNvSpPr/>
      </xdr:nvSpPr>
      <xdr:spPr>
        <a:xfrm>
          <a:off x="1968500" y="1305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140593</xdr:rowOff>
    </xdr:from>
    <xdr:ext cx="599010" cy="259045"/>
    <xdr:sp macro="" textlink="">
      <xdr:nvSpPr>
        <xdr:cNvPr id="191" name="テキスト ボックス 190">
          <a:extLst>
            <a:ext uri="{FF2B5EF4-FFF2-40B4-BE49-F238E27FC236}">
              <a16:creationId xmlns:a16="http://schemas.microsoft.com/office/drawing/2014/main" xmlns="" id="{00000000-0008-0000-0700-0000BF000000}"/>
            </a:ext>
          </a:extLst>
        </xdr:cNvPr>
        <xdr:cNvSpPr txBox="1"/>
      </xdr:nvSpPr>
      <xdr:spPr>
        <a:xfrm>
          <a:off x="1719795" y="12827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57938</xdr:rowOff>
    </xdr:from>
    <xdr:to>
      <xdr:col>6</xdr:col>
      <xdr:colOff>38100</xdr:colOff>
      <xdr:row>77</xdr:row>
      <xdr:rowOff>159538</xdr:rowOff>
    </xdr:to>
    <xdr:sp macro="" textlink="">
      <xdr:nvSpPr>
        <xdr:cNvPr id="192" name="フローチャート: 判断 191">
          <a:extLst>
            <a:ext uri="{FF2B5EF4-FFF2-40B4-BE49-F238E27FC236}">
              <a16:creationId xmlns:a16="http://schemas.microsoft.com/office/drawing/2014/main" xmlns="" id="{00000000-0008-0000-0700-0000C0000000}"/>
            </a:ext>
          </a:extLst>
        </xdr:cNvPr>
        <xdr:cNvSpPr/>
      </xdr:nvSpPr>
      <xdr:spPr>
        <a:xfrm>
          <a:off x="1079500" y="13259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150665</xdr:rowOff>
    </xdr:from>
    <xdr:ext cx="599010" cy="259045"/>
    <xdr:sp macro="" textlink="">
      <xdr:nvSpPr>
        <xdr:cNvPr id="193" name="テキスト ボックス 192">
          <a:extLst>
            <a:ext uri="{FF2B5EF4-FFF2-40B4-BE49-F238E27FC236}">
              <a16:creationId xmlns:a16="http://schemas.microsoft.com/office/drawing/2014/main" xmlns="" id="{00000000-0008-0000-0700-0000C1000000}"/>
            </a:ext>
          </a:extLst>
        </xdr:cNvPr>
        <xdr:cNvSpPr txBox="1"/>
      </xdr:nvSpPr>
      <xdr:spPr>
        <a:xfrm>
          <a:off x="830795" y="13352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111,938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xmlns=""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xmlns=""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xmlns=""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xmlns=""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16548</xdr:rowOff>
    </xdr:from>
    <xdr:to>
      <xdr:col>24</xdr:col>
      <xdr:colOff>114300</xdr:colOff>
      <xdr:row>74</xdr:row>
      <xdr:rowOff>118148</xdr:rowOff>
    </xdr:to>
    <xdr:sp macro="" textlink="">
      <xdr:nvSpPr>
        <xdr:cNvPr id="199" name="楕円 198">
          <a:extLst>
            <a:ext uri="{FF2B5EF4-FFF2-40B4-BE49-F238E27FC236}">
              <a16:creationId xmlns:a16="http://schemas.microsoft.com/office/drawing/2014/main" xmlns="" id="{00000000-0008-0000-0700-0000C7000000}"/>
            </a:ext>
          </a:extLst>
        </xdr:cNvPr>
        <xdr:cNvSpPr/>
      </xdr:nvSpPr>
      <xdr:spPr>
        <a:xfrm>
          <a:off x="4584700" y="127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39425</xdr:rowOff>
    </xdr:from>
    <xdr:ext cx="599010" cy="259045"/>
    <xdr:sp macro="" textlink="">
      <xdr:nvSpPr>
        <xdr:cNvPr id="200" name="民生費該当値テキスト">
          <a:extLst>
            <a:ext uri="{FF2B5EF4-FFF2-40B4-BE49-F238E27FC236}">
              <a16:creationId xmlns:a16="http://schemas.microsoft.com/office/drawing/2014/main" xmlns="" id="{00000000-0008-0000-0700-0000C8000000}"/>
            </a:ext>
          </a:extLst>
        </xdr:cNvPr>
        <xdr:cNvSpPr txBox="1"/>
      </xdr:nvSpPr>
      <xdr:spPr>
        <a:xfrm>
          <a:off x="4686300" y="12555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91732</xdr:rowOff>
    </xdr:from>
    <xdr:to>
      <xdr:col>20</xdr:col>
      <xdr:colOff>38100</xdr:colOff>
      <xdr:row>76</xdr:row>
      <xdr:rowOff>21882</xdr:rowOff>
    </xdr:to>
    <xdr:sp macro="" textlink="">
      <xdr:nvSpPr>
        <xdr:cNvPr id="201" name="楕円 200">
          <a:extLst>
            <a:ext uri="{FF2B5EF4-FFF2-40B4-BE49-F238E27FC236}">
              <a16:creationId xmlns:a16="http://schemas.microsoft.com/office/drawing/2014/main" xmlns="" id="{00000000-0008-0000-0700-0000C9000000}"/>
            </a:ext>
          </a:extLst>
        </xdr:cNvPr>
        <xdr:cNvSpPr/>
      </xdr:nvSpPr>
      <xdr:spPr>
        <a:xfrm>
          <a:off x="3746500" y="12950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38409</xdr:rowOff>
    </xdr:from>
    <xdr:ext cx="599010" cy="259045"/>
    <xdr:sp macro="" textlink="">
      <xdr:nvSpPr>
        <xdr:cNvPr id="202" name="テキスト ボックス 201">
          <a:extLst>
            <a:ext uri="{FF2B5EF4-FFF2-40B4-BE49-F238E27FC236}">
              <a16:creationId xmlns:a16="http://schemas.microsoft.com/office/drawing/2014/main" xmlns="" id="{00000000-0008-0000-0700-0000CA000000}"/>
            </a:ext>
          </a:extLst>
        </xdr:cNvPr>
        <xdr:cNvSpPr txBox="1"/>
      </xdr:nvSpPr>
      <xdr:spPr>
        <a:xfrm>
          <a:off x="3497795" y="12725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162294</xdr:rowOff>
    </xdr:from>
    <xdr:to>
      <xdr:col>15</xdr:col>
      <xdr:colOff>101600</xdr:colOff>
      <xdr:row>76</xdr:row>
      <xdr:rowOff>92444</xdr:rowOff>
    </xdr:to>
    <xdr:sp macro="" textlink="">
      <xdr:nvSpPr>
        <xdr:cNvPr id="203" name="楕円 202">
          <a:extLst>
            <a:ext uri="{FF2B5EF4-FFF2-40B4-BE49-F238E27FC236}">
              <a16:creationId xmlns:a16="http://schemas.microsoft.com/office/drawing/2014/main" xmlns="" id="{00000000-0008-0000-0700-0000CB000000}"/>
            </a:ext>
          </a:extLst>
        </xdr:cNvPr>
        <xdr:cNvSpPr/>
      </xdr:nvSpPr>
      <xdr:spPr>
        <a:xfrm>
          <a:off x="2857500" y="1302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83571</xdr:rowOff>
    </xdr:from>
    <xdr:ext cx="599010" cy="259045"/>
    <xdr:sp macro="" textlink="">
      <xdr:nvSpPr>
        <xdr:cNvPr id="204" name="テキスト ボックス 203">
          <a:extLst>
            <a:ext uri="{FF2B5EF4-FFF2-40B4-BE49-F238E27FC236}">
              <a16:creationId xmlns:a16="http://schemas.microsoft.com/office/drawing/2014/main" xmlns="" id="{00000000-0008-0000-0700-0000CC000000}"/>
            </a:ext>
          </a:extLst>
        </xdr:cNvPr>
        <xdr:cNvSpPr txBox="1"/>
      </xdr:nvSpPr>
      <xdr:spPr>
        <a:xfrm>
          <a:off x="2608795" y="13113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64872</xdr:rowOff>
    </xdr:from>
    <xdr:to>
      <xdr:col>10</xdr:col>
      <xdr:colOff>165100</xdr:colOff>
      <xdr:row>76</xdr:row>
      <xdr:rowOff>166472</xdr:rowOff>
    </xdr:to>
    <xdr:sp macro="" textlink="">
      <xdr:nvSpPr>
        <xdr:cNvPr id="205" name="楕円 204">
          <a:extLst>
            <a:ext uri="{FF2B5EF4-FFF2-40B4-BE49-F238E27FC236}">
              <a16:creationId xmlns:a16="http://schemas.microsoft.com/office/drawing/2014/main" xmlns="" id="{00000000-0008-0000-0700-0000CD000000}"/>
            </a:ext>
          </a:extLst>
        </xdr:cNvPr>
        <xdr:cNvSpPr/>
      </xdr:nvSpPr>
      <xdr:spPr>
        <a:xfrm>
          <a:off x="1968500" y="1309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157599</xdr:rowOff>
    </xdr:from>
    <xdr:ext cx="599010" cy="259045"/>
    <xdr:sp macro="" textlink="">
      <xdr:nvSpPr>
        <xdr:cNvPr id="206" name="テキスト ボックス 205">
          <a:extLst>
            <a:ext uri="{FF2B5EF4-FFF2-40B4-BE49-F238E27FC236}">
              <a16:creationId xmlns:a16="http://schemas.microsoft.com/office/drawing/2014/main" xmlns="" id="{00000000-0008-0000-0700-0000CE000000}"/>
            </a:ext>
          </a:extLst>
        </xdr:cNvPr>
        <xdr:cNvSpPr txBox="1"/>
      </xdr:nvSpPr>
      <xdr:spPr>
        <a:xfrm>
          <a:off x="1719795" y="13187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134365</xdr:rowOff>
    </xdr:from>
    <xdr:to>
      <xdr:col>6</xdr:col>
      <xdr:colOff>38100</xdr:colOff>
      <xdr:row>77</xdr:row>
      <xdr:rowOff>64515</xdr:rowOff>
    </xdr:to>
    <xdr:sp macro="" textlink="">
      <xdr:nvSpPr>
        <xdr:cNvPr id="207" name="楕円 206">
          <a:extLst>
            <a:ext uri="{FF2B5EF4-FFF2-40B4-BE49-F238E27FC236}">
              <a16:creationId xmlns:a16="http://schemas.microsoft.com/office/drawing/2014/main" xmlns="" id="{00000000-0008-0000-0700-0000CF000000}"/>
            </a:ext>
          </a:extLst>
        </xdr:cNvPr>
        <xdr:cNvSpPr/>
      </xdr:nvSpPr>
      <xdr:spPr>
        <a:xfrm>
          <a:off x="1079500" y="1316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81043</xdr:rowOff>
    </xdr:from>
    <xdr:ext cx="599010" cy="259045"/>
    <xdr:sp macro="" textlink="">
      <xdr:nvSpPr>
        <xdr:cNvPr id="208" name="テキスト ボックス 207">
          <a:extLst>
            <a:ext uri="{FF2B5EF4-FFF2-40B4-BE49-F238E27FC236}">
              <a16:creationId xmlns:a16="http://schemas.microsoft.com/office/drawing/2014/main" xmlns="" id="{00000000-0008-0000-0700-0000D0000000}"/>
            </a:ext>
          </a:extLst>
        </xdr:cNvPr>
        <xdr:cNvSpPr txBox="1"/>
      </xdr:nvSpPr>
      <xdr:spPr>
        <a:xfrm>
          <a:off x="830795" y="12939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xmlns=""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xmlns=""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xmlns=""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xmlns=""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xmlns=""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xmlns=""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xmlns=""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xmlns=""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xmlns=""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xmlns=""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a:extLst>
            <a:ext uri="{FF2B5EF4-FFF2-40B4-BE49-F238E27FC236}">
              <a16:creationId xmlns:a16="http://schemas.microsoft.com/office/drawing/2014/main" xmlns="" id="{00000000-0008-0000-0700-0000DB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20" name="直線コネクタ 219">
          <a:extLst>
            <a:ext uri="{FF2B5EF4-FFF2-40B4-BE49-F238E27FC236}">
              <a16:creationId xmlns:a16="http://schemas.microsoft.com/office/drawing/2014/main" xmlns="" id="{00000000-0008-0000-0700-0000DC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1" name="テキスト ボックス 220">
          <a:extLst>
            <a:ext uri="{FF2B5EF4-FFF2-40B4-BE49-F238E27FC236}">
              <a16:creationId xmlns:a16="http://schemas.microsoft.com/office/drawing/2014/main" xmlns="" id="{00000000-0008-0000-0700-0000DD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2" name="直線コネクタ 221">
          <a:extLst>
            <a:ext uri="{FF2B5EF4-FFF2-40B4-BE49-F238E27FC236}">
              <a16:creationId xmlns:a16="http://schemas.microsoft.com/office/drawing/2014/main" xmlns="" id="{00000000-0008-0000-0700-0000DE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3" name="テキスト ボックス 222">
          <a:extLst>
            <a:ext uri="{FF2B5EF4-FFF2-40B4-BE49-F238E27FC236}">
              <a16:creationId xmlns:a16="http://schemas.microsoft.com/office/drawing/2014/main" xmlns="" id="{00000000-0008-0000-0700-0000DF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4" name="直線コネクタ 223">
          <a:extLst>
            <a:ext uri="{FF2B5EF4-FFF2-40B4-BE49-F238E27FC236}">
              <a16:creationId xmlns:a16="http://schemas.microsoft.com/office/drawing/2014/main" xmlns="" id="{00000000-0008-0000-0700-0000E0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5" name="テキスト ボックス 224">
          <a:extLst>
            <a:ext uri="{FF2B5EF4-FFF2-40B4-BE49-F238E27FC236}">
              <a16:creationId xmlns:a16="http://schemas.microsoft.com/office/drawing/2014/main" xmlns="" id="{00000000-0008-0000-0700-0000E1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6" name="直線コネクタ 225">
          <a:extLst>
            <a:ext uri="{FF2B5EF4-FFF2-40B4-BE49-F238E27FC236}">
              <a16:creationId xmlns:a16="http://schemas.microsoft.com/office/drawing/2014/main" xmlns="" id="{00000000-0008-0000-0700-0000E2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7" name="テキスト ボックス 226">
          <a:extLst>
            <a:ext uri="{FF2B5EF4-FFF2-40B4-BE49-F238E27FC236}">
              <a16:creationId xmlns:a16="http://schemas.microsoft.com/office/drawing/2014/main" xmlns="" id="{00000000-0008-0000-0700-0000E3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xmlns=""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xmlns=""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xmlns=""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92</xdr:row>
      <xdr:rowOff>83441</xdr:rowOff>
    </xdr:from>
    <xdr:to>
      <xdr:col>24</xdr:col>
      <xdr:colOff>62865</xdr:colOff>
      <xdr:row>99</xdr:row>
      <xdr:rowOff>43070</xdr:rowOff>
    </xdr:to>
    <xdr:cxnSp macro="">
      <xdr:nvCxnSpPr>
        <xdr:cNvPr id="231" name="直線コネクタ 230">
          <a:extLst>
            <a:ext uri="{FF2B5EF4-FFF2-40B4-BE49-F238E27FC236}">
              <a16:creationId xmlns:a16="http://schemas.microsoft.com/office/drawing/2014/main" xmlns="" id="{00000000-0008-0000-0700-0000E7000000}"/>
            </a:ext>
          </a:extLst>
        </xdr:cNvPr>
        <xdr:cNvCxnSpPr/>
      </xdr:nvCxnSpPr>
      <xdr:spPr>
        <a:xfrm flipV="1">
          <a:off x="4633595" y="15856841"/>
          <a:ext cx="1270" cy="1159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46897</xdr:rowOff>
    </xdr:from>
    <xdr:ext cx="534377" cy="259045"/>
    <xdr:sp macro="" textlink="">
      <xdr:nvSpPr>
        <xdr:cNvPr id="232" name="衛生費最小値テキスト">
          <a:extLst>
            <a:ext uri="{FF2B5EF4-FFF2-40B4-BE49-F238E27FC236}">
              <a16:creationId xmlns:a16="http://schemas.microsoft.com/office/drawing/2014/main" xmlns="" id="{00000000-0008-0000-0700-0000E8000000}"/>
            </a:ext>
          </a:extLst>
        </xdr:cNvPr>
        <xdr:cNvSpPr txBox="1"/>
      </xdr:nvSpPr>
      <xdr:spPr>
        <a:xfrm>
          <a:off x="4686300" y="1702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43070</xdr:rowOff>
    </xdr:from>
    <xdr:to>
      <xdr:col>24</xdr:col>
      <xdr:colOff>152400</xdr:colOff>
      <xdr:row>99</xdr:row>
      <xdr:rowOff>43070</xdr:rowOff>
    </xdr:to>
    <xdr:cxnSp macro="">
      <xdr:nvCxnSpPr>
        <xdr:cNvPr id="233" name="直線コネクタ 232">
          <a:extLst>
            <a:ext uri="{FF2B5EF4-FFF2-40B4-BE49-F238E27FC236}">
              <a16:creationId xmlns:a16="http://schemas.microsoft.com/office/drawing/2014/main" xmlns="" id="{00000000-0008-0000-0700-0000E9000000}"/>
            </a:ext>
          </a:extLst>
        </xdr:cNvPr>
        <xdr:cNvCxnSpPr/>
      </xdr:nvCxnSpPr>
      <xdr:spPr>
        <a:xfrm>
          <a:off x="4546600" y="17016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91</xdr:row>
      <xdr:rowOff>30118</xdr:rowOff>
    </xdr:from>
    <xdr:ext cx="534377" cy="259045"/>
    <xdr:sp macro="" textlink="">
      <xdr:nvSpPr>
        <xdr:cNvPr id="234" name="衛生費最大値テキスト">
          <a:extLst>
            <a:ext uri="{FF2B5EF4-FFF2-40B4-BE49-F238E27FC236}">
              <a16:creationId xmlns:a16="http://schemas.microsoft.com/office/drawing/2014/main" xmlns="" id="{00000000-0008-0000-0700-0000EA000000}"/>
            </a:ext>
          </a:extLst>
        </xdr:cNvPr>
        <xdr:cNvSpPr txBox="1"/>
      </xdr:nvSpPr>
      <xdr:spPr>
        <a:xfrm>
          <a:off x="4686300" y="15632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67,461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92</xdr:row>
      <xdr:rowOff>83441</xdr:rowOff>
    </xdr:from>
    <xdr:to>
      <xdr:col>24</xdr:col>
      <xdr:colOff>152400</xdr:colOff>
      <xdr:row>92</xdr:row>
      <xdr:rowOff>83441</xdr:rowOff>
    </xdr:to>
    <xdr:cxnSp macro="">
      <xdr:nvCxnSpPr>
        <xdr:cNvPr id="235" name="直線コネクタ 234">
          <a:extLst>
            <a:ext uri="{FF2B5EF4-FFF2-40B4-BE49-F238E27FC236}">
              <a16:creationId xmlns:a16="http://schemas.microsoft.com/office/drawing/2014/main" xmlns="" id="{00000000-0008-0000-0700-0000EB000000}"/>
            </a:ext>
          </a:extLst>
        </xdr:cNvPr>
        <xdr:cNvCxnSpPr/>
      </xdr:nvCxnSpPr>
      <xdr:spPr>
        <a:xfrm>
          <a:off x="4546600" y="15856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6243</xdr:rowOff>
    </xdr:from>
    <xdr:to>
      <xdr:col>24</xdr:col>
      <xdr:colOff>63500</xdr:colOff>
      <xdr:row>96</xdr:row>
      <xdr:rowOff>87807</xdr:rowOff>
    </xdr:to>
    <xdr:cxnSp macro="">
      <xdr:nvCxnSpPr>
        <xdr:cNvPr id="236" name="直線コネクタ 235">
          <a:extLst>
            <a:ext uri="{FF2B5EF4-FFF2-40B4-BE49-F238E27FC236}">
              <a16:creationId xmlns:a16="http://schemas.microsoft.com/office/drawing/2014/main" xmlns="" id="{00000000-0008-0000-0700-0000EC000000}"/>
            </a:ext>
          </a:extLst>
        </xdr:cNvPr>
        <xdr:cNvCxnSpPr/>
      </xdr:nvCxnSpPr>
      <xdr:spPr>
        <a:xfrm flipV="1">
          <a:off x="3797300" y="16293993"/>
          <a:ext cx="838200" cy="253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59737</xdr:rowOff>
    </xdr:from>
    <xdr:ext cx="534377" cy="259045"/>
    <xdr:sp macro="" textlink="">
      <xdr:nvSpPr>
        <xdr:cNvPr id="237" name="衛生費平均値テキスト">
          <a:extLst>
            <a:ext uri="{FF2B5EF4-FFF2-40B4-BE49-F238E27FC236}">
              <a16:creationId xmlns:a16="http://schemas.microsoft.com/office/drawing/2014/main" xmlns="" id="{00000000-0008-0000-0700-0000ED000000}"/>
            </a:ext>
          </a:extLst>
        </xdr:cNvPr>
        <xdr:cNvSpPr txBox="1"/>
      </xdr:nvSpPr>
      <xdr:spPr>
        <a:xfrm>
          <a:off x="4686300" y="165189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81310</xdr:rowOff>
    </xdr:from>
    <xdr:to>
      <xdr:col>24</xdr:col>
      <xdr:colOff>114300</xdr:colOff>
      <xdr:row>97</xdr:row>
      <xdr:rowOff>11460</xdr:rowOff>
    </xdr:to>
    <xdr:sp macro="" textlink="">
      <xdr:nvSpPr>
        <xdr:cNvPr id="238" name="フローチャート: 判断 237">
          <a:extLst>
            <a:ext uri="{FF2B5EF4-FFF2-40B4-BE49-F238E27FC236}">
              <a16:creationId xmlns:a16="http://schemas.microsoft.com/office/drawing/2014/main" xmlns="" id="{00000000-0008-0000-0700-0000EE000000}"/>
            </a:ext>
          </a:extLst>
        </xdr:cNvPr>
        <xdr:cNvSpPr/>
      </xdr:nvSpPr>
      <xdr:spPr>
        <a:xfrm>
          <a:off x="4584700" y="1654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87807</xdr:rowOff>
    </xdr:from>
    <xdr:to>
      <xdr:col>19</xdr:col>
      <xdr:colOff>177800</xdr:colOff>
      <xdr:row>96</xdr:row>
      <xdr:rowOff>104953</xdr:rowOff>
    </xdr:to>
    <xdr:cxnSp macro="">
      <xdr:nvCxnSpPr>
        <xdr:cNvPr id="239" name="直線コネクタ 238">
          <a:extLst>
            <a:ext uri="{FF2B5EF4-FFF2-40B4-BE49-F238E27FC236}">
              <a16:creationId xmlns:a16="http://schemas.microsoft.com/office/drawing/2014/main" xmlns="" id="{00000000-0008-0000-0700-0000EF000000}"/>
            </a:ext>
          </a:extLst>
        </xdr:cNvPr>
        <xdr:cNvCxnSpPr/>
      </xdr:nvCxnSpPr>
      <xdr:spPr>
        <a:xfrm flipV="1">
          <a:off x="2908300" y="16547007"/>
          <a:ext cx="889000" cy="17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72532</xdr:rowOff>
    </xdr:from>
    <xdr:to>
      <xdr:col>20</xdr:col>
      <xdr:colOff>38100</xdr:colOff>
      <xdr:row>97</xdr:row>
      <xdr:rowOff>2682</xdr:rowOff>
    </xdr:to>
    <xdr:sp macro="" textlink="">
      <xdr:nvSpPr>
        <xdr:cNvPr id="240" name="フローチャート: 判断 239">
          <a:extLst>
            <a:ext uri="{FF2B5EF4-FFF2-40B4-BE49-F238E27FC236}">
              <a16:creationId xmlns:a16="http://schemas.microsoft.com/office/drawing/2014/main" xmlns="" id="{00000000-0008-0000-0700-0000F0000000}"/>
            </a:ext>
          </a:extLst>
        </xdr:cNvPr>
        <xdr:cNvSpPr/>
      </xdr:nvSpPr>
      <xdr:spPr>
        <a:xfrm>
          <a:off x="3746500" y="1653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165259</xdr:rowOff>
    </xdr:from>
    <xdr:ext cx="534377" cy="259045"/>
    <xdr:sp macro="" textlink="">
      <xdr:nvSpPr>
        <xdr:cNvPr id="241" name="テキスト ボックス 240">
          <a:extLst>
            <a:ext uri="{FF2B5EF4-FFF2-40B4-BE49-F238E27FC236}">
              <a16:creationId xmlns:a16="http://schemas.microsoft.com/office/drawing/2014/main" xmlns="" id="{00000000-0008-0000-0700-0000F1000000}"/>
            </a:ext>
          </a:extLst>
        </xdr:cNvPr>
        <xdr:cNvSpPr txBox="1"/>
      </xdr:nvSpPr>
      <xdr:spPr>
        <a:xfrm>
          <a:off x="3530111" y="1662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151267</xdr:rowOff>
    </xdr:from>
    <xdr:to>
      <xdr:col>15</xdr:col>
      <xdr:colOff>50800</xdr:colOff>
      <xdr:row>96</xdr:row>
      <xdr:rowOff>104953</xdr:rowOff>
    </xdr:to>
    <xdr:cxnSp macro="">
      <xdr:nvCxnSpPr>
        <xdr:cNvPr id="242" name="直線コネクタ 241">
          <a:extLst>
            <a:ext uri="{FF2B5EF4-FFF2-40B4-BE49-F238E27FC236}">
              <a16:creationId xmlns:a16="http://schemas.microsoft.com/office/drawing/2014/main" xmlns="" id="{00000000-0008-0000-0700-0000F2000000}"/>
            </a:ext>
          </a:extLst>
        </xdr:cNvPr>
        <xdr:cNvCxnSpPr/>
      </xdr:nvCxnSpPr>
      <xdr:spPr>
        <a:xfrm>
          <a:off x="2019300" y="16439017"/>
          <a:ext cx="889000" cy="125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67503</xdr:rowOff>
    </xdr:from>
    <xdr:to>
      <xdr:col>15</xdr:col>
      <xdr:colOff>101600</xdr:colOff>
      <xdr:row>96</xdr:row>
      <xdr:rowOff>169103</xdr:rowOff>
    </xdr:to>
    <xdr:sp macro="" textlink="">
      <xdr:nvSpPr>
        <xdr:cNvPr id="243" name="フローチャート: 判断 242">
          <a:extLst>
            <a:ext uri="{FF2B5EF4-FFF2-40B4-BE49-F238E27FC236}">
              <a16:creationId xmlns:a16="http://schemas.microsoft.com/office/drawing/2014/main" xmlns="" id="{00000000-0008-0000-0700-0000F3000000}"/>
            </a:ext>
          </a:extLst>
        </xdr:cNvPr>
        <xdr:cNvSpPr/>
      </xdr:nvSpPr>
      <xdr:spPr>
        <a:xfrm>
          <a:off x="2857500" y="16526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160230</xdr:rowOff>
    </xdr:from>
    <xdr:ext cx="534377" cy="259045"/>
    <xdr:sp macro="" textlink="">
      <xdr:nvSpPr>
        <xdr:cNvPr id="244" name="テキスト ボックス 243">
          <a:extLst>
            <a:ext uri="{FF2B5EF4-FFF2-40B4-BE49-F238E27FC236}">
              <a16:creationId xmlns:a16="http://schemas.microsoft.com/office/drawing/2014/main" xmlns="" id="{00000000-0008-0000-0700-0000F4000000}"/>
            </a:ext>
          </a:extLst>
        </xdr:cNvPr>
        <xdr:cNvSpPr txBox="1"/>
      </xdr:nvSpPr>
      <xdr:spPr>
        <a:xfrm>
          <a:off x="2641111" y="16619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104815</xdr:rowOff>
    </xdr:from>
    <xdr:to>
      <xdr:col>10</xdr:col>
      <xdr:colOff>114300</xdr:colOff>
      <xdr:row>95</xdr:row>
      <xdr:rowOff>151267</xdr:rowOff>
    </xdr:to>
    <xdr:cxnSp macro="">
      <xdr:nvCxnSpPr>
        <xdr:cNvPr id="245" name="直線コネクタ 244">
          <a:extLst>
            <a:ext uri="{FF2B5EF4-FFF2-40B4-BE49-F238E27FC236}">
              <a16:creationId xmlns:a16="http://schemas.microsoft.com/office/drawing/2014/main" xmlns="" id="{00000000-0008-0000-0700-0000F5000000}"/>
            </a:ext>
          </a:extLst>
        </xdr:cNvPr>
        <xdr:cNvCxnSpPr/>
      </xdr:nvCxnSpPr>
      <xdr:spPr>
        <a:xfrm>
          <a:off x="1130300" y="16392565"/>
          <a:ext cx="889000" cy="46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135054</xdr:rowOff>
    </xdr:from>
    <xdr:to>
      <xdr:col>10</xdr:col>
      <xdr:colOff>165100</xdr:colOff>
      <xdr:row>97</xdr:row>
      <xdr:rowOff>65204</xdr:rowOff>
    </xdr:to>
    <xdr:sp macro="" textlink="">
      <xdr:nvSpPr>
        <xdr:cNvPr id="246" name="フローチャート: 判断 245">
          <a:extLst>
            <a:ext uri="{FF2B5EF4-FFF2-40B4-BE49-F238E27FC236}">
              <a16:creationId xmlns:a16="http://schemas.microsoft.com/office/drawing/2014/main" xmlns="" id="{00000000-0008-0000-0700-0000F6000000}"/>
            </a:ext>
          </a:extLst>
        </xdr:cNvPr>
        <xdr:cNvSpPr/>
      </xdr:nvSpPr>
      <xdr:spPr>
        <a:xfrm>
          <a:off x="1968500" y="1659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56331</xdr:rowOff>
    </xdr:from>
    <xdr:ext cx="534377" cy="259045"/>
    <xdr:sp macro="" textlink="">
      <xdr:nvSpPr>
        <xdr:cNvPr id="247" name="テキスト ボックス 246">
          <a:extLst>
            <a:ext uri="{FF2B5EF4-FFF2-40B4-BE49-F238E27FC236}">
              <a16:creationId xmlns:a16="http://schemas.microsoft.com/office/drawing/2014/main" xmlns="" id="{00000000-0008-0000-0700-0000F7000000}"/>
            </a:ext>
          </a:extLst>
        </xdr:cNvPr>
        <xdr:cNvSpPr txBox="1"/>
      </xdr:nvSpPr>
      <xdr:spPr>
        <a:xfrm>
          <a:off x="1752111" y="16686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93655</xdr:rowOff>
    </xdr:from>
    <xdr:to>
      <xdr:col>6</xdr:col>
      <xdr:colOff>38100</xdr:colOff>
      <xdr:row>97</xdr:row>
      <xdr:rowOff>23805</xdr:rowOff>
    </xdr:to>
    <xdr:sp macro="" textlink="">
      <xdr:nvSpPr>
        <xdr:cNvPr id="248" name="フローチャート: 判断 247">
          <a:extLst>
            <a:ext uri="{FF2B5EF4-FFF2-40B4-BE49-F238E27FC236}">
              <a16:creationId xmlns:a16="http://schemas.microsoft.com/office/drawing/2014/main" xmlns="" id="{00000000-0008-0000-0700-0000F8000000}"/>
            </a:ext>
          </a:extLst>
        </xdr:cNvPr>
        <xdr:cNvSpPr/>
      </xdr:nvSpPr>
      <xdr:spPr>
        <a:xfrm>
          <a:off x="1079500" y="1655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14932</xdr:rowOff>
    </xdr:from>
    <xdr:ext cx="534377" cy="259045"/>
    <xdr:sp macro="" textlink="">
      <xdr:nvSpPr>
        <xdr:cNvPr id="249" name="テキスト ボックス 248">
          <a:extLst>
            <a:ext uri="{FF2B5EF4-FFF2-40B4-BE49-F238E27FC236}">
              <a16:creationId xmlns:a16="http://schemas.microsoft.com/office/drawing/2014/main" xmlns="" id="{00000000-0008-0000-0700-0000F9000000}"/>
            </a:ext>
          </a:extLst>
        </xdr:cNvPr>
        <xdr:cNvSpPr txBox="1"/>
      </xdr:nvSpPr>
      <xdr:spPr>
        <a:xfrm>
          <a:off x="863111" y="16645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xmlns=""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xmlns=""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xmlns=""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126893</xdr:rowOff>
    </xdr:from>
    <xdr:to>
      <xdr:col>24</xdr:col>
      <xdr:colOff>114300</xdr:colOff>
      <xdr:row>95</xdr:row>
      <xdr:rowOff>57043</xdr:rowOff>
    </xdr:to>
    <xdr:sp macro="" textlink="">
      <xdr:nvSpPr>
        <xdr:cNvPr id="255" name="楕円 254">
          <a:extLst>
            <a:ext uri="{FF2B5EF4-FFF2-40B4-BE49-F238E27FC236}">
              <a16:creationId xmlns:a16="http://schemas.microsoft.com/office/drawing/2014/main" xmlns="" id="{00000000-0008-0000-0700-0000FF000000}"/>
            </a:ext>
          </a:extLst>
        </xdr:cNvPr>
        <xdr:cNvSpPr/>
      </xdr:nvSpPr>
      <xdr:spPr>
        <a:xfrm>
          <a:off x="4584700" y="1624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149770</xdr:rowOff>
    </xdr:from>
    <xdr:ext cx="534377" cy="259045"/>
    <xdr:sp macro="" textlink="">
      <xdr:nvSpPr>
        <xdr:cNvPr id="256" name="衛生費該当値テキスト">
          <a:extLst>
            <a:ext uri="{FF2B5EF4-FFF2-40B4-BE49-F238E27FC236}">
              <a16:creationId xmlns:a16="http://schemas.microsoft.com/office/drawing/2014/main" xmlns="" id="{00000000-0008-0000-0700-000000010000}"/>
            </a:ext>
          </a:extLst>
        </xdr:cNvPr>
        <xdr:cNvSpPr txBox="1"/>
      </xdr:nvSpPr>
      <xdr:spPr>
        <a:xfrm>
          <a:off x="4686300" y="1609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37007</xdr:rowOff>
    </xdr:from>
    <xdr:to>
      <xdr:col>20</xdr:col>
      <xdr:colOff>38100</xdr:colOff>
      <xdr:row>96</xdr:row>
      <xdr:rowOff>138607</xdr:rowOff>
    </xdr:to>
    <xdr:sp macro="" textlink="">
      <xdr:nvSpPr>
        <xdr:cNvPr id="257" name="楕円 256">
          <a:extLst>
            <a:ext uri="{FF2B5EF4-FFF2-40B4-BE49-F238E27FC236}">
              <a16:creationId xmlns:a16="http://schemas.microsoft.com/office/drawing/2014/main" xmlns="" id="{00000000-0008-0000-0700-000001010000}"/>
            </a:ext>
          </a:extLst>
        </xdr:cNvPr>
        <xdr:cNvSpPr/>
      </xdr:nvSpPr>
      <xdr:spPr>
        <a:xfrm>
          <a:off x="3746500" y="16496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155134</xdr:rowOff>
    </xdr:from>
    <xdr:ext cx="534377" cy="259045"/>
    <xdr:sp macro="" textlink="">
      <xdr:nvSpPr>
        <xdr:cNvPr id="258" name="テキスト ボックス 257">
          <a:extLst>
            <a:ext uri="{FF2B5EF4-FFF2-40B4-BE49-F238E27FC236}">
              <a16:creationId xmlns:a16="http://schemas.microsoft.com/office/drawing/2014/main" xmlns="" id="{00000000-0008-0000-0700-000002010000}"/>
            </a:ext>
          </a:extLst>
        </xdr:cNvPr>
        <xdr:cNvSpPr txBox="1"/>
      </xdr:nvSpPr>
      <xdr:spPr>
        <a:xfrm>
          <a:off x="3530111" y="1627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54153</xdr:rowOff>
    </xdr:from>
    <xdr:to>
      <xdr:col>15</xdr:col>
      <xdr:colOff>101600</xdr:colOff>
      <xdr:row>96</xdr:row>
      <xdr:rowOff>155753</xdr:rowOff>
    </xdr:to>
    <xdr:sp macro="" textlink="">
      <xdr:nvSpPr>
        <xdr:cNvPr id="259" name="楕円 258">
          <a:extLst>
            <a:ext uri="{FF2B5EF4-FFF2-40B4-BE49-F238E27FC236}">
              <a16:creationId xmlns:a16="http://schemas.microsoft.com/office/drawing/2014/main" xmlns="" id="{00000000-0008-0000-0700-000003010000}"/>
            </a:ext>
          </a:extLst>
        </xdr:cNvPr>
        <xdr:cNvSpPr/>
      </xdr:nvSpPr>
      <xdr:spPr>
        <a:xfrm>
          <a:off x="2857500" y="16513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830</xdr:rowOff>
    </xdr:from>
    <xdr:ext cx="534377" cy="259045"/>
    <xdr:sp macro="" textlink="">
      <xdr:nvSpPr>
        <xdr:cNvPr id="260" name="テキスト ボックス 259">
          <a:extLst>
            <a:ext uri="{FF2B5EF4-FFF2-40B4-BE49-F238E27FC236}">
              <a16:creationId xmlns:a16="http://schemas.microsoft.com/office/drawing/2014/main" xmlns="" id="{00000000-0008-0000-0700-000004010000}"/>
            </a:ext>
          </a:extLst>
        </xdr:cNvPr>
        <xdr:cNvSpPr txBox="1"/>
      </xdr:nvSpPr>
      <xdr:spPr>
        <a:xfrm>
          <a:off x="2641111" y="16288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100467</xdr:rowOff>
    </xdr:from>
    <xdr:to>
      <xdr:col>10</xdr:col>
      <xdr:colOff>165100</xdr:colOff>
      <xdr:row>96</xdr:row>
      <xdr:rowOff>30617</xdr:rowOff>
    </xdr:to>
    <xdr:sp macro="" textlink="">
      <xdr:nvSpPr>
        <xdr:cNvPr id="261" name="楕円 260">
          <a:extLst>
            <a:ext uri="{FF2B5EF4-FFF2-40B4-BE49-F238E27FC236}">
              <a16:creationId xmlns:a16="http://schemas.microsoft.com/office/drawing/2014/main" xmlns="" id="{00000000-0008-0000-0700-000005010000}"/>
            </a:ext>
          </a:extLst>
        </xdr:cNvPr>
        <xdr:cNvSpPr/>
      </xdr:nvSpPr>
      <xdr:spPr>
        <a:xfrm>
          <a:off x="1968500" y="16388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47144</xdr:rowOff>
    </xdr:from>
    <xdr:ext cx="534377" cy="259045"/>
    <xdr:sp macro="" textlink="">
      <xdr:nvSpPr>
        <xdr:cNvPr id="262" name="テキスト ボックス 261">
          <a:extLst>
            <a:ext uri="{FF2B5EF4-FFF2-40B4-BE49-F238E27FC236}">
              <a16:creationId xmlns:a16="http://schemas.microsoft.com/office/drawing/2014/main" xmlns="" id="{00000000-0008-0000-0700-000006010000}"/>
            </a:ext>
          </a:extLst>
        </xdr:cNvPr>
        <xdr:cNvSpPr txBox="1"/>
      </xdr:nvSpPr>
      <xdr:spPr>
        <a:xfrm>
          <a:off x="1752111" y="16163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54015</xdr:rowOff>
    </xdr:from>
    <xdr:to>
      <xdr:col>6</xdr:col>
      <xdr:colOff>38100</xdr:colOff>
      <xdr:row>95</xdr:row>
      <xdr:rowOff>155615</xdr:rowOff>
    </xdr:to>
    <xdr:sp macro="" textlink="">
      <xdr:nvSpPr>
        <xdr:cNvPr id="263" name="楕円 262">
          <a:extLst>
            <a:ext uri="{FF2B5EF4-FFF2-40B4-BE49-F238E27FC236}">
              <a16:creationId xmlns:a16="http://schemas.microsoft.com/office/drawing/2014/main" xmlns="" id="{00000000-0008-0000-0700-000007010000}"/>
            </a:ext>
          </a:extLst>
        </xdr:cNvPr>
        <xdr:cNvSpPr/>
      </xdr:nvSpPr>
      <xdr:spPr>
        <a:xfrm>
          <a:off x="1079500" y="16341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692</xdr:rowOff>
    </xdr:from>
    <xdr:ext cx="534377" cy="259045"/>
    <xdr:sp macro="" textlink="">
      <xdr:nvSpPr>
        <xdr:cNvPr id="264" name="テキスト ボックス 263">
          <a:extLst>
            <a:ext uri="{FF2B5EF4-FFF2-40B4-BE49-F238E27FC236}">
              <a16:creationId xmlns:a16="http://schemas.microsoft.com/office/drawing/2014/main" xmlns="" id="{00000000-0008-0000-0700-000008010000}"/>
            </a:ext>
          </a:extLst>
        </xdr:cNvPr>
        <xdr:cNvSpPr txBox="1"/>
      </xdr:nvSpPr>
      <xdr:spPr>
        <a:xfrm>
          <a:off x="863111" y="16116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xmlns=""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xmlns=""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xmlns=""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xmlns=""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xmlns=""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xmlns=""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xmlns=""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xmlns=""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xmlns=""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xmlns=""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xmlns="" id="{00000000-0008-0000-07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xmlns="" id="{00000000-0008-0000-07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xmlns="" id="{00000000-0008-0000-07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a:extLst>
            <a:ext uri="{FF2B5EF4-FFF2-40B4-BE49-F238E27FC236}">
              <a16:creationId xmlns:a16="http://schemas.microsoft.com/office/drawing/2014/main" xmlns="" id="{00000000-0008-0000-0700-000016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xmlns="" id="{00000000-0008-0000-07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a:extLst>
            <a:ext uri="{FF2B5EF4-FFF2-40B4-BE49-F238E27FC236}">
              <a16:creationId xmlns:a16="http://schemas.microsoft.com/office/drawing/2014/main" xmlns="" id="{00000000-0008-0000-0700-000018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xmlns="" id="{00000000-0008-0000-07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a:extLst>
            <a:ext uri="{FF2B5EF4-FFF2-40B4-BE49-F238E27FC236}">
              <a16:creationId xmlns:a16="http://schemas.microsoft.com/office/drawing/2014/main" xmlns="" id="{00000000-0008-0000-0700-00001A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xmlns="" id="{00000000-0008-0000-07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4" name="テキスト ボックス 283">
          <a:extLst>
            <a:ext uri="{FF2B5EF4-FFF2-40B4-BE49-F238E27FC236}">
              <a16:creationId xmlns:a16="http://schemas.microsoft.com/office/drawing/2014/main" xmlns="" id="{00000000-0008-0000-0700-00001C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xmlns=""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xmlns=""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xmlns=""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77978</xdr:rowOff>
    </xdr:from>
    <xdr:to>
      <xdr:col>54</xdr:col>
      <xdr:colOff>189865</xdr:colOff>
      <xdr:row>39</xdr:row>
      <xdr:rowOff>44450</xdr:rowOff>
    </xdr:to>
    <xdr:cxnSp macro="">
      <xdr:nvCxnSpPr>
        <xdr:cNvPr id="288" name="直線コネクタ 287">
          <a:extLst>
            <a:ext uri="{FF2B5EF4-FFF2-40B4-BE49-F238E27FC236}">
              <a16:creationId xmlns:a16="http://schemas.microsoft.com/office/drawing/2014/main" xmlns="" id="{00000000-0008-0000-0700-000020010000}"/>
            </a:ext>
          </a:extLst>
        </xdr:cNvPr>
        <xdr:cNvCxnSpPr/>
      </xdr:nvCxnSpPr>
      <xdr:spPr>
        <a:xfrm flipV="1">
          <a:off x="10475595" y="5392928"/>
          <a:ext cx="1270" cy="1338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a:extLst>
            <a:ext uri="{FF2B5EF4-FFF2-40B4-BE49-F238E27FC236}">
              <a16:creationId xmlns:a16="http://schemas.microsoft.com/office/drawing/2014/main" xmlns="" id="{00000000-0008-0000-0700-000021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a:extLst>
            <a:ext uri="{FF2B5EF4-FFF2-40B4-BE49-F238E27FC236}">
              <a16:creationId xmlns:a16="http://schemas.microsoft.com/office/drawing/2014/main" xmlns="" id="{00000000-0008-0000-0700-000022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24655</xdr:rowOff>
    </xdr:from>
    <xdr:ext cx="469744" cy="259045"/>
    <xdr:sp macro="" textlink="">
      <xdr:nvSpPr>
        <xdr:cNvPr id="291" name="労働費最大値テキスト">
          <a:extLst>
            <a:ext uri="{FF2B5EF4-FFF2-40B4-BE49-F238E27FC236}">
              <a16:creationId xmlns:a16="http://schemas.microsoft.com/office/drawing/2014/main" xmlns="" id="{00000000-0008-0000-0700-000023010000}"/>
            </a:ext>
          </a:extLst>
        </xdr:cNvPr>
        <xdr:cNvSpPr txBox="1"/>
      </xdr:nvSpPr>
      <xdr:spPr>
        <a:xfrm>
          <a:off x="10528300" y="516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77978</xdr:rowOff>
    </xdr:from>
    <xdr:to>
      <xdr:col>55</xdr:col>
      <xdr:colOff>88900</xdr:colOff>
      <xdr:row>31</xdr:row>
      <xdr:rowOff>77978</xdr:rowOff>
    </xdr:to>
    <xdr:cxnSp macro="">
      <xdr:nvCxnSpPr>
        <xdr:cNvPr id="292" name="直線コネクタ 291">
          <a:extLst>
            <a:ext uri="{FF2B5EF4-FFF2-40B4-BE49-F238E27FC236}">
              <a16:creationId xmlns:a16="http://schemas.microsoft.com/office/drawing/2014/main" xmlns="" id="{00000000-0008-0000-0700-000024010000}"/>
            </a:ext>
          </a:extLst>
        </xdr:cNvPr>
        <xdr:cNvCxnSpPr/>
      </xdr:nvCxnSpPr>
      <xdr:spPr>
        <a:xfrm>
          <a:off x="10388600" y="5392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73787</xdr:rowOff>
    </xdr:from>
    <xdr:to>
      <xdr:col>55</xdr:col>
      <xdr:colOff>0</xdr:colOff>
      <xdr:row>34</xdr:row>
      <xdr:rowOff>78740</xdr:rowOff>
    </xdr:to>
    <xdr:cxnSp macro="">
      <xdr:nvCxnSpPr>
        <xdr:cNvPr id="293" name="直線コネクタ 292">
          <a:extLst>
            <a:ext uri="{FF2B5EF4-FFF2-40B4-BE49-F238E27FC236}">
              <a16:creationId xmlns:a16="http://schemas.microsoft.com/office/drawing/2014/main" xmlns="" id="{00000000-0008-0000-0700-000025010000}"/>
            </a:ext>
          </a:extLst>
        </xdr:cNvPr>
        <xdr:cNvCxnSpPr/>
      </xdr:nvCxnSpPr>
      <xdr:spPr>
        <a:xfrm flipV="1">
          <a:off x="9639300" y="5903087"/>
          <a:ext cx="8382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31132</xdr:rowOff>
    </xdr:from>
    <xdr:ext cx="378565" cy="259045"/>
    <xdr:sp macro="" textlink="">
      <xdr:nvSpPr>
        <xdr:cNvPr id="294" name="労働費平均値テキスト">
          <a:extLst>
            <a:ext uri="{FF2B5EF4-FFF2-40B4-BE49-F238E27FC236}">
              <a16:creationId xmlns:a16="http://schemas.microsoft.com/office/drawing/2014/main" xmlns="" id="{00000000-0008-0000-0700-000026010000}"/>
            </a:ext>
          </a:extLst>
        </xdr:cNvPr>
        <xdr:cNvSpPr txBox="1"/>
      </xdr:nvSpPr>
      <xdr:spPr>
        <a:xfrm>
          <a:off x="10528300" y="637478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52705</xdr:rowOff>
    </xdr:from>
    <xdr:to>
      <xdr:col>55</xdr:col>
      <xdr:colOff>50800</xdr:colOff>
      <xdr:row>37</xdr:row>
      <xdr:rowOff>154305</xdr:rowOff>
    </xdr:to>
    <xdr:sp macro="" textlink="">
      <xdr:nvSpPr>
        <xdr:cNvPr id="295" name="フローチャート: 判断 294">
          <a:extLst>
            <a:ext uri="{FF2B5EF4-FFF2-40B4-BE49-F238E27FC236}">
              <a16:creationId xmlns:a16="http://schemas.microsoft.com/office/drawing/2014/main" xmlns="" id="{00000000-0008-0000-0700-000027010000}"/>
            </a:ext>
          </a:extLst>
        </xdr:cNvPr>
        <xdr:cNvSpPr/>
      </xdr:nvSpPr>
      <xdr:spPr>
        <a:xfrm>
          <a:off x="10426700" y="6396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78740</xdr:rowOff>
    </xdr:from>
    <xdr:to>
      <xdr:col>50</xdr:col>
      <xdr:colOff>114300</xdr:colOff>
      <xdr:row>34</xdr:row>
      <xdr:rowOff>101219</xdr:rowOff>
    </xdr:to>
    <xdr:cxnSp macro="">
      <xdr:nvCxnSpPr>
        <xdr:cNvPr id="296" name="直線コネクタ 295">
          <a:extLst>
            <a:ext uri="{FF2B5EF4-FFF2-40B4-BE49-F238E27FC236}">
              <a16:creationId xmlns:a16="http://schemas.microsoft.com/office/drawing/2014/main" xmlns="" id="{00000000-0008-0000-0700-000028010000}"/>
            </a:ext>
          </a:extLst>
        </xdr:cNvPr>
        <xdr:cNvCxnSpPr/>
      </xdr:nvCxnSpPr>
      <xdr:spPr>
        <a:xfrm flipV="1">
          <a:off x="8750300" y="5908040"/>
          <a:ext cx="889000" cy="2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28702</xdr:rowOff>
    </xdr:from>
    <xdr:to>
      <xdr:col>50</xdr:col>
      <xdr:colOff>165100</xdr:colOff>
      <xdr:row>37</xdr:row>
      <xdr:rowOff>130302</xdr:rowOff>
    </xdr:to>
    <xdr:sp macro="" textlink="">
      <xdr:nvSpPr>
        <xdr:cNvPr id="297" name="フローチャート: 判断 296">
          <a:extLst>
            <a:ext uri="{FF2B5EF4-FFF2-40B4-BE49-F238E27FC236}">
              <a16:creationId xmlns:a16="http://schemas.microsoft.com/office/drawing/2014/main" xmlns="" id="{00000000-0008-0000-0700-000029010000}"/>
            </a:ext>
          </a:extLst>
        </xdr:cNvPr>
        <xdr:cNvSpPr/>
      </xdr:nvSpPr>
      <xdr:spPr>
        <a:xfrm>
          <a:off x="9588500" y="6372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121429</xdr:rowOff>
    </xdr:from>
    <xdr:ext cx="378565" cy="259045"/>
    <xdr:sp macro="" textlink="">
      <xdr:nvSpPr>
        <xdr:cNvPr id="298" name="テキスト ボックス 297">
          <a:extLst>
            <a:ext uri="{FF2B5EF4-FFF2-40B4-BE49-F238E27FC236}">
              <a16:creationId xmlns:a16="http://schemas.microsoft.com/office/drawing/2014/main" xmlns="" id="{00000000-0008-0000-0700-00002A010000}"/>
            </a:ext>
          </a:extLst>
        </xdr:cNvPr>
        <xdr:cNvSpPr txBox="1"/>
      </xdr:nvSpPr>
      <xdr:spPr>
        <a:xfrm>
          <a:off x="9450017" y="64650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139700</xdr:rowOff>
    </xdr:from>
    <xdr:to>
      <xdr:col>45</xdr:col>
      <xdr:colOff>177800</xdr:colOff>
      <xdr:row>34</xdr:row>
      <xdr:rowOff>101219</xdr:rowOff>
    </xdr:to>
    <xdr:cxnSp macro="">
      <xdr:nvCxnSpPr>
        <xdr:cNvPr id="299" name="直線コネクタ 298">
          <a:extLst>
            <a:ext uri="{FF2B5EF4-FFF2-40B4-BE49-F238E27FC236}">
              <a16:creationId xmlns:a16="http://schemas.microsoft.com/office/drawing/2014/main" xmlns="" id="{00000000-0008-0000-0700-00002B010000}"/>
            </a:ext>
          </a:extLst>
        </xdr:cNvPr>
        <xdr:cNvCxnSpPr/>
      </xdr:nvCxnSpPr>
      <xdr:spPr>
        <a:xfrm>
          <a:off x="7861300" y="5797550"/>
          <a:ext cx="889000" cy="132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2032</xdr:rowOff>
    </xdr:from>
    <xdr:to>
      <xdr:col>46</xdr:col>
      <xdr:colOff>38100</xdr:colOff>
      <xdr:row>37</xdr:row>
      <xdr:rowOff>103632</xdr:rowOff>
    </xdr:to>
    <xdr:sp macro="" textlink="">
      <xdr:nvSpPr>
        <xdr:cNvPr id="300" name="フローチャート: 判断 299">
          <a:extLst>
            <a:ext uri="{FF2B5EF4-FFF2-40B4-BE49-F238E27FC236}">
              <a16:creationId xmlns:a16="http://schemas.microsoft.com/office/drawing/2014/main" xmlns="" id="{00000000-0008-0000-0700-00002C010000}"/>
            </a:ext>
          </a:extLst>
        </xdr:cNvPr>
        <xdr:cNvSpPr/>
      </xdr:nvSpPr>
      <xdr:spPr>
        <a:xfrm>
          <a:off x="86995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94759</xdr:rowOff>
    </xdr:from>
    <xdr:ext cx="378565" cy="259045"/>
    <xdr:sp macro="" textlink="">
      <xdr:nvSpPr>
        <xdr:cNvPr id="301" name="テキスト ボックス 300">
          <a:extLst>
            <a:ext uri="{FF2B5EF4-FFF2-40B4-BE49-F238E27FC236}">
              <a16:creationId xmlns:a16="http://schemas.microsoft.com/office/drawing/2014/main" xmlns="" id="{00000000-0008-0000-0700-00002D010000}"/>
            </a:ext>
          </a:extLst>
        </xdr:cNvPr>
        <xdr:cNvSpPr txBox="1"/>
      </xdr:nvSpPr>
      <xdr:spPr>
        <a:xfrm>
          <a:off x="8561017" y="64384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109601</xdr:rowOff>
    </xdr:from>
    <xdr:to>
      <xdr:col>41</xdr:col>
      <xdr:colOff>50800</xdr:colOff>
      <xdr:row>33</xdr:row>
      <xdr:rowOff>139700</xdr:rowOff>
    </xdr:to>
    <xdr:cxnSp macro="">
      <xdr:nvCxnSpPr>
        <xdr:cNvPr id="302" name="直線コネクタ 301">
          <a:extLst>
            <a:ext uri="{FF2B5EF4-FFF2-40B4-BE49-F238E27FC236}">
              <a16:creationId xmlns:a16="http://schemas.microsoft.com/office/drawing/2014/main" xmlns="" id="{00000000-0008-0000-0700-00002E010000}"/>
            </a:ext>
          </a:extLst>
        </xdr:cNvPr>
        <xdr:cNvCxnSpPr/>
      </xdr:nvCxnSpPr>
      <xdr:spPr>
        <a:xfrm>
          <a:off x="6972300" y="5767451"/>
          <a:ext cx="88900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150241</xdr:rowOff>
    </xdr:from>
    <xdr:to>
      <xdr:col>41</xdr:col>
      <xdr:colOff>101600</xdr:colOff>
      <xdr:row>37</xdr:row>
      <xdr:rowOff>80391</xdr:rowOff>
    </xdr:to>
    <xdr:sp macro="" textlink="">
      <xdr:nvSpPr>
        <xdr:cNvPr id="303" name="フローチャート: 判断 302">
          <a:extLst>
            <a:ext uri="{FF2B5EF4-FFF2-40B4-BE49-F238E27FC236}">
              <a16:creationId xmlns:a16="http://schemas.microsoft.com/office/drawing/2014/main" xmlns="" id="{00000000-0008-0000-0700-00002F010000}"/>
            </a:ext>
          </a:extLst>
        </xdr:cNvPr>
        <xdr:cNvSpPr/>
      </xdr:nvSpPr>
      <xdr:spPr>
        <a:xfrm>
          <a:off x="7810500" y="632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71518</xdr:rowOff>
    </xdr:from>
    <xdr:ext cx="378565" cy="259045"/>
    <xdr:sp macro="" textlink="">
      <xdr:nvSpPr>
        <xdr:cNvPr id="304" name="テキスト ボックス 303">
          <a:extLst>
            <a:ext uri="{FF2B5EF4-FFF2-40B4-BE49-F238E27FC236}">
              <a16:creationId xmlns:a16="http://schemas.microsoft.com/office/drawing/2014/main" xmlns="" id="{00000000-0008-0000-0700-000030010000}"/>
            </a:ext>
          </a:extLst>
        </xdr:cNvPr>
        <xdr:cNvSpPr txBox="1"/>
      </xdr:nvSpPr>
      <xdr:spPr>
        <a:xfrm>
          <a:off x="7672017" y="6415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47752</xdr:rowOff>
    </xdr:from>
    <xdr:to>
      <xdr:col>36</xdr:col>
      <xdr:colOff>165100</xdr:colOff>
      <xdr:row>36</xdr:row>
      <xdr:rowOff>149352</xdr:rowOff>
    </xdr:to>
    <xdr:sp macro="" textlink="">
      <xdr:nvSpPr>
        <xdr:cNvPr id="305" name="フローチャート: 判断 304">
          <a:extLst>
            <a:ext uri="{FF2B5EF4-FFF2-40B4-BE49-F238E27FC236}">
              <a16:creationId xmlns:a16="http://schemas.microsoft.com/office/drawing/2014/main" xmlns="" id="{00000000-0008-0000-0700-000031010000}"/>
            </a:ext>
          </a:extLst>
        </xdr:cNvPr>
        <xdr:cNvSpPr/>
      </xdr:nvSpPr>
      <xdr:spPr>
        <a:xfrm>
          <a:off x="6921500" y="6219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140479</xdr:rowOff>
    </xdr:from>
    <xdr:ext cx="469744" cy="259045"/>
    <xdr:sp macro="" textlink="">
      <xdr:nvSpPr>
        <xdr:cNvPr id="306" name="テキスト ボックス 305">
          <a:extLst>
            <a:ext uri="{FF2B5EF4-FFF2-40B4-BE49-F238E27FC236}">
              <a16:creationId xmlns:a16="http://schemas.microsoft.com/office/drawing/2014/main" xmlns="" id="{00000000-0008-0000-0700-000032010000}"/>
            </a:ext>
          </a:extLst>
        </xdr:cNvPr>
        <xdr:cNvSpPr txBox="1"/>
      </xdr:nvSpPr>
      <xdr:spPr>
        <a:xfrm>
          <a:off x="6737428" y="6312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xmlns=""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xmlns=""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xmlns=""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22987</xdr:rowOff>
    </xdr:from>
    <xdr:to>
      <xdr:col>55</xdr:col>
      <xdr:colOff>50800</xdr:colOff>
      <xdr:row>34</xdr:row>
      <xdr:rowOff>124587</xdr:rowOff>
    </xdr:to>
    <xdr:sp macro="" textlink="">
      <xdr:nvSpPr>
        <xdr:cNvPr id="312" name="楕円 311">
          <a:extLst>
            <a:ext uri="{FF2B5EF4-FFF2-40B4-BE49-F238E27FC236}">
              <a16:creationId xmlns:a16="http://schemas.microsoft.com/office/drawing/2014/main" xmlns="" id="{00000000-0008-0000-0700-000038010000}"/>
            </a:ext>
          </a:extLst>
        </xdr:cNvPr>
        <xdr:cNvSpPr/>
      </xdr:nvSpPr>
      <xdr:spPr>
        <a:xfrm>
          <a:off x="10426700" y="5852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45864</xdr:rowOff>
    </xdr:from>
    <xdr:ext cx="469744" cy="259045"/>
    <xdr:sp macro="" textlink="">
      <xdr:nvSpPr>
        <xdr:cNvPr id="313" name="労働費該当値テキスト">
          <a:extLst>
            <a:ext uri="{FF2B5EF4-FFF2-40B4-BE49-F238E27FC236}">
              <a16:creationId xmlns:a16="http://schemas.microsoft.com/office/drawing/2014/main" xmlns="" id="{00000000-0008-0000-0700-000039010000}"/>
            </a:ext>
          </a:extLst>
        </xdr:cNvPr>
        <xdr:cNvSpPr txBox="1"/>
      </xdr:nvSpPr>
      <xdr:spPr>
        <a:xfrm>
          <a:off x="10528300" y="5703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27940</xdr:rowOff>
    </xdr:from>
    <xdr:to>
      <xdr:col>50</xdr:col>
      <xdr:colOff>165100</xdr:colOff>
      <xdr:row>34</xdr:row>
      <xdr:rowOff>129540</xdr:rowOff>
    </xdr:to>
    <xdr:sp macro="" textlink="">
      <xdr:nvSpPr>
        <xdr:cNvPr id="314" name="楕円 313">
          <a:extLst>
            <a:ext uri="{FF2B5EF4-FFF2-40B4-BE49-F238E27FC236}">
              <a16:creationId xmlns:a16="http://schemas.microsoft.com/office/drawing/2014/main" xmlns="" id="{00000000-0008-0000-0700-00003A010000}"/>
            </a:ext>
          </a:extLst>
        </xdr:cNvPr>
        <xdr:cNvSpPr/>
      </xdr:nvSpPr>
      <xdr:spPr>
        <a:xfrm>
          <a:off x="9588500" y="585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32</xdr:row>
      <xdr:rowOff>146067</xdr:rowOff>
    </xdr:from>
    <xdr:ext cx="469744" cy="259045"/>
    <xdr:sp macro="" textlink="">
      <xdr:nvSpPr>
        <xdr:cNvPr id="315" name="テキスト ボックス 314">
          <a:extLst>
            <a:ext uri="{FF2B5EF4-FFF2-40B4-BE49-F238E27FC236}">
              <a16:creationId xmlns:a16="http://schemas.microsoft.com/office/drawing/2014/main" xmlns="" id="{00000000-0008-0000-0700-00003B010000}"/>
            </a:ext>
          </a:extLst>
        </xdr:cNvPr>
        <xdr:cNvSpPr txBox="1"/>
      </xdr:nvSpPr>
      <xdr:spPr>
        <a:xfrm>
          <a:off x="9404428" y="5632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50419</xdr:rowOff>
    </xdr:from>
    <xdr:to>
      <xdr:col>46</xdr:col>
      <xdr:colOff>38100</xdr:colOff>
      <xdr:row>34</xdr:row>
      <xdr:rowOff>152019</xdr:rowOff>
    </xdr:to>
    <xdr:sp macro="" textlink="">
      <xdr:nvSpPr>
        <xdr:cNvPr id="316" name="楕円 315">
          <a:extLst>
            <a:ext uri="{FF2B5EF4-FFF2-40B4-BE49-F238E27FC236}">
              <a16:creationId xmlns:a16="http://schemas.microsoft.com/office/drawing/2014/main" xmlns="" id="{00000000-0008-0000-0700-00003C010000}"/>
            </a:ext>
          </a:extLst>
        </xdr:cNvPr>
        <xdr:cNvSpPr/>
      </xdr:nvSpPr>
      <xdr:spPr>
        <a:xfrm>
          <a:off x="8699500" y="587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32</xdr:row>
      <xdr:rowOff>168546</xdr:rowOff>
    </xdr:from>
    <xdr:ext cx="469744" cy="259045"/>
    <xdr:sp macro="" textlink="">
      <xdr:nvSpPr>
        <xdr:cNvPr id="317" name="テキスト ボックス 316">
          <a:extLst>
            <a:ext uri="{FF2B5EF4-FFF2-40B4-BE49-F238E27FC236}">
              <a16:creationId xmlns:a16="http://schemas.microsoft.com/office/drawing/2014/main" xmlns="" id="{00000000-0008-0000-0700-00003D010000}"/>
            </a:ext>
          </a:extLst>
        </xdr:cNvPr>
        <xdr:cNvSpPr txBox="1"/>
      </xdr:nvSpPr>
      <xdr:spPr>
        <a:xfrm>
          <a:off x="8515428" y="5654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88900</xdr:rowOff>
    </xdr:from>
    <xdr:to>
      <xdr:col>41</xdr:col>
      <xdr:colOff>101600</xdr:colOff>
      <xdr:row>34</xdr:row>
      <xdr:rowOff>19050</xdr:rowOff>
    </xdr:to>
    <xdr:sp macro="" textlink="">
      <xdr:nvSpPr>
        <xdr:cNvPr id="318" name="楕円 317">
          <a:extLst>
            <a:ext uri="{FF2B5EF4-FFF2-40B4-BE49-F238E27FC236}">
              <a16:creationId xmlns:a16="http://schemas.microsoft.com/office/drawing/2014/main" xmlns="" id="{00000000-0008-0000-0700-00003E010000}"/>
            </a:ext>
          </a:extLst>
        </xdr:cNvPr>
        <xdr:cNvSpPr/>
      </xdr:nvSpPr>
      <xdr:spPr>
        <a:xfrm>
          <a:off x="7810500" y="574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35577</xdr:rowOff>
    </xdr:from>
    <xdr:ext cx="469744" cy="259045"/>
    <xdr:sp macro="" textlink="">
      <xdr:nvSpPr>
        <xdr:cNvPr id="319" name="テキスト ボックス 318">
          <a:extLst>
            <a:ext uri="{FF2B5EF4-FFF2-40B4-BE49-F238E27FC236}">
              <a16:creationId xmlns:a16="http://schemas.microsoft.com/office/drawing/2014/main" xmlns="" id="{00000000-0008-0000-0700-00003F010000}"/>
            </a:ext>
          </a:extLst>
        </xdr:cNvPr>
        <xdr:cNvSpPr txBox="1"/>
      </xdr:nvSpPr>
      <xdr:spPr>
        <a:xfrm>
          <a:off x="7626428" y="5521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58801</xdr:rowOff>
    </xdr:from>
    <xdr:to>
      <xdr:col>36</xdr:col>
      <xdr:colOff>165100</xdr:colOff>
      <xdr:row>33</xdr:row>
      <xdr:rowOff>160401</xdr:rowOff>
    </xdr:to>
    <xdr:sp macro="" textlink="">
      <xdr:nvSpPr>
        <xdr:cNvPr id="320" name="楕円 319">
          <a:extLst>
            <a:ext uri="{FF2B5EF4-FFF2-40B4-BE49-F238E27FC236}">
              <a16:creationId xmlns:a16="http://schemas.microsoft.com/office/drawing/2014/main" xmlns="" id="{00000000-0008-0000-0700-000040010000}"/>
            </a:ext>
          </a:extLst>
        </xdr:cNvPr>
        <xdr:cNvSpPr/>
      </xdr:nvSpPr>
      <xdr:spPr>
        <a:xfrm>
          <a:off x="6921500" y="5716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5478</xdr:rowOff>
    </xdr:from>
    <xdr:ext cx="469744" cy="259045"/>
    <xdr:sp macro="" textlink="">
      <xdr:nvSpPr>
        <xdr:cNvPr id="321" name="テキスト ボックス 320">
          <a:extLst>
            <a:ext uri="{FF2B5EF4-FFF2-40B4-BE49-F238E27FC236}">
              <a16:creationId xmlns:a16="http://schemas.microsoft.com/office/drawing/2014/main" xmlns="" id="{00000000-0008-0000-0700-000041010000}"/>
            </a:ext>
          </a:extLst>
        </xdr:cNvPr>
        <xdr:cNvSpPr txBox="1"/>
      </xdr:nvSpPr>
      <xdr:spPr>
        <a:xfrm>
          <a:off x="6737428" y="5491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xmlns=""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xmlns=""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xmlns=""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xmlns=""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xmlns=""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xmlns=""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xmlns=""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xmlns=""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xmlns=""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xmlns=""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xmlns="" id="{00000000-0008-0000-07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xmlns="" id="{00000000-0008-0000-07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xmlns="" id="{00000000-0008-0000-07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xmlns="" id="{00000000-0008-0000-07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xmlns="" id="{00000000-0008-0000-07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7" name="テキスト ボックス 336">
          <a:extLst>
            <a:ext uri="{FF2B5EF4-FFF2-40B4-BE49-F238E27FC236}">
              <a16:creationId xmlns:a16="http://schemas.microsoft.com/office/drawing/2014/main" xmlns="" id="{00000000-0008-0000-0700-000051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xmlns="" id="{00000000-0008-0000-07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9" name="テキスト ボックス 338">
          <a:extLst>
            <a:ext uri="{FF2B5EF4-FFF2-40B4-BE49-F238E27FC236}">
              <a16:creationId xmlns:a16="http://schemas.microsoft.com/office/drawing/2014/main" xmlns="" id="{00000000-0008-0000-0700-000053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xmlns="" id="{00000000-0008-0000-07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1" name="テキスト ボックス 340">
          <a:extLst>
            <a:ext uri="{FF2B5EF4-FFF2-40B4-BE49-F238E27FC236}">
              <a16:creationId xmlns:a16="http://schemas.microsoft.com/office/drawing/2014/main" xmlns="" id="{00000000-0008-0000-0700-000055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xmlns="" id="{00000000-0008-0000-07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xmlns="" id="{00000000-0008-0000-07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a:extLst>
            <a:ext uri="{FF2B5EF4-FFF2-40B4-BE49-F238E27FC236}">
              <a16:creationId xmlns:a16="http://schemas.microsoft.com/office/drawing/2014/main" xmlns="" id="{00000000-0008-0000-07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94723</xdr:rowOff>
    </xdr:from>
    <xdr:to>
      <xdr:col>54</xdr:col>
      <xdr:colOff>189865</xdr:colOff>
      <xdr:row>59</xdr:row>
      <xdr:rowOff>7989</xdr:rowOff>
    </xdr:to>
    <xdr:cxnSp macro="">
      <xdr:nvCxnSpPr>
        <xdr:cNvPr id="345" name="直線コネクタ 344">
          <a:extLst>
            <a:ext uri="{FF2B5EF4-FFF2-40B4-BE49-F238E27FC236}">
              <a16:creationId xmlns:a16="http://schemas.microsoft.com/office/drawing/2014/main" xmlns="" id="{00000000-0008-0000-0700-000059010000}"/>
            </a:ext>
          </a:extLst>
        </xdr:cNvPr>
        <xdr:cNvCxnSpPr/>
      </xdr:nvCxnSpPr>
      <xdr:spPr>
        <a:xfrm flipV="1">
          <a:off x="10475595" y="8838673"/>
          <a:ext cx="1270" cy="1284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11816</xdr:rowOff>
    </xdr:from>
    <xdr:ext cx="469744" cy="259045"/>
    <xdr:sp macro="" textlink="">
      <xdr:nvSpPr>
        <xdr:cNvPr id="346" name="農林水産業費最小値テキスト">
          <a:extLst>
            <a:ext uri="{FF2B5EF4-FFF2-40B4-BE49-F238E27FC236}">
              <a16:creationId xmlns:a16="http://schemas.microsoft.com/office/drawing/2014/main" xmlns="" id="{00000000-0008-0000-0700-00005A010000}"/>
            </a:ext>
          </a:extLst>
        </xdr:cNvPr>
        <xdr:cNvSpPr txBox="1"/>
      </xdr:nvSpPr>
      <xdr:spPr>
        <a:xfrm>
          <a:off x="10528300" y="10127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7989</xdr:rowOff>
    </xdr:from>
    <xdr:to>
      <xdr:col>55</xdr:col>
      <xdr:colOff>88900</xdr:colOff>
      <xdr:row>59</xdr:row>
      <xdr:rowOff>7989</xdr:rowOff>
    </xdr:to>
    <xdr:cxnSp macro="">
      <xdr:nvCxnSpPr>
        <xdr:cNvPr id="347" name="直線コネクタ 346">
          <a:extLst>
            <a:ext uri="{FF2B5EF4-FFF2-40B4-BE49-F238E27FC236}">
              <a16:creationId xmlns:a16="http://schemas.microsoft.com/office/drawing/2014/main" xmlns="" id="{00000000-0008-0000-0700-00005B010000}"/>
            </a:ext>
          </a:extLst>
        </xdr:cNvPr>
        <xdr:cNvCxnSpPr/>
      </xdr:nvCxnSpPr>
      <xdr:spPr>
        <a:xfrm>
          <a:off x="10388600" y="10123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41400</xdr:rowOff>
    </xdr:from>
    <xdr:ext cx="534377" cy="259045"/>
    <xdr:sp macro="" textlink="">
      <xdr:nvSpPr>
        <xdr:cNvPr id="348" name="農林水産業費最大値テキスト">
          <a:extLst>
            <a:ext uri="{FF2B5EF4-FFF2-40B4-BE49-F238E27FC236}">
              <a16:creationId xmlns:a16="http://schemas.microsoft.com/office/drawing/2014/main" xmlns="" id="{00000000-0008-0000-0700-00005C010000}"/>
            </a:ext>
          </a:extLst>
        </xdr:cNvPr>
        <xdr:cNvSpPr txBox="1"/>
      </xdr:nvSpPr>
      <xdr:spPr>
        <a:xfrm>
          <a:off x="10528300" y="8613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94723</xdr:rowOff>
    </xdr:from>
    <xdr:to>
      <xdr:col>55</xdr:col>
      <xdr:colOff>88900</xdr:colOff>
      <xdr:row>51</xdr:row>
      <xdr:rowOff>94723</xdr:rowOff>
    </xdr:to>
    <xdr:cxnSp macro="">
      <xdr:nvCxnSpPr>
        <xdr:cNvPr id="349" name="直線コネクタ 348">
          <a:extLst>
            <a:ext uri="{FF2B5EF4-FFF2-40B4-BE49-F238E27FC236}">
              <a16:creationId xmlns:a16="http://schemas.microsoft.com/office/drawing/2014/main" xmlns="" id="{00000000-0008-0000-0700-00005D010000}"/>
            </a:ext>
          </a:extLst>
        </xdr:cNvPr>
        <xdr:cNvCxnSpPr/>
      </xdr:nvCxnSpPr>
      <xdr:spPr>
        <a:xfrm>
          <a:off x="10388600" y="8838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99905</xdr:rowOff>
    </xdr:from>
    <xdr:to>
      <xdr:col>55</xdr:col>
      <xdr:colOff>0</xdr:colOff>
      <xdr:row>56</xdr:row>
      <xdr:rowOff>160503</xdr:rowOff>
    </xdr:to>
    <xdr:cxnSp macro="">
      <xdr:nvCxnSpPr>
        <xdr:cNvPr id="350" name="直線コネクタ 349">
          <a:extLst>
            <a:ext uri="{FF2B5EF4-FFF2-40B4-BE49-F238E27FC236}">
              <a16:creationId xmlns:a16="http://schemas.microsoft.com/office/drawing/2014/main" xmlns="" id="{00000000-0008-0000-0700-00005E010000}"/>
            </a:ext>
          </a:extLst>
        </xdr:cNvPr>
        <xdr:cNvCxnSpPr/>
      </xdr:nvCxnSpPr>
      <xdr:spPr>
        <a:xfrm flipV="1">
          <a:off x="9639300" y="9701105"/>
          <a:ext cx="838200" cy="60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112037</xdr:rowOff>
    </xdr:from>
    <xdr:ext cx="534377" cy="259045"/>
    <xdr:sp macro="" textlink="">
      <xdr:nvSpPr>
        <xdr:cNvPr id="351" name="農林水産業費平均値テキスト">
          <a:extLst>
            <a:ext uri="{FF2B5EF4-FFF2-40B4-BE49-F238E27FC236}">
              <a16:creationId xmlns:a16="http://schemas.microsoft.com/office/drawing/2014/main" xmlns="" id="{00000000-0008-0000-0700-00005F010000}"/>
            </a:ext>
          </a:extLst>
        </xdr:cNvPr>
        <xdr:cNvSpPr txBox="1"/>
      </xdr:nvSpPr>
      <xdr:spPr>
        <a:xfrm>
          <a:off x="10528300" y="97132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133610</xdr:rowOff>
    </xdr:from>
    <xdr:to>
      <xdr:col>55</xdr:col>
      <xdr:colOff>50800</xdr:colOff>
      <xdr:row>57</xdr:row>
      <xdr:rowOff>63760</xdr:rowOff>
    </xdr:to>
    <xdr:sp macro="" textlink="">
      <xdr:nvSpPr>
        <xdr:cNvPr id="352" name="フローチャート: 判断 351">
          <a:extLst>
            <a:ext uri="{FF2B5EF4-FFF2-40B4-BE49-F238E27FC236}">
              <a16:creationId xmlns:a16="http://schemas.microsoft.com/office/drawing/2014/main" xmlns="" id="{00000000-0008-0000-0700-000060010000}"/>
            </a:ext>
          </a:extLst>
        </xdr:cNvPr>
        <xdr:cNvSpPr/>
      </xdr:nvSpPr>
      <xdr:spPr>
        <a:xfrm>
          <a:off x="10426700" y="973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157645</xdr:rowOff>
    </xdr:from>
    <xdr:to>
      <xdr:col>50</xdr:col>
      <xdr:colOff>114300</xdr:colOff>
      <xdr:row>56</xdr:row>
      <xdr:rowOff>160503</xdr:rowOff>
    </xdr:to>
    <xdr:cxnSp macro="">
      <xdr:nvCxnSpPr>
        <xdr:cNvPr id="353" name="直線コネクタ 352">
          <a:extLst>
            <a:ext uri="{FF2B5EF4-FFF2-40B4-BE49-F238E27FC236}">
              <a16:creationId xmlns:a16="http://schemas.microsoft.com/office/drawing/2014/main" xmlns="" id="{00000000-0008-0000-0700-000061010000}"/>
            </a:ext>
          </a:extLst>
        </xdr:cNvPr>
        <xdr:cNvCxnSpPr/>
      </xdr:nvCxnSpPr>
      <xdr:spPr>
        <a:xfrm>
          <a:off x="8750300" y="9758845"/>
          <a:ext cx="8890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124257</xdr:rowOff>
    </xdr:from>
    <xdr:to>
      <xdr:col>50</xdr:col>
      <xdr:colOff>165100</xdr:colOff>
      <xdr:row>57</xdr:row>
      <xdr:rowOff>54407</xdr:rowOff>
    </xdr:to>
    <xdr:sp macro="" textlink="">
      <xdr:nvSpPr>
        <xdr:cNvPr id="354" name="フローチャート: 判断 353">
          <a:extLst>
            <a:ext uri="{FF2B5EF4-FFF2-40B4-BE49-F238E27FC236}">
              <a16:creationId xmlns:a16="http://schemas.microsoft.com/office/drawing/2014/main" xmlns="" id="{00000000-0008-0000-0700-000062010000}"/>
            </a:ext>
          </a:extLst>
        </xdr:cNvPr>
        <xdr:cNvSpPr/>
      </xdr:nvSpPr>
      <xdr:spPr>
        <a:xfrm>
          <a:off x="9588500" y="972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45534</xdr:rowOff>
    </xdr:from>
    <xdr:ext cx="534377" cy="259045"/>
    <xdr:sp macro="" textlink="">
      <xdr:nvSpPr>
        <xdr:cNvPr id="355" name="テキスト ボックス 354">
          <a:extLst>
            <a:ext uri="{FF2B5EF4-FFF2-40B4-BE49-F238E27FC236}">
              <a16:creationId xmlns:a16="http://schemas.microsoft.com/office/drawing/2014/main" xmlns="" id="{00000000-0008-0000-0700-000063010000}"/>
            </a:ext>
          </a:extLst>
        </xdr:cNvPr>
        <xdr:cNvSpPr txBox="1"/>
      </xdr:nvSpPr>
      <xdr:spPr>
        <a:xfrm>
          <a:off x="9372111" y="9818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128460</xdr:rowOff>
    </xdr:from>
    <xdr:to>
      <xdr:col>45</xdr:col>
      <xdr:colOff>177800</xdr:colOff>
      <xdr:row>56</xdr:row>
      <xdr:rowOff>157645</xdr:rowOff>
    </xdr:to>
    <xdr:cxnSp macro="">
      <xdr:nvCxnSpPr>
        <xdr:cNvPr id="356" name="直線コネクタ 355">
          <a:extLst>
            <a:ext uri="{FF2B5EF4-FFF2-40B4-BE49-F238E27FC236}">
              <a16:creationId xmlns:a16="http://schemas.microsoft.com/office/drawing/2014/main" xmlns="" id="{00000000-0008-0000-0700-000064010000}"/>
            </a:ext>
          </a:extLst>
        </xdr:cNvPr>
        <xdr:cNvCxnSpPr/>
      </xdr:nvCxnSpPr>
      <xdr:spPr>
        <a:xfrm>
          <a:off x="7861300" y="9558210"/>
          <a:ext cx="889000" cy="200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130563</xdr:rowOff>
    </xdr:from>
    <xdr:to>
      <xdr:col>46</xdr:col>
      <xdr:colOff>38100</xdr:colOff>
      <xdr:row>57</xdr:row>
      <xdr:rowOff>60713</xdr:rowOff>
    </xdr:to>
    <xdr:sp macro="" textlink="">
      <xdr:nvSpPr>
        <xdr:cNvPr id="357" name="フローチャート: 判断 356">
          <a:extLst>
            <a:ext uri="{FF2B5EF4-FFF2-40B4-BE49-F238E27FC236}">
              <a16:creationId xmlns:a16="http://schemas.microsoft.com/office/drawing/2014/main" xmlns="" id="{00000000-0008-0000-0700-000065010000}"/>
            </a:ext>
          </a:extLst>
        </xdr:cNvPr>
        <xdr:cNvSpPr/>
      </xdr:nvSpPr>
      <xdr:spPr>
        <a:xfrm>
          <a:off x="8699500" y="973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51840</xdr:rowOff>
    </xdr:from>
    <xdr:ext cx="534377" cy="259045"/>
    <xdr:sp macro="" textlink="">
      <xdr:nvSpPr>
        <xdr:cNvPr id="358" name="テキスト ボックス 357">
          <a:extLst>
            <a:ext uri="{FF2B5EF4-FFF2-40B4-BE49-F238E27FC236}">
              <a16:creationId xmlns:a16="http://schemas.microsoft.com/office/drawing/2014/main" xmlns="" id="{00000000-0008-0000-0700-000066010000}"/>
            </a:ext>
          </a:extLst>
        </xdr:cNvPr>
        <xdr:cNvSpPr txBox="1"/>
      </xdr:nvSpPr>
      <xdr:spPr>
        <a:xfrm>
          <a:off x="8483111" y="9824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128460</xdr:rowOff>
    </xdr:from>
    <xdr:to>
      <xdr:col>41</xdr:col>
      <xdr:colOff>50800</xdr:colOff>
      <xdr:row>57</xdr:row>
      <xdr:rowOff>107715</xdr:rowOff>
    </xdr:to>
    <xdr:cxnSp macro="">
      <xdr:nvCxnSpPr>
        <xdr:cNvPr id="359" name="直線コネクタ 358">
          <a:extLst>
            <a:ext uri="{FF2B5EF4-FFF2-40B4-BE49-F238E27FC236}">
              <a16:creationId xmlns:a16="http://schemas.microsoft.com/office/drawing/2014/main" xmlns="" id="{00000000-0008-0000-0700-000067010000}"/>
            </a:ext>
          </a:extLst>
        </xdr:cNvPr>
        <xdr:cNvCxnSpPr/>
      </xdr:nvCxnSpPr>
      <xdr:spPr>
        <a:xfrm flipV="1">
          <a:off x="6972300" y="9558210"/>
          <a:ext cx="889000" cy="322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126562</xdr:rowOff>
    </xdr:from>
    <xdr:to>
      <xdr:col>41</xdr:col>
      <xdr:colOff>101600</xdr:colOff>
      <xdr:row>57</xdr:row>
      <xdr:rowOff>56712</xdr:rowOff>
    </xdr:to>
    <xdr:sp macro="" textlink="">
      <xdr:nvSpPr>
        <xdr:cNvPr id="360" name="フローチャート: 判断 359">
          <a:extLst>
            <a:ext uri="{FF2B5EF4-FFF2-40B4-BE49-F238E27FC236}">
              <a16:creationId xmlns:a16="http://schemas.microsoft.com/office/drawing/2014/main" xmlns="" id="{00000000-0008-0000-0700-000068010000}"/>
            </a:ext>
          </a:extLst>
        </xdr:cNvPr>
        <xdr:cNvSpPr/>
      </xdr:nvSpPr>
      <xdr:spPr>
        <a:xfrm>
          <a:off x="7810500" y="97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47839</xdr:rowOff>
    </xdr:from>
    <xdr:ext cx="534377" cy="259045"/>
    <xdr:sp macro="" textlink="">
      <xdr:nvSpPr>
        <xdr:cNvPr id="361" name="テキスト ボックス 360">
          <a:extLst>
            <a:ext uri="{FF2B5EF4-FFF2-40B4-BE49-F238E27FC236}">
              <a16:creationId xmlns:a16="http://schemas.microsoft.com/office/drawing/2014/main" xmlns="" id="{00000000-0008-0000-0700-000069010000}"/>
            </a:ext>
          </a:extLst>
        </xdr:cNvPr>
        <xdr:cNvSpPr txBox="1"/>
      </xdr:nvSpPr>
      <xdr:spPr>
        <a:xfrm>
          <a:off x="7594111" y="982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9195</xdr:rowOff>
    </xdr:from>
    <xdr:to>
      <xdr:col>36</xdr:col>
      <xdr:colOff>165100</xdr:colOff>
      <xdr:row>57</xdr:row>
      <xdr:rowOff>110795</xdr:rowOff>
    </xdr:to>
    <xdr:sp macro="" textlink="">
      <xdr:nvSpPr>
        <xdr:cNvPr id="362" name="フローチャート: 判断 361">
          <a:extLst>
            <a:ext uri="{FF2B5EF4-FFF2-40B4-BE49-F238E27FC236}">
              <a16:creationId xmlns:a16="http://schemas.microsoft.com/office/drawing/2014/main" xmlns="" id="{00000000-0008-0000-0700-00006A010000}"/>
            </a:ext>
          </a:extLst>
        </xdr:cNvPr>
        <xdr:cNvSpPr/>
      </xdr:nvSpPr>
      <xdr:spPr>
        <a:xfrm>
          <a:off x="6921500" y="9781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127322</xdr:rowOff>
    </xdr:from>
    <xdr:ext cx="534377" cy="259045"/>
    <xdr:sp macro="" textlink="">
      <xdr:nvSpPr>
        <xdr:cNvPr id="363" name="テキスト ボックス 362">
          <a:extLst>
            <a:ext uri="{FF2B5EF4-FFF2-40B4-BE49-F238E27FC236}">
              <a16:creationId xmlns:a16="http://schemas.microsoft.com/office/drawing/2014/main" xmlns="" id="{00000000-0008-0000-0700-00006B010000}"/>
            </a:ext>
          </a:extLst>
        </xdr:cNvPr>
        <xdr:cNvSpPr txBox="1"/>
      </xdr:nvSpPr>
      <xdr:spPr>
        <a:xfrm>
          <a:off x="6705111" y="9557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xmlns="" id="{00000000-0008-0000-07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xmlns="" id="{00000000-0008-0000-07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xmlns="" id="{00000000-0008-0000-07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xmlns="" id="{00000000-0008-0000-07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xmlns="" id="{00000000-0008-0000-07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49105</xdr:rowOff>
    </xdr:from>
    <xdr:to>
      <xdr:col>55</xdr:col>
      <xdr:colOff>50800</xdr:colOff>
      <xdr:row>56</xdr:row>
      <xdr:rowOff>150705</xdr:rowOff>
    </xdr:to>
    <xdr:sp macro="" textlink="">
      <xdr:nvSpPr>
        <xdr:cNvPr id="369" name="楕円 368">
          <a:extLst>
            <a:ext uri="{FF2B5EF4-FFF2-40B4-BE49-F238E27FC236}">
              <a16:creationId xmlns:a16="http://schemas.microsoft.com/office/drawing/2014/main" xmlns="" id="{00000000-0008-0000-0700-000071010000}"/>
            </a:ext>
          </a:extLst>
        </xdr:cNvPr>
        <xdr:cNvSpPr/>
      </xdr:nvSpPr>
      <xdr:spPr>
        <a:xfrm>
          <a:off x="10426700" y="965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71982</xdr:rowOff>
    </xdr:from>
    <xdr:ext cx="534377" cy="259045"/>
    <xdr:sp macro="" textlink="">
      <xdr:nvSpPr>
        <xdr:cNvPr id="370" name="農林水産業費該当値テキスト">
          <a:extLst>
            <a:ext uri="{FF2B5EF4-FFF2-40B4-BE49-F238E27FC236}">
              <a16:creationId xmlns:a16="http://schemas.microsoft.com/office/drawing/2014/main" xmlns="" id="{00000000-0008-0000-0700-000072010000}"/>
            </a:ext>
          </a:extLst>
        </xdr:cNvPr>
        <xdr:cNvSpPr txBox="1"/>
      </xdr:nvSpPr>
      <xdr:spPr>
        <a:xfrm>
          <a:off x="10528300" y="950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109703</xdr:rowOff>
    </xdr:from>
    <xdr:to>
      <xdr:col>50</xdr:col>
      <xdr:colOff>165100</xdr:colOff>
      <xdr:row>57</xdr:row>
      <xdr:rowOff>39853</xdr:rowOff>
    </xdr:to>
    <xdr:sp macro="" textlink="">
      <xdr:nvSpPr>
        <xdr:cNvPr id="371" name="楕円 370">
          <a:extLst>
            <a:ext uri="{FF2B5EF4-FFF2-40B4-BE49-F238E27FC236}">
              <a16:creationId xmlns:a16="http://schemas.microsoft.com/office/drawing/2014/main" xmlns="" id="{00000000-0008-0000-0700-000073010000}"/>
            </a:ext>
          </a:extLst>
        </xdr:cNvPr>
        <xdr:cNvSpPr/>
      </xdr:nvSpPr>
      <xdr:spPr>
        <a:xfrm>
          <a:off x="9588500" y="9710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56380</xdr:rowOff>
    </xdr:from>
    <xdr:ext cx="534377" cy="259045"/>
    <xdr:sp macro="" textlink="">
      <xdr:nvSpPr>
        <xdr:cNvPr id="372" name="テキスト ボックス 371">
          <a:extLst>
            <a:ext uri="{FF2B5EF4-FFF2-40B4-BE49-F238E27FC236}">
              <a16:creationId xmlns:a16="http://schemas.microsoft.com/office/drawing/2014/main" xmlns="" id="{00000000-0008-0000-0700-000074010000}"/>
            </a:ext>
          </a:extLst>
        </xdr:cNvPr>
        <xdr:cNvSpPr txBox="1"/>
      </xdr:nvSpPr>
      <xdr:spPr>
        <a:xfrm>
          <a:off x="9372111" y="9486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106845</xdr:rowOff>
    </xdr:from>
    <xdr:to>
      <xdr:col>46</xdr:col>
      <xdr:colOff>38100</xdr:colOff>
      <xdr:row>57</xdr:row>
      <xdr:rowOff>36995</xdr:rowOff>
    </xdr:to>
    <xdr:sp macro="" textlink="">
      <xdr:nvSpPr>
        <xdr:cNvPr id="373" name="楕円 372">
          <a:extLst>
            <a:ext uri="{FF2B5EF4-FFF2-40B4-BE49-F238E27FC236}">
              <a16:creationId xmlns:a16="http://schemas.microsoft.com/office/drawing/2014/main" xmlns="" id="{00000000-0008-0000-0700-000075010000}"/>
            </a:ext>
          </a:extLst>
        </xdr:cNvPr>
        <xdr:cNvSpPr/>
      </xdr:nvSpPr>
      <xdr:spPr>
        <a:xfrm>
          <a:off x="8699500" y="970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53522</xdr:rowOff>
    </xdr:from>
    <xdr:ext cx="534377" cy="259045"/>
    <xdr:sp macro="" textlink="">
      <xdr:nvSpPr>
        <xdr:cNvPr id="374" name="テキスト ボックス 373">
          <a:extLst>
            <a:ext uri="{FF2B5EF4-FFF2-40B4-BE49-F238E27FC236}">
              <a16:creationId xmlns:a16="http://schemas.microsoft.com/office/drawing/2014/main" xmlns="" id="{00000000-0008-0000-0700-000076010000}"/>
            </a:ext>
          </a:extLst>
        </xdr:cNvPr>
        <xdr:cNvSpPr txBox="1"/>
      </xdr:nvSpPr>
      <xdr:spPr>
        <a:xfrm>
          <a:off x="8483111" y="948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77660</xdr:rowOff>
    </xdr:from>
    <xdr:to>
      <xdr:col>41</xdr:col>
      <xdr:colOff>101600</xdr:colOff>
      <xdr:row>56</xdr:row>
      <xdr:rowOff>7810</xdr:rowOff>
    </xdr:to>
    <xdr:sp macro="" textlink="">
      <xdr:nvSpPr>
        <xdr:cNvPr id="375" name="楕円 374">
          <a:extLst>
            <a:ext uri="{FF2B5EF4-FFF2-40B4-BE49-F238E27FC236}">
              <a16:creationId xmlns:a16="http://schemas.microsoft.com/office/drawing/2014/main" xmlns="" id="{00000000-0008-0000-0700-000077010000}"/>
            </a:ext>
          </a:extLst>
        </xdr:cNvPr>
        <xdr:cNvSpPr/>
      </xdr:nvSpPr>
      <xdr:spPr>
        <a:xfrm>
          <a:off x="7810500" y="9507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24337</xdr:rowOff>
    </xdr:from>
    <xdr:ext cx="534377" cy="259045"/>
    <xdr:sp macro="" textlink="">
      <xdr:nvSpPr>
        <xdr:cNvPr id="376" name="テキスト ボックス 375">
          <a:extLst>
            <a:ext uri="{FF2B5EF4-FFF2-40B4-BE49-F238E27FC236}">
              <a16:creationId xmlns:a16="http://schemas.microsoft.com/office/drawing/2014/main" xmlns="" id="{00000000-0008-0000-0700-000078010000}"/>
            </a:ext>
          </a:extLst>
        </xdr:cNvPr>
        <xdr:cNvSpPr txBox="1"/>
      </xdr:nvSpPr>
      <xdr:spPr>
        <a:xfrm>
          <a:off x="7594111" y="9282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56915</xdr:rowOff>
    </xdr:from>
    <xdr:to>
      <xdr:col>36</xdr:col>
      <xdr:colOff>165100</xdr:colOff>
      <xdr:row>57</xdr:row>
      <xdr:rowOff>158515</xdr:rowOff>
    </xdr:to>
    <xdr:sp macro="" textlink="">
      <xdr:nvSpPr>
        <xdr:cNvPr id="377" name="楕円 376">
          <a:extLst>
            <a:ext uri="{FF2B5EF4-FFF2-40B4-BE49-F238E27FC236}">
              <a16:creationId xmlns:a16="http://schemas.microsoft.com/office/drawing/2014/main" xmlns="" id="{00000000-0008-0000-0700-000079010000}"/>
            </a:ext>
          </a:extLst>
        </xdr:cNvPr>
        <xdr:cNvSpPr/>
      </xdr:nvSpPr>
      <xdr:spPr>
        <a:xfrm>
          <a:off x="6921500" y="982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149642</xdr:rowOff>
    </xdr:from>
    <xdr:ext cx="534377" cy="259045"/>
    <xdr:sp macro="" textlink="">
      <xdr:nvSpPr>
        <xdr:cNvPr id="378" name="テキスト ボックス 377">
          <a:extLst>
            <a:ext uri="{FF2B5EF4-FFF2-40B4-BE49-F238E27FC236}">
              <a16:creationId xmlns:a16="http://schemas.microsoft.com/office/drawing/2014/main" xmlns="" id="{00000000-0008-0000-0700-00007A010000}"/>
            </a:ext>
          </a:extLst>
        </xdr:cNvPr>
        <xdr:cNvSpPr txBox="1"/>
      </xdr:nvSpPr>
      <xdr:spPr>
        <a:xfrm>
          <a:off x="6705111" y="9922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xmlns="" id="{00000000-0008-0000-07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xmlns="" id="{00000000-0008-0000-07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xmlns="" id="{00000000-0008-0000-07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xmlns="" id="{00000000-0008-0000-07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xmlns="" id="{00000000-0008-0000-07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xmlns="" id="{00000000-0008-0000-07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xmlns="" id="{00000000-0008-0000-07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xmlns="" id="{00000000-0008-0000-07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xmlns="" id="{00000000-0008-0000-07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xmlns="" id="{00000000-0008-0000-07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xmlns="" id="{00000000-0008-0000-0700-000085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xmlns="" id="{00000000-0008-0000-0700-000086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xmlns="" id="{00000000-0008-0000-0700-000087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a:extLst>
            <a:ext uri="{FF2B5EF4-FFF2-40B4-BE49-F238E27FC236}">
              <a16:creationId xmlns:a16="http://schemas.microsoft.com/office/drawing/2014/main" xmlns="" id="{00000000-0008-0000-0700-000088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xmlns="" id="{00000000-0008-0000-0700-000089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a:extLst>
            <a:ext uri="{FF2B5EF4-FFF2-40B4-BE49-F238E27FC236}">
              <a16:creationId xmlns:a16="http://schemas.microsoft.com/office/drawing/2014/main" xmlns="" id="{00000000-0008-0000-0700-00008A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xmlns="" id="{00000000-0008-0000-0700-00008B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a:extLst>
            <a:ext uri="{FF2B5EF4-FFF2-40B4-BE49-F238E27FC236}">
              <a16:creationId xmlns:a16="http://schemas.microsoft.com/office/drawing/2014/main" xmlns="" id="{00000000-0008-0000-0700-00008C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xmlns="" id="{00000000-0008-0000-0700-00008D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a:extLst>
            <a:ext uri="{FF2B5EF4-FFF2-40B4-BE49-F238E27FC236}">
              <a16:creationId xmlns:a16="http://schemas.microsoft.com/office/drawing/2014/main" xmlns="" id="{00000000-0008-0000-0700-00008E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xmlns=""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xmlns=""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xmlns=""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24181</xdr:rowOff>
    </xdr:from>
    <xdr:to>
      <xdr:col>54</xdr:col>
      <xdr:colOff>189865</xdr:colOff>
      <xdr:row>79</xdr:row>
      <xdr:rowOff>23152</xdr:rowOff>
    </xdr:to>
    <xdr:cxnSp macro="">
      <xdr:nvCxnSpPr>
        <xdr:cNvPr id="402" name="直線コネクタ 401">
          <a:extLst>
            <a:ext uri="{FF2B5EF4-FFF2-40B4-BE49-F238E27FC236}">
              <a16:creationId xmlns:a16="http://schemas.microsoft.com/office/drawing/2014/main" xmlns="" id="{00000000-0008-0000-0700-000092010000}"/>
            </a:ext>
          </a:extLst>
        </xdr:cNvPr>
        <xdr:cNvCxnSpPr/>
      </xdr:nvCxnSpPr>
      <xdr:spPr>
        <a:xfrm flipV="1">
          <a:off x="10475595" y="12197131"/>
          <a:ext cx="1270" cy="1370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26979</xdr:rowOff>
    </xdr:from>
    <xdr:ext cx="378565" cy="259045"/>
    <xdr:sp macro="" textlink="">
      <xdr:nvSpPr>
        <xdr:cNvPr id="403" name="商工費最小値テキスト">
          <a:extLst>
            <a:ext uri="{FF2B5EF4-FFF2-40B4-BE49-F238E27FC236}">
              <a16:creationId xmlns:a16="http://schemas.microsoft.com/office/drawing/2014/main" xmlns="" id="{00000000-0008-0000-0700-000093010000}"/>
            </a:ext>
          </a:extLst>
        </xdr:cNvPr>
        <xdr:cNvSpPr txBox="1"/>
      </xdr:nvSpPr>
      <xdr:spPr>
        <a:xfrm>
          <a:off x="10528300" y="13571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23152</xdr:rowOff>
    </xdr:from>
    <xdr:to>
      <xdr:col>55</xdr:col>
      <xdr:colOff>88900</xdr:colOff>
      <xdr:row>79</xdr:row>
      <xdr:rowOff>23152</xdr:rowOff>
    </xdr:to>
    <xdr:cxnSp macro="">
      <xdr:nvCxnSpPr>
        <xdr:cNvPr id="404" name="直線コネクタ 403">
          <a:extLst>
            <a:ext uri="{FF2B5EF4-FFF2-40B4-BE49-F238E27FC236}">
              <a16:creationId xmlns:a16="http://schemas.microsoft.com/office/drawing/2014/main" xmlns="" id="{00000000-0008-0000-0700-000094010000}"/>
            </a:ext>
          </a:extLst>
        </xdr:cNvPr>
        <xdr:cNvCxnSpPr/>
      </xdr:nvCxnSpPr>
      <xdr:spPr>
        <a:xfrm>
          <a:off x="10388600" y="13567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142308</xdr:rowOff>
    </xdr:from>
    <xdr:ext cx="534377" cy="259045"/>
    <xdr:sp macro="" textlink="">
      <xdr:nvSpPr>
        <xdr:cNvPr id="405" name="商工費最大値テキスト">
          <a:extLst>
            <a:ext uri="{FF2B5EF4-FFF2-40B4-BE49-F238E27FC236}">
              <a16:creationId xmlns:a16="http://schemas.microsoft.com/office/drawing/2014/main" xmlns="" id="{00000000-0008-0000-0700-000095010000}"/>
            </a:ext>
          </a:extLst>
        </xdr:cNvPr>
        <xdr:cNvSpPr txBox="1"/>
      </xdr:nvSpPr>
      <xdr:spPr>
        <a:xfrm>
          <a:off x="10528300" y="11972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36,532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24181</xdr:rowOff>
    </xdr:from>
    <xdr:to>
      <xdr:col>55</xdr:col>
      <xdr:colOff>88900</xdr:colOff>
      <xdr:row>71</xdr:row>
      <xdr:rowOff>24181</xdr:rowOff>
    </xdr:to>
    <xdr:cxnSp macro="">
      <xdr:nvCxnSpPr>
        <xdr:cNvPr id="406" name="直線コネクタ 405">
          <a:extLst>
            <a:ext uri="{FF2B5EF4-FFF2-40B4-BE49-F238E27FC236}">
              <a16:creationId xmlns:a16="http://schemas.microsoft.com/office/drawing/2014/main" xmlns="" id="{00000000-0008-0000-0700-000096010000}"/>
            </a:ext>
          </a:extLst>
        </xdr:cNvPr>
        <xdr:cNvCxnSpPr/>
      </xdr:nvCxnSpPr>
      <xdr:spPr>
        <a:xfrm>
          <a:off x="10388600" y="12197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122898</xdr:rowOff>
    </xdr:from>
    <xdr:to>
      <xdr:col>55</xdr:col>
      <xdr:colOff>0</xdr:colOff>
      <xdr:row>75</xdr:row>
      <xdr:rowOff>124308</xdr:rowOff>
    </xdr:to>
    <xdr:cxnSp macro="">
      <xdr:nvCxnSpPr>
        <xdr:cNvPr id="407" name="直線コネクタ 406">
          <a:extLst>
            <a:ext uri="{FF2B5EF4-FFF2-40B4-BE49-F238E27FC236}">
              <a16:creationId xmlns:a16="http://schemas.microsoft.com/office/drawing/2014/main" xmlns="" id="{00000000-0008-0000-0700-000097010000}"/>
            </a:ext>
          </a:extLst>
        </xdr:cNvPr>
        <xdr:cNvCxnSpPr/>
      </xdr:nvCxnSpPr>
      <xdr:spPr>
        <a:xfrm flipV="1">
          <a:off x="9639300" y="12981648"/>
          <a:ext cx="838200" cy="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107866</xdr:rowOff>
    </xdr:from>
    <xdr:ext cx="469744" cy="259045"/>
    <xdr:sp macro="" textlink="">
      <xdr:nvSpPr>
        <xdr:cNvPr id="408" name="商工費平均値テキスト">
          <a:extLst>
            <a:ext uri="{FF2B5EF4-FFF2-40B4-BE49-F238E27FC236}">
              <a16:creationId xmlns:a16="http://schemas.microsoft.com/office/drawing/2014/main" xmlns="" id="{00000000-0008-0000-0700-000098010000}"/>
            </a:ext>
          </a:extLst>
        </xdr:cNvPr>
        <xdr:cNvSpPr txBox="1"/>
      </xdr:nvSpPr>
      <xdr:spPr>
        <a:xfrm>
          <a:off x="10528300" y="13138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129439</xdr:rowOff>
    </xdr:from>
    <xdr:to>
      <xdr:col>55</xdr:col>
      <xdr:colOff>50800</xdr:colOff>
      <xdr:row>77</xdr:row>
      <xdr:rowOff>59589</xdr:rowOff>
    </xdr:to>
    <xdr:sp macro="" textlink="">
      <xdr:nvSpPr>
        <xdr:cNvPr id="409" name="フローチャート: 判断 408">
          <a:extLst>
            <a:ext uri="{FF2B5EF4-FFF2-40B4-BE49-F238E27FC236}">
              <a16:creationId xmlns:a16="http://schemas.microsoft.com/office/drawing/2014/main" xmlns="" id="{00000000-0008-0000-0700-000099010000}"/>
            </a:ext>
          </a:extLst>
        </xdr:cNvPr>
        <xdr:cNvSpPr/>
      </xdr:nvSpPr>
      <xdr:spPr>
        <a:xfrm>
          <a:off x="10426700" y="1315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80721</xdr:rowOff>
    </xdr:from>
    <xdr:to>
      <xdr:col>50</xdr:col>
      <xdr:colOff>114300</xdr:colOff>
      <xdr:row>75</xdr:row>
      <xdr:rowOff>124308</xdr:rowOff>
    </xdr:to>
    <xdr:cxnSp macro="">
      <xdr:nvCxnSpPr>
        <xdr:cNvPr id="410" name="直線コネクタ 409">
          <a:extLst>
            <a:ext uri="{FF2B5EF4-FFF2-40B4-BE49-F238E27FC236}">
              <a16:creationId xmlns:a16="http://schemas.microsoft.com/office/drawing/2014/main" xmlns="" id="{00000000-0008-0000-0700-00009A010000}"/>
            </a:ext>
          </a:extLst>
        </xdr:cNvPr>
        <xdr:cNvCxnSpPr/>
      </xdr:nvCxnSpPr>
      <xdr:spPr>
        <a:xfrm>
          <a:off x="8750300" y="12939471"/>
          <a:ext cx="889000" cy="43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134086</xdr:rowOff>
    </xdr:from>
    <xdr:to>
      <xdr:col>50</xdr:col>
      <xdr:colOff>165100</xdr:colOff>
      <xdr:row>77</xdr:row>
      <xdr:rowOff>64236</xdr:rowOff>
    </xdr:to>
    <xdr:sp macro="" textlink="">
      <xdr:nvSpPr>
        <xdr:cNvPr id="411" name="フローチャート: 判断 410">
          <a:extLst>
            <a:ext uri="{FF2B5EF4-FFF2-40B4-BE49-F238E27FC236}">
              <a16:creationId xmlns:a16="http://schemas.microsoft.com/office/drawing/2014/main" xmlns="" id="{00000000-0008-0000-0700-00009B010000}"/>
            </a:ext>
          </a:extLst>
        </xdr:cNvPr>
        <xdr:cNvSpPr/>
      </xdr:nvSpPr>
      <xdr:spPr>
        <a:xfrm>
          <a:off x="9588500" y="1316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55363</xdr:rowOff>
    </xdr:from>
    <xdr:ext cx="469744" cy="259045"/>
    <xdr:sp macro="" textlink="">
      <xdr:nvSpPr>
        <xdr:cNvPr id="412" name="テキスト ボックス 411">
          <a:extLst>
            <a:ext uri="{FF2B5EF4-FFF2-40B4-BE49-F238E27FC236}">
              <a16:creationId xmlns:a16="http://schemas.microsoft.com/office/drawing/2014/main" xmlns="" id="{00000000-0008-0000-0700-00009C010000}"/>
            </a:ext>
          </a:extLst>
        </xdr:cNvPr>
        <xdr:cNvSpPr txBox="1"/>
      </xdr:nvSpPr>
      <xdr:spPr>
        <a:xfrm>
          <a:off x="9404428" y="13257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73254</xdr:rowOff>
    </xdr:from>
    <xdr:to>
      <xdr:col>45</xdr:col>
      <xdr:colOff>177800</xdr:colOff>
      <xdr:row>75</xdr:row>
      <xdr:rowOff>80721</xdr:rowOff>
    </xdr:to>
    <xdr:cxnSp macro="">
      <xdr:nvCxnSpPr>
        <xdr:cNvPr id="413" name="直線コネクタ 412">
          <a:extLst>
            <a:ext uri="{FF2B5EF4-FFF2-40B4-BE49-F238E27FC236}">
              <a16:creationId xmlns:a16="http://schemas.microsoft.com/office/drawing/2014/main" xmlns="" id="{00000000-0008-0000-0700-00009D010000}"/>
            </a:ext>
          </a:extLst>
        </xdr:cNvPr>
        <xdr:cNvCxnSpPr/>
      </xdr:nvCxnSpPr>
      <xdr:spPr>
        <a:xfrm>
          <a:off x="7861300" y="12932004"/>
          <a:ext cx="889000" cy="7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163881</xdr:rowOff>
    </xdr:from>
    <xdr:to>
      <xdr:col>46</xdr:col>
      <xdr:colOff>38100</xdr:colOff>
      <xdr:row>77</xdr:row>
      <xdr:rowOff>94031</xdr:rowOff>
    </xdr:to>
    <xdr:sp macro="" textlink="">
      <xdr:nvSpPr>
        <xdr:cNvPr id="414" name="フローチャート: 判断 413">
          <a:extLst>
            <a:ext uri="{FF2B5EF4-FFF2-40B4-BE49-F238E27FC236}">
              <a16:creationId xmlns:a16="http://schemas.microsoft.com/office/drawing/2014/main" xmlns="" id="{00000000-0008-0000-0700-00009E010000}"/>
            </a:ext>
          </a:extLst>
        </xdr:cNvPr>
        <xdr:cNvSpPr/>
      </xdr:nvSpPr>
      <xdr:spPr>
        <a:xfrm>
          <a:off x="8699500" y="1319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85158</xdr:rowOff>
    </xdr:from>
    <xdr:ext cx="469744" cy="259045"/>
    <xdr:sp macro="" textlink="">
      <xdr:nvSpPr>
        <xdr:cNvPr id="415" name="テキスト ボックス 414">
          <a:extLst>
            <a:ext uri="{FF2B5EF4-FFF2-40B4-BE49-F238E27FC236}">
              <a16:creationId xmlns:a16="http://schemas.microsoft.com/office/drawing/2014/main" xmlns="" id="{00000000-0008-0000-0700-00009F010000}"/>
            </a:ext>
          </a:extLst>
        </xdr:cNvPr>
        <xdr:cNvSpPr txBox="1"/>
      </xdr:nvSpPr>
      <xdr:spPr>
        <a:xfrm>
          <a:off x="8515428" y="13286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73254</xdr:rowOff>
    </xdr:from>
    <xdr:to>
      <xdr:col>41</xdr:col>
      <xdr:colOff>50800</xdr:colOff>
      <xdr:row>75</xdr:row>
      <xdr:rowOff>168999</xdr:rowOff>
    </xdr:to>
    <xdr:cxnSp macro="">
      <xdr:nvCxnSpPr>
        <xdr:cNvPr id="416" name="直線コネクタ 415">
          <a:extLst>
            <a:ext uri="{FF2B5EF4-FFF2-40B4-BE49-F238E27FC236}">
              <a16:creationId xmlns:a16="http://schemas.microsoft.com/office/drawing/2014/main" xmlns="" id="{00000000-0008-0000-0700-0000A0010000}"/>
            </a:ext>
          </a:extLst>
        </xdr:cNvPr>
        <xdr:cNvCxnSpPr/>
      </xdr:nvCxnSpPr>
      <xdr:spPr>
        <a:xfrm flipV="1">
          <a:off x="6972300" y="12932004"/>
          <a:ext cx="889000" cy="9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114009</xdr:rowOff>
    </xdr:from>
    <xdr:to>
      <xdr:col>41</xdr:col>
      <xdr:colOff>101600</xdr:colOff>
      <xdr:row>77</xdr:row>
      <xdr:rowOff>44159</xdr:rowOff>
    </xdr:to>
    <xdr:sp macro="" textlink="">
      <xdr:nvSpPr>
        <xdr:cNvPr id="417" name="フローチャート: 判断 416">
          <a:extLst>
            <a:ext uri="{FF2B5EF4-FFF2-40B4-BE49-F238E27FC236}">
              <a16:creationId xmlns:a16="http://schemas.microsoft.com/office/drawing/2014/main" xmlns="" id="{00000000-0008-0000-0700-0000A1010000}"/>
            </a:ext>
          </a:extLst>
        </xdr:cNvPr>
        <xdr:cNvSpPr/>
      </xdr:nvSpPr>
      <xdr:spPr>
        <a:xfrm>
          <a:off x="7810500" y="13144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35286</xdr:rowOff>
    </xdr:from>
    <xdr:ext cx="534377" cy="259045"/>
    <xdr:sp macro="" textlink="">
      <xdr:nvSpPr>
        <xdr:cNvPr id="418" name="テキスト ボックス 417">
          <a:extLst>
            <a:ext uri="{FF2B5EF4-FFF2-40B4-BE49-F238E27FC236}">
              <a16:creationId xmlns:a16="http://schemas.microsoft.com/office/drawing/2014/main" xmlns="" id="{00000000-0008-0000-0700-0000A2010000}"/>
            </a:ext>
          </a:extLst>
        </xdr:cNvPr>
        <xdr:cNvSpPr txBox="1"/>
      </xdr:nvSpPr>
      <xdr:spPr>
        <a:xfrm>
          <a:off x="7594111" y="13236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102960</xdr:rowOff>
    </xdr:from>
    <xdr:to>
      <xdr:col>36</xdr:col>
      <xdr:colOff>165100</xdr:colOff>
      <xdr:row>77</xdr:row>
      <xdr:rowOff>33110</xdr:rowOff>
    </xdr:to>
    <xdr:sp macro="" textlink="">
      <xdr:nvSpPr>
        <xdr:cNvPr id="419" name="フローチャート: 判断 418">
          <a:extLst>
            <a:ext uri="{FF2B5EF4-FFF2-40B4-BE49-F238E27FC236}">
              <a16:creationId xmlns:a16="http://schemas.microsoft.com/office/drawing/2014/main" xmlns="" id="{00000000-0008-0000-0700-0000A3010000}"/>
            </a:ext>
          </a:extLst>
        </xdr:cNvPr>
        <xdr:cNvSpPr/>
      </xdr:nvSpPr>
      <xdr:spPr>
        <a:xfrm>
          <a:off x="6921500" y="131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24237</xdr:rowOff>
    </xdr:from>
    <xdr:ext cx="534377" cy="259045"/>
    <xdr:sp macro="" textlink="">
      <xdr:nvSpPr>
        <xdr:cNvPr id="420" name="テキスト ボックス 419">
          <a:extLst>
            <a:ext uri="{FF2B5EF4-FFF2-40B4-BE49-F238E27FC236}">
              <a16:creationId xmlns:a16="http://schemas.microsoft.com/office/drawing/2014/main" xmlns="" id="{00000000-0008-0000-0700-0000A4010000}"/>
            </a:ext>
          </a:extLst>
        </xdr:cNvPr>
        <xdr:cNvSpPr txBox="1"/>
      </xdr:nvSpPr>
      <xdr:spPr>
        <a:xfrm>
          <a:off x="6705111" y="13225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xmlns=""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xmlns=""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xmlns=""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xmlns=""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xmlns=""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72098</xdr:rowOff>
    </xdr:from>
    <xdr:to>
      <xdr:col>55</xdr:col>
      <xdr:colOff>50800</xdr:colOff>
      <xdr:row>76</xdr:row>
      <xdr:rowOff>2248</xdr:rowOff>
    </xdr:to>
    <xdr:sp macro="" textlink="">
      <xdr:nvSpPr>
        <xdr:cNvPr id="426" name="楕円 425">
          <a:extLst>
            <a:ext uri="{FF2B5EF4-FFF2-40B4-BE49-F238E27FC236}">
              <a16:creationId xmlns:a16="http://schemas.microsoft.com/office/drawing/2014/main" xmlns="" id="{00000000-0008-0000-0700-0000AA010000}"/>
            </a:ext>
          </a:extLst>
        </xdr:cNvPr>
        <xdr:cNvSpPr/>
      </xdr:nvSpPr>
      <xdr:spPr>
        <a:xfrm>
          <a:off x="10426700" y="12930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94975</xdr:rowOff>
    </xdr:from>
    <xdr:ext cx="534377" cy="259045"/>
    <xdr:sp macro="" textlink="">
      <xdr:nvSpPr>
        <xdr:cNvPr id="427" name="商工費該当値テキスト">
          <a:extLst>
            <a:ext uri="{FF2B5EF4-FFF2-40B4-BE49-F238E27FC236}">
              <a16:creationId xmlns:a16="http://schemas.microsoft.com/office/drawing/2014/main" xmlns="" id="{00000000-0008-0000-0700-0000AB010000}"/>
            </a:ext>
          </a:extLst>
        </xdr:cNvPr>
        <xdr:cNvSpPr txBox="1"/>
      </xdr:nvSpPr>
      <xdr:spPr>
        <a:xfrm>
          <a:off x="10528300" y="12782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73508</xdr:rowOff>
    </xdr:from>
    <xdr:to>
      <xdr:col>50</xdr:col>
      <xdr:colOff>165100</xdr:colOff>
      <xdr:row>76</xdr:row>
      <xdr:rowOff>3659</xdr:rowOff>
    </xdr:to>
    <xdr:sp macro="" textlink="">
      <xdr:nvSpPr>
        <xdr:cNvPr id="428" name="楕円 427">
          <a:extLst>
            <a:ext uri="{FF2B5EF4-FFF2-40B4-BE49-F238E27FC236}">
              <a16:creationId xmlns:a16="http://schemas.microsoft.com/office/drawing/2014/main" xmlns="" id="{00000000-0008-0000-0700-0000AC010000}"/>
            </a:ext>
          </a:extLst>
        </xdr:cNvPr>
        <xdr:cNvSpPr/>
      </xdr:nvSpPr>
      <xdr:spPr>
        <a:xfrm>
          <a:off x="9588500" y="1293225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20185</xdr:rowOff>
    </xdr:from>
    <xdr:ext cx="534377" cy="259045"/>
    <xdr:sp macro="" textlink="">
      <xdr:nvSpPr>
        <xdr:cNvPr id="429" name="テキスト ボックス 428">
          <a:extLst>
            <a:ext uri="{FF2B5EF4-FFF2-40B4-BE49-F238E27FC236}">
              <a16:creationId xmlns:a16="http://schemas.microsoft.com/office/drawing/2014/main" xmlns="" id="{00000000-0008-0000-0700-0000AD010000}"/>
            </a:ext>
          </a:extLst>
        </xdr:cNvPr>
        <xdr:cNvSpPr txBox="1"/>
      </xdr:nvSpPr>
      <xdr:spPr>
        <a:xfrm>
          <a:off x="9372111" y="12707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29921</xdr:rowOff>
    </xdr:from>
    <xdr:to>
      <xdr:col>46</xdr:col>
      <xdr:colOff>38100</xdr:colOff>
      <xdr:row>75</xdr:row>
      <xdr:rowOff>131521</xdr:rowOff>
    </xdr:to>
    <xdr:sp macro="" textlink="">
      <xdr:nvSpPr>
        <xdr:cNvPr id="430" name="楕円 429">
          <a:extLst>
            <a:ext uri="{FF2B5EF4-FFF2-40B4-BE49-F238E27FC236}">
              <a16:creationId xmlns:a16="http://schemas.microsoft.com/office/drawing/2014/main" xmlns="" id="{00000000-0008-0000-0700-0000AE010000}"/>
            </a:ext>
          </a:extLst>
        </xdr:cNvPr>
        <xdr:cNvSpPr/>
      </xdr:nvSpPr>
      <xdr:spPr>
        <a:xfrm>
          <a:off x="8699500" y="128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148048</xdr:rowOff>
    </xdr:from>
    <xdr:ext cx="534377" cy="259045"/>
    <xdr:sp macro="" textlink="">
      <xdr:nvSpPr>
        <xdr:cNvPr id="431" name="テキスト ボックス 430">
          <a:extLst>
            <a:ext uri="{FF2B5EF4-FFF2-40B4-BE49-F238E27FC236}">
              <a16:creationId xmlns:a16="http://schemas.microsoft.com/office/drawing/2014/main" xmlns="" id="{00000000-0008-0000-0700-0000AF010000}"/>
            </a:ext>
          </a:extLst>
        </xdr:cNvPr>
        <xdr:cNvSpPr txBox="1"/>
      </xdr:nvSpPr>
      <xdr:spPr>
        <a:xfrm>
          <a:off x="8483111" y="1266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22454</xdr:rowOff>
    </xdr:from>
    <xdr:to>
      <xdr:col>41</xdr:col>
      <xdr:colOff>101600</xdr:colOff>
      <xdr:row>75</xdr:row>
      <xdr:rowOff>124054</xdr:rowOff>
    </xdr:to>
    <xdr:sp macro="" textlink="">
      <xdr:nvSpPr>
        <xdr:cNvPr id="432" name="楕円 431">
          <a:extLst>
            <a:ext uri="{FF2B5EF4-FFF2-40B4-BE49-F238E27FC236}">
              <a16:creationId xmlns:a16="http://schemas.microsoft.com/office/drawing/2014/main" xmlns="" id="{00000000-0008-0000-0700-0000B0010000}"/>
            </a:ext>
          </a:extLst>
        </xdr:cNvPr>
        <xdr:cNvSpPr/>
      </xdr:nvSpPr>
      <xdr:spPr>
        <a:xfrm>
          <a:off x="7810500" y="12881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140581</xdr:rowOff>
    </xdr:from>
    <xdr:ext cx="534377" cy="259045"/>
    <xdr:sp macro="" textlink="">
      <xdr:nvSpPr>
        <xdr:cNvPr id="433" name="テキスト ボックス 432">
          <a:extLst>
            <a:ext uri="{FF2B5EF4-FFF2-40B4-BE49-F238E27FC236}">
              <a16:creationId xmlns:a16="http://schemas.microsoft.com/office/drawing/2014/main" xmlns="" id="{00000000-0008-0000-0700-0000B1010000}"/>
            </a:ext>
          </a:extLst>
        </xdr:cNvPr>
        <xdr:cNvSpPr txBox="1"/>
      </xdr:nvSpPr>
      <xdr:spPr>
        <a:xfrm>
          <a:off x="7594111" y="1265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118199</xdr:rowOff>
    </xdr:from>
    <xdr:to>
      <xdr:col>36</xdr:col>
      <xdr:colOff>165100</xdr:colOff>
      <xdr:row>76</xdr:row>
      <xdr:rowOff>48349</xdr:rowOff>
    </xdr:to>
    <xdr:sp macro="" textlink="">
      <xdr:nvSpPr>
        <xdr:cNvPr id="434" name="楕円 433">
          <a:extLst>
            <a:ext uri="{FF2B5EF4-FFF2-40B4-BE49-F238E27FC236}">
              <a16:creationId xmlns:a16="http://schemas.microsoft.com/office/drawing/2014/main" xmlns="" id="{00000000-0008-0000-0700-0000B2010000}"/>
            </a:ext>
          </a:extLst>
        </xdr:cNvPr>
        <xdr:cNvSpPr/>
      </xdr:nvSpPr>
      <xdr:spPr>
        <a:xfrm>
          <a:off x="6921500" y="1297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64876</xdr:rowOff>
    </xdr:from>
    <xdr:ext cx="534377" cy="259045"/>
    <xdr:sp macro="" textlink="">
      <xdr:nvSpPr>
        <xdr:cNvPr id="435" name="テキスト ボックス 434">
          <a:extLst>
            <a:ext uri="{FF2B5EF4-FFF2-40B4-BE49-F238E27FC236}">
              <a16:creationId xmlns:a16="http://schemas.microsoft.com/office/drawing/2014/main" xmlns="" id="{00000000-0008-0000-0700-0000B3010000}"/>
            </a:ext>
          </a:extLst>
        </xdr:cNvPr>
        <xdr:cNvSpPr txBox="1"/>
      </xdr:nvSpPr>
      <xdr:spPr>
        <a:xfrm>
          <a:off x="6705111" y="12752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xmlns=""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xmlns=""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xmlns=""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xmlns=""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xmlns=""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xmlns=""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xmlns=""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xmlns=""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xmlns=""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xmlns=""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xmlns="" id="{00000000-0008-0000-07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xmlns=""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xmlns="" id="{00000000-0008-0000-07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xmlns=""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xmlns=""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xmlns=""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xmlns="" id="{00000000-0008-0000-07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xmlns=""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xmlns="" id="{00000000-0008-0000-07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xmlns=""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xmlns=""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xmlns=""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xmlns=""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xmlns=""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136634</xdr:rowOff>
    </xdr:from>
    <xdr:to>
      <xdr:col>54</xdr:col>
      <xdr:colOff>189865</xdr:colOff>
      <xdr:row>99</xdr:row>
      <xdr:rowOff>114306</xdr:rowOff>
    </xdr:to>
    <xdr:cxnSp macro="">
      <xdr:nvCxnSpPr>
        <xdr:cNvPr id="460" name="直線コネクタ 459">
          <a:extLst>
            <a:ext uri="{FF2B5EF4-FFF2-40B4-BE49-F238E27FC236}">
              <a16:creationId xmlns:a16="http://schemas.microsoft.com/office/drawing/2014/main" xmlns="" id="{00000000-0008-0000-0700-0000CC010000}"/>
            </a:ext>
          </a:extLst>
        </xdr:cNvPr>
        <xdr:cNvCxnSpPr/>
      </xdr:nvCxnSpPr>
      <xdr:spPr>
        <a:xfrm flipV="1">
          <a:off x="10475595" y="15738584"/>
          <a:ext cx="1270" cy="1349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118133</xdr:rowOff>
    </xdr:from>
    <xdr:ext cx="534377" cy="259045"/>
    <xdr:sp macro="" textlink="">
      <xdr:nvSpPr>
        <xdr:cNvPr id="461" name="土木費最小値テキスト">
          <a:extLst>
            <a:ext uri="{FF2B5EF4-FFF2-40B4-BE49-F238E27FC236}">
              <a16:creationId xmlns:a16="http://schemas.microsoft.com/office/drawing/2014/main" xmlns="" id="{00000000-0008-0000-0700-0000CD010000}"/>
            </a:ext>
          </a:extLst>
        </xdr:cNvPr>
        <xdr:cNvSpPr txBox="1"/>
      </xdr:nvSpPr>
      <xdr:spPr>
        <a:xfrm>
          <a:off x="10528300" y="17091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114306</xdr:rowOff>
    </xdr:from>
    <xdr:to>
      <xdr:col>55</xdr:col>
      <xdr:colOff>88900</xdr:colOff>
      <xdr:row>99</xdr:row>
      <xdr:rowOff>114306</xdr:rowOff>
    </xdr:to>
    <xdr:cxnSp macro="">
      <xdr:nvCxnSpPr>
        <xdr:cNvPr id="462" name="直線コネクタ 461">
          <a:extLst>
            <a:ext uri="{FF2B5EF4-FFF2-40B4-BE49-F238E27FC236}">
              <a16:creationId xmlns:a16="http://schemas.microsoft.com/office/drawing/2014/main" xmlns="" id="{00000000-0008-0000-0700-0000CE010000}"/>
            </a:ext>
          </a:extLst>
        </xdr:cNvPr>
        <xdr:cNvCxnSpPr/>
      </xdr:nvCxnSpPr>
      <xdr:spPr>
        <a:xfrm>
          <a:off x="10388600" y="1708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83311</xdr:rowOff>
    </xdr:from>
    <xdr:ext cx="534377" cy="259045"/>
    <xdr:sp macro="" textlink="">
      <xdr:nvSpPr>
        <xdr:cNvPr id="463" name="土木費最大値テキスト">
          <a:extLst>
            <a:ext uri="{FF2B5EF4-FFF2-40B4-BE49-F238E27FC236}">
              <a16:creationId xmlns:a16="http://schemas.microsoft.com/office/drawing/2014/main" xmlns="" id="{00000000-0008-0000-0700-0000CF010000}"/>
            </a:ext>
          </a:extLst>
        </xdr:cNvPr>
        <xdr:cNvSpPr txBox="1"/>
      </xdr:nvSpPr>
      <xdr:spPr>
        <a:xfrm>
          <a:off x="10528300" y="15513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87,161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136634</xdr:rowOff>
    </xdr:from>
    <xdr:to>
      <xdr:col>55</xdr:col>
      <xdr:colOff>88900</xdr:colOff>
      <xdr:row>91</xdr:row>
      <xdr:rowOff>136634</xdr:rowOff>
    </xdr:to>
    <xdr:cxnSp macro="">
      <xdr:nvCxnSpPr>
        <xdr:cNvPr id="464" name="直線コネクタ 463">
          <a:extLst>
            <a:ext uri="{FF2B5EF4-FFF2-40B4-BE49-F238E27FC236}">
              <a16:creationId xmlns:a16="http://schemas.microsoft.com/office/drawing/2014/main" xmlns="" id="{00000000-0008-0000-0700-0000D0010000}"/>
            </a:ext>
          </a:extLst>
        </xdr:cNvPr>
        <xdr:cNvCxnSpPr/>
      </xdr:nvCxnSpPr>
      <xdr:spPr>
        <a:xfrm>
          <a:off x="10388600" y="15738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39326</xdr:rowOff>
    </xdr:from>
    <xdr:to>
      <xdr:col>55</xdr:col>
      <xdr:colOff>0</xdr:colOff>
      <xdr:row>96</xdr:row>
      <xdr:rowOff>118783</xdr:rowOff>
    </xdr:to>
    <xdr:cxnSp macro="">
      <xdr:nvCxnSpPr>
        <xdr:cNvPr id="465" name="直線コネクタ 464">
          <a:extLst>
            <a:ext uri="{FF2B5EF4-FFF2-40B4-BE49-F238E27FC236}">
              <a16:creationId xmlns:a16="http://schemas.microsoft.com/office/drawing/2014/main" xmlns="" id="{00000000-0008-0000-0700-0000D1010000}"/>
            </a:ext>
          </a:extLst>
        </xdr:cNvPr>
        <xdr:cNvCxnSpPr/>
      </xdr:nvCxnSpPr>
      <xdr:spPr>
        <a:xfrm>
          <a:off x="9639300" y="16498526"/>
          <a:ext cx="838200" cy="79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95787</xdr:rowOff>
    </xdr:from>
    <xdr:ext cx="534377" cy="259045"/>
    <xdr:sp macro="" textlink="">
      <xdr:nvSpPr>
        <xdr:cNvPr id="466" name="土木費平均値テキスト">
          <a:extLst>
            <a:ext uri="{FF2B5EF4-FFF2-40B4-BE49-F238E27FC236}">
              <a16:creationId xmlns:a16="http://schemas.microsoft.com/office/drawing/2014/main" xmlns="" id="{00000000-0008-0000-0700-0000D2010000}"/>
            </a:ext>
          </a:extLst>
        </xdr:cNvPr>
        <xdr:cNvSpPr txBox="1"/>
      </xdr:nvSpPr>
      <xdr:spPr>
        <a:xfrm>
          <a:off x="10528300" y="165549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117360</xdr:rowOff>
    </xdr:from>
    <xdr:to>
      <xdr:col>55</xdr:col>
      <xdr:colOff>50800</xdr:colOff>
      <xdr:row>97</xdr:row>
      <xdr:rowOff>47510</xdr:rowOff>
    </xdr:to>
    <xdr:sp macro="" textlink="">
      <xdr:nvSpPr>
        <xdr:cNvPr id="467" name="フローチャート: 判断 466">
          <a:extLst>
            <a:ext uri="{FF2B5EF4-FFF2-40B4-BE49-F238E27FC236}">
              <a16:creationId xmlns:a16="http://schemas.microsoft.com/office/drawing/2014/main" xmlns="" id="{00000000-0008-0000-0700-0000D3010000}"/>
            </a:ext>
          </a:extLst>
        </xdr:cNvPr>
        <xdr:cNvSpPr/>
      </xdr:nvSpPr>
      <xdr:spPr>
        <a:xfrm>
          <a:off x="10426700" y="16576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39326</xdr:rowOff>
    </xdr:from>
    <xdr:to>
      <xdr:col>50</xdr:col>
      <xdr:colOff>114300</xdr:colOff>
      <xdr:row>96</xdr:row>
      <xdr:rowOff>156750</xdr:rowOff>
    </xdr:to>
    <xdr:cxnSp macro="">
      <xdr:nvCxnSpPr>
        <xdr:cNvPr id="468" name="直線コネクタ 467">
          <a:extLst>
            <a:ext uri="{FF2B5EF4-FFF2-40B4-BE49-F238E27FC236}">
              <a16:creationId xmlns:a16="http://schemas.microsoft.com/office/drawing/2014/main" xmlns="" id="{00000000-0008-0000-0700-0000D4010000}"/>
            </a:ext>
          </a:extLst>
        </xdr:cNvPr>
        <xdr:cNvCxnSpPr/>
      </xdr:nvCxnSpPr>
      <xdr:spPr>
        <a:xfrm flipV="1">
          <a:off x="8750300" y="16498526"/>
          <a:ext cx="889000" cy="117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75564</xdr:rowOff>
    </xdr:from>
    <xdr:to>
      <xdr:col>50</xdr:col>
      <xdr:colOff>165100</xdr:colOff>
      <xdr:row>97</xdr:row>
      <xdr:rowOff>5714</xdr:rowOff>
    </xdr:to>
    <xdr:sp macro="" textlink="">
      <xdr:nvSpPr>
        <xdr:cNvPr id="469" name="フローチャート: 判断 468">
          <a:extLst>
            <a:ext uri="{FF2B5EF4-FFF2-40B4-BE49-F238E27FC236}">
              <a16:creationId xmlns:a16="http://schemas.microsoft.com/office/drawing/2014/main" xmlns="" id="{00000000-0008-0000-0700-0000D5010000}"/>
            </a:ext>
          </a:extLst>
        </xdr:cNvPr>
        <xdr:cNvSpPr/>
      </xdr:nvSpPr>
      <xdr:spPr>
        <a:xfrm>
          <a:off x="9588500" y="1653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168291</xdr:rowOff>
    </xdr:from>
    <xdr:ext cx="534377" cy="259045"/>
    <xdr:sp macro="" textlink="">
      <xdr:nvSpPr>
        <xdr:cNvPr id="470" name="テキスト ボックス 469">
          <a:extLst>
            <a:ext uri="{FF2B5EF4-FFF2-40B4-BE49-F238E27FC236}">
              <a16:creationId xmlns:a16="http://schemas.microsoft.com/office/drawing/2014/main" xmlns="" id="{00000000-0008-0000-0700-0000D6010000}"/>
            </a:ext>
          </a:extLst>
        </xdr:cNvPr>
        <xdr:cNvSpPr txBox="1"/>
      </xdr:nvSpPr>
      <xdr:spPr>
        <a:xfrm>
          <a:off x="9372111" y="1662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156750</xdr:rowOff>
    </xdr:from>
    <xdr:to>
      <xdr:col>45</xdr:col>
      <xdr:colOff>177800</xdr:colOff>
      <xdr:row>96</xdr:row>
      <xdr:rowOff>170351</xdr:rowOff>
    </xdr:to>
    <xdr:cxnSp macro="">
      <xdr:nvCxnSpPr>
        <xdr:cNvPr id="471" name="直線コネクタ 470">
          <a:extLst>
            <a:ext uri="{FF2B5EF4-FFF2-40B4-BE49-F238E27FC236}">
              <a16:creationId xmlns:a16="http://schemas.microsoft.com/office/drawing/2014/main" xmlns="" id="{00000000-0008-0000-0700-0000D7010000}"/>
            </a:ext>
          </a:extLst>
        </xdr:cNvPr>
        <xdr:cNvCxnSpPr/>
      </xdr:nvCxnSpPr>
      <xdr:spPr>
        <a:xfrm flipV="1">
          <a:off x="7861300" y="16615950"/>
          <a:ext cx="889000" cy="13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150050</xdr:rowOff>
    </xdr:from>
    <xdr:to>
      <xdr:col>46</xdr:col>
      <xdr:colOff>38100</xdr:colOff>
      <xdr:row>97</xdr:row>
      <xdr:rowOff>80200</xdr:rowOff>
    </xdr:to>
    <xdr:sp macro="" textlink="">
      <xdr:nvSpPr>
        <xdr:cNvPr id="472" name="フローチャート: 判断 471">
          <a:extLst>
            <a:ext uri="{FF2B5EF4-FFF2-40B4-BE49-F238E27FC236}">
              <a16:creationId xmlns:a16="http://schemas.microsoft.com/office/drawing/2014/main" xmlns="" id="{00000000-0008-0000-0700-0000D8010000}"/>
            </a:ext>
          </a:extLst>
        </xdr:cNvPr>
        <xdr:cNvSpPr/>
      </xdr:nvSpPr>
      <xdr:spPr>
        <a:xfrm>
          <a:off x="8699500" y="1660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71327</xdr:rowOff>
    </xdr:from>
    <xdr:ext cx="534377" cy="259045"/>
    <xdr:sp macro="" textlink="">
      <xdr:nvSpPr>
        <xdr:cNvPr id="473" name="テキスト ボックス 472">
          <a:extLst>
            <a:ext uri="{FF2B5EF4-FFF2-40B4-BE49-F238E27FC236}">
              <a16:creationId xmlns:a16="http://schemas.microsoft.com/office/drawing/2014/main" xmlns="" id="{00000000-0008-0000-0700-0000D9010000}"/>
            </a:ext>
          </a:extLst>
        </xdr:cNvPr>
        <xdr:cNvSpPr txBox="1"/>
      </xdr:nvSpPr>
      <xdr:spPr>
        <a:xfrm>
          <a:off x="8483111" y="16701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158045</xdr:rowOff>
    </xdr:from>
    <xdr:to>
      <xdr:col>41</xdr:col>
      <xdr:colOff>50800</xdr:colOff>
      <xdr:row>96</xdr:row>
      <xdr:rowOff>170351</xdr:rowOff>
    </xdr:to>
    <xdr:cxnSp macro="">
      <xdr:nvCxnSpPr>
        <xdr:cNvPr id="474" name="直線コネクタ 473">
          <a:extLst>
            <a:ext uri="{FF2B5EF4-FFF2-40B4-BE49-F238E27FC236}">
              <a16:creationId xmlns:a16="http://schemas.microsoft.com/office/drawing/2014/main" xmlns="" id="{00000000-0008-0000-0700-0000DA010000}"/>
            </a:ext>
          </a:extLst>
        </xdr:cNvPr>
        <xdr:cNvCxnSpPr/>
      </xdr:nvCxnSpPr>
      <xdr:spPr>
        <a:xfrm>
          <a:off x="6972300" y="16445795"/>
          <a:ext cx="889000" cy="18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169063</xdr:rowOff>
    </xdr:from>
    <xdr:to>
      <xdr:col>41</xdr:col>
      <xdr:colOff>101600</xdr:colOff>
      <xdr:row>97</xdr:row>
      <xdr:rowOff>99213</xdr:rowOff>
    </xdr:to>
    <xdr:sp macro="" textlink="">
      <xdr:nvSpPr>
        <xdr:cNvPr id="475" name="フローチャート: 判断 474">
          <a:extLst>
            <a:ext uri="{FF2B5EF4-FFF2-40B4-BE49-F238E27FC236}">
              <a16:creationId xmlns:a16="http://schemas.microsoft.com/office/drawing/2014/main" xmlns="" id="{00000000-0008-0000-0700-0000DB010000}"/>
            </a:ext>
          </a:extLst>
        </xdr:cNvPr>
        <xdr:cNvSpPr/>
      </xdr:nvSpPr>
      <xdr:spPr>
        <a:xfrm>
          <a:off x="7810500" y="16628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90340</xdr:rowOff>
    </xdr:from>
    <xdr:ext cx="534377" cy="259045"/>
    <xdr:sp macro="" textlink="">
      <xdr:nvSpPr>
        <xdr:cNvPr id="476" name="テキスト ボックス 475">
          <a:extLst>
            <a:ext uri="{FF2B5EF4-FFF2-40B4-BE49-F238E27FC236}">
              <a16:creationId xmlns:a16="http://schemas.microsoft.com/office/drawing/2014/main" xmlns="" id="{00000000-0008-0000-0700-0000DC010000}"/>
            </a:ext>
          </a:extLst>
        </xdr:cNvPr>
        <xdr:cNvSpPr txBox="1"/>
      </xdr:nvSpPr>
      <xdr:spPr>
        <a:xfrm>
          <a:off x="7594111" y="16720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156051</xdr:rowOff>
    </xdr:from>
    <xdr:to>
      <xdr:col>36</xdr:col>
      <xdr:colOff>165100</xdr:colOff>
      <xdr:row>97</xdr:row>
      <xdr:rowOff>86201</xdr:rowOff>
    </xdr:to>
    <xdr:sp macro="" textlink="">
      <xdr:nvSpPr>
        <xdr:cNvPr id="477" name="フローチャート: 判断 476">
          <a:extLst>
            <a:ext uri="{FF2B5EF4-FFF2-40B4-BE49-F238E27FC236}">
              <a16:creationId xmlns:a16="http://schemas.microsoft.com/office/drawing/2014/main" xmlns="" id="{00000000-0008-0000-0700-0000DD010000}"/>
            </a:ext>
          </a:extLst>
        </xdr:cNvPr>
        <xdr:cNvSpPr/>
      </xdr:nvSpPr>
      <xdr:spPr>
        <a:xfrm>
          <a:off x="6921500" y="1661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77328</xdr:rowOff>
    </xdr:from>
    <xdr:ext cx="534377" cy="259045"/>
    <xdr:sp macro="" textlink="">
      <xdr:nvSpPr>
        <xdr:cNvPr id="478" name="テキスト ボックス 477">
          <a:extLst>
            <a:ext uri="{FF2B5EF4-FFF2-40B4-BE49-F238E27FC236}">
              <a16:creationId xmlns:a16="http://schemas.microsoft.com/office/drawing/2014/main" xmlns="" id="{00000000-0008-0000-0700-0000DE010000}"/>
            </a:ext>
          </a:extLst>
        </xdr:cNvPr>
        <xdr:cNvSpPr txBox="1"/>
      </xdr:nvSpPr>
      <xdr:spPr>
        <a:xfrm>
          <a:off x="6705111" y="16707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xmlns=""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xmlns=""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xmlns=""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xmlns=""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xmlns=""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67983</xdr:rowOff>
    </xdr:from>
    <xdr:to>
      <xdr:col>55</xdr:col>
      <xdr:colOff>50800</xdr:colOff>
      <xdr:row>96</xdr:row>
      <xdr:rowOff>169583</xdr:rowOff>
    </xdr:to>
    <xdr:sp macro="" textlink="">
      <xdr:nvSpPr>
        <xdr:cNvPr id="484" name="楕円 483">
          <a:extLst>
            <a:ext uri="{FF2B5EF4-FFF2-40B4-BE49-F238E27FC236}">
              <a16:creationId xmlns:a16="http://schemas.microsoft.com/office/drawing/2014/main" xmlns="" id="{00000000-0008-0000-0700-0000E4010000}"/>
            </a:ext>
          </a:extLst>
        </xdr:cNvPr>
        <xdr:cNvSpPr/>
      </xdr:nvSpPr>
      <xdr:spPr>
        <a:xfrm>
          <a:off x="10426700" y="1652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90860</xdr:rowOff>
    </xdr:from>
    <xdr:ext cx="534377" cy="259045"/>
    <xdr:sp macro="" textlink="">
      <xdr:nvSpPr>
        <xdr:cNvPr id="485" name="土木費該当値テキスト">
          <a:extLst>
            <a:ext uri="{FF2B5EF4-FFF2-40B4-BE49-F238E27FC236}">
              <a16:creationId xmlns:a16="http://schemas.microsoft.com/office/drawing/2014/main" xmlns="" id="{00000000-0008-0000-0700-0000E5010000}"/>
            </a:ext>
          </a:extLst>
        </xdr:cNvPr>
        <xdr:cNvSpPr txBox="1"/>
      </xdr:nvSpPr>
      <xdr:spPr>
        <a:xfrm>
          <a:off x="10528300" y="16378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159976</xdr:rowOff>
    </xdr:from>
    <xdr:to>
      <xdr:col>50</xdr:col>
      <xdr:colOff>165100</xdr:colOff>
      <xdr:row>96</xdr:row>
      <xdr:rowOff>90126</xdr:rowOff>
    </xdr:to>
    <xdr:sp macro="" textlink="">
      <xdr:nvSpPr>
        <xdr:cNvPr id="486" name="楕円 485">
          <a:extLst>
            <a:ext uri="{FF2B5EF4-FFF2-40B4-BE49-F238E27FC236}">
              <a16:creationId xmlns:a16="http://schemas.microsoft.com/office/drawing/2014/main" xmlns="" id="{00000000-0008-0000-0700-0000E6010000}"/>
            </a:ext>
          </a:extLst>
        </xdr:cNvPr>
        <xdr:cNvSpPr/>
      </xdr:nvSpPr>
      <xdr:spPr>
        <a:xfrm>
          <a:off x="9588500" y="16447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106653</xdr:rowOff>
    </xdr:from>
    <xdr:ext cx="534377" cy="259045"/>
    <xdr:sp macro="" textlink="">
      <xdr:nvSpPr>
        <xdr:cNvPr id="487" name="テキスト ボックス 486">
          <a:extLst>
            <a:ext uri="{FF2B5EF4-FFF2-40B4-BE49-F238E27FC236}">
              <a16:creationId xmlns:a16="http://schemas.microsoft.com/office/drawing/2014/main" xmlns="" id="{00000000-0008-0000-0700-0000E7010000}"/>
            </a:ext>
          </a:extLst>
        </xdr:cNvPr>
        <xdr:cNvSpPr txBox="1"/>
      </xdr:nvSpPr>
      <xdr:spPr>
        <a:xfrm>
          <a:off x="9372111" y="16222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105950</xdr:rowOff>
    </xdr:from>
    <xdr:to>
      <xdr:col>46</xdr:col>
      <xdr:colOff>38100</xdr:colOff>
      <xdr:row>97</xdr:row>
      <xdr:rowOff>36100</xdr:rowOff>
    </xdr:to>
    <xdr:sp macro="" textlink="">
      <xdr:nvSpPr>
        <xdr:cNvPr id="488" name="楕円 487">
          <a:extLst>
            <a:ext uri="{FF2B5EF4-FFF2-40B4-BE49-F238E27FC236}">
              <a16:creationId xmlns:a16="http://schemas.microsoft.com/office/drawing/2014/main" xmlns="" id="{00000000-0008-0000-0700-0000E8010000}"/>
            </a:ext>
          </a:extLst>
        </xdr:cNvPr>
        <xdr:cNvSpPr/>
      </xdr:nvSpPr>
      <xdr:spPr>
        <a:xfrm>
          <a:off x="8699500" y="1656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52627</xdr:rowOff>
    </xdr:from>
    <xdr:ext cx="534377" cy="259045"/>
    <xdr:sp macro="" textlink="">
      <xdr:nvSpPr>
        <xdr:cNvPr id="489" name="テキスト ボックス 488">
          <a:extLst>
            <a:ext uri="{FF2B5EF4-FFF2-40B4-BE49-F238E27FC236}">
              <a16:creationId xmlns:a16="http://schemas.microsoft.com/office/drawing/2014/main" xmlns="" id="{00000000-0008-0000-0700-0000E9010000}"/>
            </a:ext>
          </a:extLst>
        </xdr:cNvPr>
        <xdr:cNvSpPr txBox="1"/>
      </xdr:nvSpPr>
      <xdr:spPr>
        <a:xfrm>
          <a:off x="8483111" y="16340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119551</xdr:rowOff>
    </xdr:from>
    <xdr:to>
      <xdr:col>41</xdr:col>
      <xdr:colOff>101600</xdr:colOff>
      <xdr:row>97</xdr:row>
      <xdr:rowOff>49701</xdr:rowOff>
    </xdr:to>
    <xdr:sp macro="" textlink="">
      <xdr:nvSpPr>
        <xdr:cNvPr id="490" name="楕円 489">
          <a:extLst>
            <a:ext uri="{FF2B5EF4-FFF2-40B4-BE49-F238E27FC236}">
              <a16:creationId xmlns:a16="http://schemas.microsoft.com/office/drawing/2014/main" xmlns="" id="{00000000-0008-0000-0700-0000EA010000}"/>
            </a:ext>
          </a:extLst>
        </xdr:cNvPr>
        <xdr:cNvSpPr/>
      </xdr:nvSpPr>
      <xdr:spPr>
        <a:xfrm>
          <a:off x="7810500" y="16578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66228</xdr:rowOff>
    </xdr:from>
    <xdr:ext cx="534377" cy="259045"/>
    <xdr:sp macro="" textlink="">
      <xdr:nvSpPr>
        <xdr:cNvPr id="491" name="テキスト ボックス 490">
          <a:extLst>
            <a:ext uri="{FF2B5EF4-FFF2-40B4-BE49-F238E27FC236}">
              <a16:creationId xmlns:a16="http://schemas.microsoft.com/office/drawing/2014/main" xmlns="" id="{00000000-0008-0000-0700-0000EB010000}"/>
            </a:ext>
          </a:extLst>
        </xdr:cNvPr>
        <xdr:cNvSpPr txBox="1"/>
      </xdr:nvSpPr>
      <xdr:spPr>
        <a:xfrm>
          <a:off x="7594111" y="16353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107245</xdr:rowOff>
    </xdr:from>
    <xdr:to>
      <xdr:col>36</xdr:col>
      <xdr:colOff>165100</xdr:colOff>
      <xdr:row>96</xdr:row>
      <xdr:rowOff>37395</xdr:rowOff>
    </xdr:to>
    <xdr:sp macro="" textlink="">
      <xdr:nvSpPr>
        <xdr:cNvPr id="492" name="楕円 491">
          <a:extLst>
            <a:ext uri="{FF2B5EF4-FFF2-40B4-BE49-F238E27FC236}">
              <a16:creationId xmlns:a16="http://schemas.microsoft.com/office/drawing/2014/main" xmlns="" id="{00000000-0008-0000-0700-0000EC010000}"/>
            </a:ext>
          </a:extLst>
        </xdr:cNvPr>
        <xdr:cNvSpPr/>
      </xdr:nvSpPr>
      <xdr:spPr>
        <a:xfrm>
          <a:off x="6921500" y="16394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53922</xdr:rowOff>
    </xdr:from>
    <xdr:ext cx="534377" cy="259045"/>
    <xdr:sp macro="" textlink="">
      <xdr:nvSpPr>
        <xdr:cNvPr id="493" name="テキスト ボックス 492">
          <a:extLst>
            <a:ext uri="{FF2B5EF4-FFF2-40B4-BE49-F238E27FC236}">
              <a16:creationId xmlns:a16="http://schemas.microsoft.com/office/drawing/2014/main" xmlns="" id="{00000000-0008-0000-0700-0000ED010000}"/>
            </a:ext>
          </a:extLst>
        </xdr:cNvPr>
        <xdr:cNvSpPr txBox="1"/>
      </xdr:nvSpPr>
      <xdr:spPr>
        <a:xfrm>
          <a:off x="6705111" y="1617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xmlns=""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xmlns=""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xmlns=""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xmlns=""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xmlns=""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xmlns=""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xmlns=""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xmlns=""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xmlns=""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xmlns=""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a:extLst>
            <a:ext uri="{FF2B5EF4-FFF2-40B4-BE49-F238E27FC236}">
              <a16:creationId xmlns:a16="http://schemas.microsoft.com/office/drawing/2014/main" xmlns="" id="{00000000-0008-0000-0700-0000F8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5" name="直線コネクタ 504">
          <a:extLst>
            <a:ext uri="{FF2B5EF4-FFF2-40B4-BE49-F238E27FC236}">
              <a16:creationId xmlns:a16="http://schemas.microsoft.com/office/drawing/2014/main" xmlns="" id="{00000000-0008-0000-0700-0000F9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6" name="テキスト ボックス 505">
          <a:extLst>
            <a:ext uri="{FF2B5EF4-FFF2-40B4-BE49-F238E27FC236}">
              <a16:creationId xmlns:a16="http://schemas.microsoft.com/office/drawing/2014/main" xmlns="" id="{00000000-0008-0000-0700-0000FA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7" name="直線コネクタ 506">
          <a:extLst>
            <a:ext uri="{FF2B5EF4-FFF2-40B4-BE49-F238E27FC236}">
              <a16:creationId xmlns:a16="http://schemas.microsoft.com/office/drawing/2014/main" xmlns="" id="{00000000-0008-0000-0700-0000FB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8" name="テキスト ボックス 507">
          <a:extLst>
            <a:ext uri="{FF2B5EF4-FFF2-40B4-BE49-F238E27FC236}">
              <a16:creationId xmlns:a16="http://schemas.microsoft.com/office/drawing/2014/main" xmlns="" id="{00000000-0008-0000-0700-0000FC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9" name="直線コネクタ 508">
          <a:extLst>
            <a:ext uri="{FF2B5EF4-FFF2-40B4-BE49-F238E27FC236}">
              <a16:creationId xmlns:a16="http://schemas.microsoft.com/office/drawing/2014/main" xmlns="" id="{00000000-0008-0000-0700-0000FD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0" name="テキスト ボックス 509">
          <a:extLst>
            <a:ext uri="{FF2B5EF4-FFF2-40B4-BE49-F238E27FC236}">
              <a16:creationId xmlns:a16="http://schemas.microsoft.com/office/drawing/2014/main" xmlns="" id="{00000000-0008-0000-0700-0000FE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1" name="直線コネクタ 510">
          <a:extLst>
            <a:ext uri="{FF2B5EF4-FFF2-40B4-BE49-F238E27FC236}">
              <a16:creationId xmlns:a16="http://schemas.microsoft.com/office/drawing/2014/main" xmlns="" id="{00000000-0008-0000-0700-0000FF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2" name="テキスト ボックス 511">
          <a:extLst>
            <a:ext uri="{FF2B5EF4-FFF2-40B4-BE49-F238E27FC236}">
              <a16:creationId xmlns:a16="http://schemas.microsoft.com/office/drawing/2014/main" xmlns="" id="{00000000-0008-0000-0700-000000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3" name="直線コネクタ 512">
          <a:extLst>
            <a:ext uri="{FF2B5EF4-FFF2-40B4-BE49-F238E27FC236}">
              <a16:creationId xmlns:a16="http://schemas.microsoft.com/office/drawing/2014/main" xmlns="" id="{00000000-0008-0000-0700-000001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4" name="テキスト ボックス 513">
          <a:extLst>
            <a:ext uri="{FF2B5EF4-FFF2-40B4-BE49-F238E27FC236}">
              <a16:creationId xmlns:a16="http://schemas.microsoft.com/office/drawing/2014/main" xmlns="" id="{00000000-0008-0000-0700-000002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5" name="直線コネクタ 514">
          <a:extLst>
            <a:ext uri="{FF2B5EF4-FFF2-40B4-BE49-F238E27FC236}">
              <a16:creationId xmlns:a16="http://schemas.microsoft.com/office/drawing/2014/main" xmlns="" id="{00000000-0008-0000-0700-000003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6" name="テキスト ボックス 515">
          <a:extLst>
            <a:ext uri="{FF2B5EF4-FFF2-40B4-BE49-F238E27FC236}">
              <a16:creationId xmlns:a16="http://schemas.microsoft.com/office/drawing/2014/main" xmlns="" id="{00000000-0008-0000-0700-000004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xmlns=""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xmlns=""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xmlns=""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157074</xdr:rowOff>
    </xdr:from>
    <xdr:to>
      <xdr:col>85</xdr:col>
      <xdr:colOff>126364</xdr:colOff>
      <xdr:row>39</xdr:row>
      <xdr:rowOff>2083</xdr:rowOff>
    </xdr:to>
    <xdr:cxnSp macro="">
      <xdr:nvCxnSpPr>
        <xdr:cNvPr id="520" name="直線コネクタ 519">
          <a:extLst>
            <a:ext uri="{FF2B5EF4-FFF2-40B4-BE49-F238E27FC236}">
              <a16:creationId xmlns:a16="http://schemas.microsoft.com/office/drawing/2014/main" xmlns="" id="{00000000-0008-0000-0700-000008020000}"/>
            </a:ext>
          </a:extLst>
        </xdr:cNvPr>
        <xdr:cNvCxnSpPr/>
      </xdr:nvCxnSpPr>
      <xdr:spPr>
        <a:xfrm flipV="1">
          <a:off x="16317595" y="5300574"/>
          <a:ext cx="1269" cy="1388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5910</xdr:rowOff>
    </xdr:from>
    <xdr:ext cx="534377" cy="259045"/>
    <xdr:sp macro="" textlink="">
      <xdr:nvSpPr>
        <xdr:cNvPr id="521" name="消防費最小値テキスト">
          <a:extLst>
            <a:ext uri="{FF2B5EF4-FFF2-40B4-BE49-F238E27FC236}">
              <a16:creationId xmlns:a16="http://schemas.microsoft.com/office/drawing/2014/main" xmlns="" id="{00000000-0008-0000-0700-000009020000}"/>
            </a:ext>
          </a:extLst>
        </xdr:cNvPr>
        <xdr:cNvSpPr txBox="1"/>
      </xdr:nvSpPr>
      <xdr:spPr>
        <a:xfrm>
          <a:off x="16370300" y="669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2083</xdr:rowOff>
    </xdr:from>
    <xdr:to>
      <xdr:col>86</xdr:col>
      <xdr:colOff>25400</xdr:colOff>
      <xdr:row>39</xdr:row>
      <xdr:rowOff>2083</xdr:rowOff>
    </xdr:to>
    <xdr:cxnSp macro="">
      <xdr:nvCxnSpPr>
        <xdr:cNvPr id="522" name="直線コネクタ 521">
          <a:extLst>
            <a:ext uri="{FF2B5EF4-FFF2-40B4-BE49-F238E27FC236}">
              <a16:creationId xmlns:a16="http://schemas.microsoft.com/office/drawing/2014/main" xmlns="" id="{00000000-0008-0000-0700-00000A020000}"/>
            </a:ext>
          </a:extLst>
        </xdr:cNvPr>
        <xdr:cNvCxnSpPr/>
      </xdr:nvCxnSpPr>
      <xdr:spPr>
        <a:xfrm>
          <a:off x="16230600" y="6688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103751</xdr:rowOff>
    </xdr:from>
    <xdr:ext cx="534377" cy="259045"/>
    <xdr:sp macro="" textlink="">
      <xdr:nvSpPr>
        <xdr:cNvPr id="523" name="消防費最大値テキスト">
          <a:extLst>
            <a:ext uri="{FF2B5EF4-FFF2-40B4-BE49-F238E27FC236}">
              <a16:creationId xmlns:a16="http://schemas.microsoft.com/office/drawing/2014/main" xmlns="" id="{00000000-0008-0000-0700-00000B020000}"/>
            </a:ext>
          </a:extLst>
        </xdr:cNvPr>
        <xdr:cNvSpPr txBox="1"/>
      </xdr:nvSpPr>
      <xdr:spPr>
        <a:xfrm>
          <a:off x="16370300" y="5075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55,468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157074</xdr:rowOff>
    </xdr:from>
    <xdr:to>
      <xdr:col>86</xdr:col>
      <xdr:colOff>25400</xdr:colOff>
      <xdr:row>30</xdr:row>
      <xdr:rowOff>157074</xdr:rowOff>
    </xdr:to>
    <xdr:cxnSp macro="">
      <xdr:nvCxnSpPr>
        <xdr:cNvPr id="524" name="直線コネクタ 523">
          <a:extLst>
            <a:ext uri="{FF2B5EF4-FFF2-40B4-BE49-F238E27FC236}">
              <a16:creationId xmlns:a16="http://schemas.microsoft.com/office/drawing/2014/main" xmlns="" id="{00000000-0008-0000-0700-00000C020000}"/>
            </a:ext>
          </a:extLst>
        </xdr:cNvPr>
        <xdr:cNvCxnSpPr/>
      </xdr:nvCxnSpPr>
      <xdr:spPr>
        <a:xfrm>
          <a:off x="16230600" y="5300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144141</xdr:rowOff>
    </xdr:from>
    <xdr:to>
      <xdr:col>85</xdr:col>
      <xdr:colOff>127000</xdr:colOff>
      <xdr:row>37</xdr:row>
      <xdr:rowOff>155735</xdr:rowOff>
    </xdr:to>
    <xdr:cxnSp macro="">
      <xdr:nvCxnSpPr>
        <xdr:cNvPr id="525" name="直線コネクタ 524">
          <a:extLst>
            <a:ext uri="{FF2B5EF4-FFF2-40B4-BE49-F238E27FC236}">
              <a16:creationId xmlns:a16="http://schemas.microsoft.com/office/drawing/2014/main" xmlns="" id="{00000000-0008-0000-0700-00000D020000}"/>
            </a:ext>
          </a:extLst>
        </xdr:cNvPr>
        <xdr:cNvCxnSpPr/>
      </xdr:nvCxnSpPr>
      <xdr:spPr>
        <a:xfrm>
          <a:off x="15481300" y="6487791"/>
          <a:ext cx="838200" cy="11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108903</xdr:rowOff>
    </xdr:from>
    <xdr:ext cx="534377" cy="259045"/>
    <xdr:sp macro="" textlink="">
      <xdr:nvSpPr>
        <xdr:cNvPr id="526" name="消防費平均値テキスト">
          <a:extLst>
            <a:ext uri="{FF2B5EF4-FFF2-40B4-BE49-F238E27FC236}">
              <a16:creationId xmlns:a16="http://schemas.microsoft.com/office/drawing/2014/main" xmlns="" id="{00000000-0008-0000-0700-00000E020000}"/>
            </a:ext>
          </a:extLst>
        </xdr:cNvPr>
        <xdr:cNvSpPr txBox="1"/>
      </xdr:nvSpPr>
      <xdr:spPr>
        <a:xfrm>
          <a:off x="16370300" y="62811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86026</xdr:rowOff>
    </xdr:from>
    <xdr:to>
      <xdr:col>85</xdr:col>
      <xdr:colOff>177800</xdr:colOff>
      <xdr:row>38</xdr:row>
      <xdr:rowOff>16176</xdr:rowOff>
    </xdr:to>
    <xdr:sp macro="" textlink="">
      <xdr:nvSpPr>
        <xdr:cNvPr id="527" name="フローチャート: 判断 526">
          <a:extLst>
            <a:ext uri="{FF2B5EF4-FFF2-40B4-BE49-F238E27FC236}">
              <a16:creationId xmlns:a16="http://schemas.microsoft.com/office/drawing/2014/main" xmlns="" id="{00000000-0008-0000-0700-00000F020000}"/>
            </a:ext>
          </a:extLst>
        </xdr:cNvPr>
        <xdr:cNvSpPr/>
      </xdr:nvSpPr>
      <xdr:spPr>
        <a:xfrm>
          <a:off x="16268700" y="642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164356</xdr:rowOff>
    </xdr:from>
    <xdr:to>
      <xdr:col>81</xdr:col>
      <xdr:colOff>50800</xdr:colOff>
      <xdr:row>37</xdr:row>
      <xdr:rowOff>144141</xdr:rowOff>
    </xdr:to>
    <xdr:cxnSp macro="">
      <xdr:nvCxnSpPr>
        <xdr:cNvPr id="528" name="直線コネクタ 527">
          <a:extLst>
            <a:ext uri="{FF2B5EF4-FFF2-40B4-BE49-F238E27FC236}">
              <a16:creationId xmlns:a16="http://schemas.microsoft.com/office/drawing/2014/main" xmlns="" id="{00000000-0008-0000-0700-000010020000}"/>
            </a:ext>
          </a:extLst>
        </xdr:cNvPr>
        <xdr:cNvCxnSpPr/>
      </xdr:nvCxnSpPr>
      <xdr:spPr>
        <a:xfrm>
          <a:off x="14592300" y="6165106"/>
          <a:ext cx="889000" cy="322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116332</xdr:rowOff>
    </xdr:from>
    <xdr:to>
      <xdr:col>81</xdr:col>
      <xdr:colOff>101600</xdr:colOff>
      <xdr:row>38</xdr:row>
      <xdr:rowOff>46482</xdr:rowOff>
    </xdr:to>
    <xdr:sp macro="" textlink="">
      <xdr:nvSpPr>
        <xdr:cNvPr id="529" name="フローチャート: 判断 528">
          <a:extLst>
            <a:ext uri="{FF2B5EF4-FFF2-40B4-BE49-F238E27FC236}">
              <a16:creationId xmlns:a16="http://schemas.microsoft.com/office/drawing/2014/main" xmlns="" id="{00000000-0008-0000-0700-000011020000}"/>
            </a:ext>
          </a:extLst>
        </xdr:cNvPr>
        <xdr:cNvSpPr/>
      </xdr:nvSpPr>
      <xdr:spPr>
        <a:xfrm>
          <a:off x="15430500" y="645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37609</xdr:rowOff>
    </xdr:from>
    <xdr:ext cx="534377" cy="259045"/>
    <xdr:sp macro="" textlink="">
      <xdr:nvSpPr>
        <xdr:cNvPr id="530" name="テキスト ボックス 529">
          <a:extLst>
            <a:ext uri="{FF2B5EF4-FFF2-40B4-BE49-F238E27FC236}">
              <a16:creationId xmlns:a16="http://schemas.microsoft.com/office/drawing/2014/main" xmlns="" id="{00000000-0008-0000-0700-000012020000}"/>
            </a:ext>
          </a:extLst>
        </xdr:cNvPr>
        <xdr:cNvSpPr txBox="1"/>
      </xdr:nvSpPr>
      <xdr:spPr>
        <a:xfrm>
          <a:off x="15214111" y="6552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164356</xdr:rowOff>
    </xdr:from>
    <xdr:to>
      <xdr:col>76</xdr:col>
      <xdr:colOff>114300</xdr:colOff>
      <xdr:row>37</xdr:row>
      <xdr:rowOff>129021</xdr:rowOff>
    </xdr:to>
    <xdr:cxnSp macro="">
      <xdr:nvCxnSpPr>
        <xdr:cNvPr id="531" name="直線コネクタ 530">
          <a:extLst>
            <a:ext uri="{FF2B5EF4-FFF2-40B4-BE49-F238E27FC236}">
              <a16:creationId xmlns:a16="http://schemas.microsoft.com/office/drawing/2014/main" xmlns="" id="{00000000-0008-0000-0700-000013020000}"/>
            </a:ext>
          </a:extLst>
        </xdr:cNvPr>
        <xdr:cNvCxnSpPr/>
      </xdr:nvCxnSpPr>
      <xdr:spPr>
        <a:xfrm flipV="1">
          <a:off x="13703300" y="6165106"/>
          <a:ext cx="889000" cy="30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64440</xdr:rowOff>
    </xdr:from>
    <xdr:to>
      <xdr:col>76</xdr:col>
      <xdr:colOff>165100</xdr:colOff>
      <xdr:row>37</xdr:row>
      <xdr:rowOff>166039</xdr:rowOff>
    </xdr:to>
    <xdr:sp macro="" textlink="">
      <xdr:nvSpPr>
        <xdr:cNvPr id="532" name="フローチャート: 判断 531">
          <a:extLst>
            <a:ext uri="{FF2B5EF4-FFF2-40B4-BE49-F238E27FC236}">
              <a16:creationId xmlns:a16="http://schemas.microsoft.com/office/drawing/2014/main" xmlns="" id="{00000000-0008-0000-0700-000014020000}"/>
            </a:ext>
          </a:extLst>
        </xdr:cNvPr>
        <xdr:cNvSpPr/>
      </xdr:nvSpPr>
      <xdr:spPr>
        <a:xfrm>
          <a:off x="14541500" y="64080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157166</xdr:rowOff>
    </xdr:from>
    <xdr:ext cx="534377" cy="259045"/>
    <xdr:sp macro="" textlink="">
      <xdr:nvSpPr>
        <xdr:cNvPr id="533" name="テキスト ボックス 532">
          <a:extLst>
            <a:ext uri="{FF2B5EF4-FFF2-40B4-BE49-F238E27FC236}">
              <a16:creationId xmlns:a16="http://schemas.microsoft.com/office/drawing/2014/main" xmlns="" id="{00000000-0008-0000-0700-000015020000}"/>
            </a:ext>
          </a:extLst>
        </xdr:cNvPr>
        <xdr:cNvSpPr txBox="1"/>
      </xdr:nvSpPr>
      <xdr:spPr>
        <a:xfrm>
          <a:off x="14325111" y="6500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69291</xdr:rowOff>
    </xdr:from>
    <xdr:to>
      <xdr:col>71</xdr:col>
      <xdr:colOff>177800</xdr:colOff>
      <xdr:row>37</xdr:row>
      <xdr:rowOff>129021</xdr:rowOff>
    </xdr:to>
    <xdr:cxnSp macro="">
      <xdr:nvCxnSpPr>
        <xdr:cNvPr id="534" name="直線コネクタ 533">
          <a:extLst>
            <a:ext uri="{FF2B5EF4-FFF2-40B4-BE49-F238E27FC236}">
              <a16:creationId xmlns:a16="http://schemas.microsoft.com/office/drawing/2014/main" xmlns="" id="{00000000-0008-0000-0700-000016020000}"/>
            </a:ext>
          </a:extLst>
        </xdr:cNvPr>
        <xdr:cNvCxnSpPr/>
      </xdr:nvCxnSpPr>
      <xdr:spPr>
        <a:xfrm>
          <a:off x="12814300" y="6412941"/>
          <a:ext cx="889000" cy="59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83871</xdr:rowOff>
    </xdr:from>
    <xdr:to>
      <xdr:col>72</xdr:col>
      <xdr:colOff>38100</xdr:colOff>
      <xdr:row>38</xdr:row>
      <xdr:rowOff>14021</xdr:rowOff>
    </xdr:to>
    <xdr:sp macro="" textlink="">
      <xdr:nvSpPr>
        <xdr:cNvPr id="535" name="フローチャート: 判断 534">
          <a:extLst>
            <a:ext uri="{FF2B5EF4-FFF2-40B4-BE49-F238E27FC236}">
              <a16:creationId xmlns:a16="http://schemas.microsoft.com/office/drawing/2014/main" xmlns="" id="{00000000-0008-0000-0700-000017020000}"/>
            </a:ext>
          </a:extLst>
        </xdr:cNvPr>
        <xdr:cNvSpPr/>
      </xdr:nvSpPr>
      <xdr:spPr>
        <a:xfrm>
          <a:off x="13652500" y="642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5148</xdr:rowOff>
    </xdr:from>
    <xdr:ext cx="534377" cy="259045"/>
    <xdr:sp macro="" textlink="">
      <xdr:nvSpPr>
        <xdr:cNvPr id="536" name="テキスト ボックス 535">
          <a:extLst>
            <a:ext uri="{FF2B5EF4-FFF2-40B4-BE49-F238E27FC236}">
              <a16:creationId xmlns:a16="http://schemas.microsoft.com/office/drawing/2014/main" xmlns="" id="{00000000-0008-0000-0700-000018020000}"/>
            </a:ext>
          </a:extLst>
        </xdr:cNvPr>
        <xdr:cNvSpPr txBox="1"/>
      </xdr:nvSpPr>
      <xdr:spPr>
        <a:xfrm>
          <a:off x="13436111" y="6520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78776</xdr:rowOff>
    </xdr:from>
    <xdr:to>
      <xdr:col>67</xdr:col>
      <xdr:colOff>101600</xdr:colOff>
      <xdr:row>38</xdr:row>
      <xdr:rowOff>8927</xdr:rowOff>
    </xdr:to>
    <xdr:sp macro="" textlink="">
      <xdr:nvSpPr>
        <xdr:cNvPr id="537" name="フローチャート: 判断 536">
          <a:extLst>
            <a:ext uri="{FF2B5EF4-FFF2-40B4-BE49-F238E27FC236}">
              <a16:creationId xmlns:a16="http://schemas.microsoft.com/office/drawing/2014/main" xmlns="" id="{00000000-0008-0000-0700-000019020000}"/>
            </a:ext>
          </a:extLst>
        </xdr:cNvPr>
        <xdr:cNvSpPr/>
      </xdr:nvSpPr>
      <xdr:spPr>
        <a:xfrm>
          <a:off x="12763500" y="64224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54</xdr:rowOff>
    </xdr:from>
    <xdr:ext cx="534377" cy="259045"/>
    <xdr:sp macro="" textlink="">
      <xdr:nvSpPr>
        <xdr:cNvPr id="538" name="テキスト ボックス 537">
          <a:extLst>
            <a:ext uri="{FF2B5EF4-FFF2-40B4-BE49-F238E27FC236}">
              <a16:creationId xmlns:a16="http://schemas.microsoft.com/office/drawing/2014/main" xmlns="" id="{00000000-0008-0000-0700-00001A020000}"/>
            </a:ext>
          </a:extLst>
        </xdr:cNvPr>
        <xdr:cNvSpPr txBox="1"/>
      </xdr:nvSpPr>
      <xdr:spPr>
        <a:xfrm>
          <a:off x="12547111" y="6515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xmlns=""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xmlns=""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xmlns=""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xmlns=""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xmlns=""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104935</xdr:rowOff>
    </xdr:from>
    <xdr:to>
      <xdr:col>85</xdr:col>
      <xdr:colOff>177800</xdr:colOff>
      <xdr:row>38</xdr:row>
      <xdr:rowOff>35085</xdr:rowOff>
    </xdr:to>
    <xdr:sp macro="" textlink="">
      <xdr:nvSpPr>
        <xdr:cNvPr id="544" name="楕円 543">
          <a:extLst>
            <a:ext uri="{FF2B5EF4-FFF2-40B4-BE49-F238E27FC236}">
              <a16:creationId xmlns:a16="http://schemas.microsoft.com/office/drawing/2014/main" xmlns="" id="{00000000-0008-0000-0700-000020020000}"/>
            </a:ext>
          </a:extLst>
        </xdr:cNvPr>
        <xdr:cNvSpPr/>
      </xdr:nvSpPr>
      <xdr:spPr>
        <a:xfrm>
          <a:off x="16268700" y="644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83362</xdr:rowOff>
    </xdr:from>
    <xdr:ext cx="534377" cy="259045"/>
    <xdr:sp macro="" textlink="">
      <xdr:nvSpPr>
        <xdr:cNvPr id="545" name="消防費該当値テキスト">
          <a:extLst>
            <a:ext uri="{FF2B5EF4-FFF2-40B4-BE49-F238E27FC236}">
              <a16:creationId xmlns:a16="http://schemas.microsoft.com/office/drawing/2014/main" xmlns="" id="{00000000-0008-0000-0700-000021020000}"/>
            </a:ext>
          </a:extLst>
        </xdr:cNvPr>
        <xdr:cNvSpPr txBox="1"/>
      </xdr:nvSpPr>
      <xdr:spPr>
        <a:xfrm>
          <a:off x="16370300" y="642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93341</xdr:rowOff>
    </xdr:from>
    <xdr:to>
      <xdr:col>81</xdr:col>
      <xdr:colOff>101600</xdr:colOff>
      <xdr:row>38</xdr:row>
      <xdr:rowOff>23492</xdr:rowOff>
    </xdr:to>
    <xdr:sp macro="" textlink="">
      <xdr:nvSpPr>
        <xdr:cNvPr id="546" name="楕円 545">
          <a:extLst>
            <a:ext uri="{FF2B5EF4-FFF2-40B4-BE49-F238E27FC236}">
              <a16:creationId xmlns:a16="http://schemas.microsoft.com/office/drawing/2014/main" xmlns="" id="{00000000-0008-0000-0700-000022020000}"/>
            </a:ext>
          </a:extLst>
        </xdr:cNvPr>
        <xdr:cNvSpPr/>
      </xdr:nvSpPr>
      <xdr:spPr>
        <a:xfrm>
          <a:off x="15430500" y="643699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40018</xdr:rowOff>
    </xdr:from>
    <xdr:ext cx="534377" cy="259045"/>
    <xdr:sp macro="" textlink="">
      <xdr:nvSpPr>
        <xdr:cNvPr id="547" name="テキスト ボックス 546">
          <a:extLst>
            <a:ext uri="{FF2B5EF4-FFF2-40B4-BE49-F238E27FC236}">
              <a16:creationId xmlns:a16="http://schemas.microsoft.com/office/drawing/2014/main" xmlns="" id="{00000000-0008-0000-0700-000023020000}"/>
            </a:ext>
          </a:extLst>
        </xdr:cNvPr>
        <xdr:cNvSpPr txBox="1"/>
      </xdr:nvSpPr>
      <xdr:spPr>
        <a:xfrm>
          <a:off x="15214111" y="6212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113556</xdr:rowOff>
    </xdr:from>
    <xdr:to>
      <xdr:col>76</xdr:col>
      <xdr:colOff>165100</xdr:colOff>
      <xdr:row>36</xdr:row>
      <xdr:rowOff>43706</xdr:rowOff>
    </xdr:to>
    <xdr:sp macro="" textlink="">
      <xdr:nvSpPr>
        <xdr:cNvPr id="548" name="楕円 547">
          <a:extLst>
            <a:ext uri="{FF2B5EF4-FFF2-40B4-BE49-F238E27FC236}">
              <a16:creationId xmlns:a16="http://schemas.microsoft.com/office/drawing/2014/main" xmlns="" id="{00000000-0008-0000-0700-000024020000}"/>
            </a:ext>
          </a:extLst>
        </xdr:cNvPr>
        <xdr:cNvSpPr/>
      </xdr:nvSpPr>
      <xdr:spPr>
        <a:xfrm>
          <a:off x="14541500" y="6114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60233</xdr:rowOff>
    </xdr:from>
    <xdr:ext cx="534377" cy="259045"/>
    <xdr:sp macro="" textlink="">
      <xdr:nvSpPr>
        <xdr:cNvPr id="549" name="テキスト ボックス 548">
          <a:extLst>
            <a:ext uri="{FF2B5EF4-FFF2-40B4-BE49-F238E27FC236}">
              <a16:creationId xmlns:a16="http://schemas.microsoft.com/office/drawing/2014/main" xmlns="" id="{00000000-0008-0000-0700-000025020000}"/>
            </a:ext>
          </a:extLst>
        </xdr:cNvPr>
        <xdr:cNvSpPr txBox="1"/>
      </xdr:nvSpPr>
      <xdr:spPr>
        <a:xfrm>
          <a:off x="14325111" y="5889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78221</xdr:rowOff>
    </xdr:from>
    <xdr:to>
      <xdr:col>72</xdr:col>
      <xdr:colOff>38100</xdr:colOff>
      <xdr:row>38</xdr:row>
      <xdr:rowOff>8372</xdr:rowOff>
    </xdr:to>
    <xdr:sp macro="" textlink="">
      <xdr:nvSpPr>
        <xdr:cNvPr id="550" name="楕円 549">
          <a:extLst>
            <a:ext uri="{FF2B5EF4-FFF2-40B4-BE49-F238E27FC236}">
              <a16:creationId xmlns:a16="http://schemas.microsoft.com/office/drawing/2014/main" xmlns="" id="{00000000-0008-0000-0700-000026020000}"/>
            </a:ext>
          </a:extLst>
        </xdr:cNvPr>
        <xdr:cNvSpPr/>
      </xdr:nvSpPr>
      <xdr:spPr>
        <a:xfrm>
          <a:off x="13652500" y="642187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24898</xdr:rowOff>
    </xdr:from>
    <xdr:ext cx="534377" cy="259045"/>
    <xdr:sp macro="" textlink="">
      <xdr:nvSpPr>
        <xdr:cNvPr id="551" name="テキスト ボックス 550">
          <a:extLst>
            <a:ext uri="{FF2B5EF4-FFF2-40B4-BE49-F238E27FC236}">
              <a16:creationId xmlns:a16="http://schemas.microsoft.com/office/drawing/2014/main" xmlns="" id="{00000000-0008-0000-0700-000027020000}"/>
            </a:ext>
          </a:extLst>
        </xdr:cNvPr>
        <xdr:cNvSpPr txBox="1"/>
      </xdr:nvSpPr>
      <xdr:spPr>
        <a:xfrm>
          <a:off x="13436111" y="6197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18491</xdr:rowOff>
    </xdr:from>
    <xdr:to>
      <xdr:col>67</xdr:col>
      <xdr:colOff>101600</xdr:colOff>
      <xdr:row>37</xdr:row>
      <xdr:rowOff>120091</xdr:rowOff>
    </xdr:to>
    <xdr:sp macro="" textlink="">
      <xdr:nvSpPr>
        <xdr:cNvPr id="552" name="楕円 551">
          <a:extLst>
            <a:ext uri="{FF2B5EF4-FFF2-40B4-BE49-F238E27FC236}">
              <a16:creationId xmlns:a16="http://schemas.microsoft.com/office/drawing/2014/main" xmlns="" id="{00000000-0008-0000-0700-000028020000}"/>
            </a:ext>
          </a:extLst>
        </xdr:cNvPr>
        <xdr:cNvSpPr/>
      </xdr:nvSpPr>
      <xdr:spPr>
        <a:xfrm>
          <a:off x="12763500" y="6362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136618</xdr:rowOff>
    </xdr:from>
    <xdr:ext cx="534377" cy="259045"/>
    <xdr:sp macro="" textlink="">
      <xdr:nvSpPr>
        <xdr:cNvPr id="553" name="テキスト ボックス 552">
          <a:extLst>
            <a:ext uri="{FF2B5EF4-FFF2-40B4-BE49-F238E27FC236}">
              <a16:creationId xmlns:a16="http://schemas.microsoft.com/office/drawing/2014/main" xmlns="" id="{00000000-0008-0000-0700-000029020000}"/>
            </a:ext>
          </a:extLst>
        </xdr:cNvPr>
        <xdr:cNvSpPr txBox="1"/>
      </xdr:nvSpPr>
      <xdr:spPr>
        <a:xfrm>
          <a:off x="12547111" y="613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xmlns=""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xmlns=""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xmlns=""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xmlns=""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xmlns=""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xmlns=""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xmlns=""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xmlns=""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xmlns=""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xmlns=""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xmlns=""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xmlns=""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6" name="テキスト ボックス 565">
          <a:extLst>
            <a:ext uri="{FF2B5EF4-FFF2-40B4-BE49-F238E27FC236}">
              <a16:creationId xmlns:a16="http://schemas.microsoft.com/office/drawing/2014/main" xmlns="" id="{00000000-0008-0000-0700-000036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xmlns=""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xmlns=""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xmlns=""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70" name="テキスト ボックス 569">
          <a:extLst>
            <a:ext uri="{FF2B5EF4-FFF2-40B4-BE49-F238E27FC236}">
              <a16:creationId xmlns:a16="http://schemas.microsoft.com/office/drawing/2014/main" xmlns="" id="{00000000-0008-0000-0700-00003A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xmlns=""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xmlns=""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xmlns=""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xmlns=""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xmlns=""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xmlns=""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xmlns=""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53</xdr:row>
      <xdr:rowOff>58738</xdr:rowOff>
    </xdr:from>
    <xdr:to>
      <xdr:col>85</xdr:col>
      <xdr:colOff>126364</xdr:colOff>
      <xdr:row>59</xdr:row>
      <xdr:rowOff>45974</xdr:rowOff>
    </xdr:to>
    <xdr:cxnSp macro="">
      <xdr:nvCxnSpPr>
        <xdr:cNvPr id="578" name="直線コネクタ 577">
          <a:extLst>
            <a:ext uri="{FF2B5EF4-FFF2-40B4-BE49-F238E27FC236}">
              <a16:creationId xmlns:a16="http://schemas.microsoft.com/office/drawing/2014/main" xmlns="" id="{00000000-0008-0000-0700-000042020000}"/>
            </a:ext>
          </a:extLst>
        </xdr:cNvPr>
        <xdr:cNvCxnSpPr/>
      </xdr:nvCxnSpPr>
      <xdr:spPr>
        <a:xfrm flipV="1">
          <a:off x="16317595" y="9145588"/>
          <a:ext cx="1269" cy="10159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49801</xdr:rowOff>
    </xdr:from>
    <xdr:ext cx="534377" cy="259045"/>
    <xdr:sp macro="" textlink="">
      <xdr:nvSpPr>
        <xdr:cNvPr id="579" name="教育費最小値テキスト">
          <a:extLst>
            <a:ext uri="{FF2B5EF4-FFF2-40B4-BE49-F238E27FC236}">
              <a16:creationId xmlns:a16="http://schemas.microsoft.com/office/drawing/2014/main" xmlns="" id="{00000000-0008-0000-0700-000043020000}"/>
            </a:ext>
          </a:extLst>
        </xdr:cNvPr>
        <xdr:cNvSpPr txBox="1"/>
      </xdr:nvSpPr>
      <xdr:spPr>
        <a:xfrm>
          <a:off x="16370300" y="1016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45974</xdr:rowOff>
    </xdr:from>
    <xdr:to>
      <xdr:col>86</xdr:col>
      <xdr:colOff>25400</xdr:colOff>
      <xdr:row>59</xdr:row>
      <xdr:rowOff>45974</xdr:rowOff>
    </xdr:to>
    <xdr:cxnSp macro="">
      <xdr:nvCxnSpPr>
        <xdr:cNvPr id="580" name="直線コネクタ 579">
          <a:extLst>
            <a:ext uri="{FF2B5EF4-FFF2-40B4-BE49-F238E27FC236}">
              <a16:creationId xmlns:a16="http://schemas.microsoft.com/office/drawing/2014/main" xmlns="" id="{00000000-0008-0000-0700-000044020000}"/>
            </a:ext>
          </a:extLst>
        </xdr:cNvPr>
        <xdr:cNvCxnSpPr/>
      </xdr:nvCxnSpPr>
      <xdr:spPr>
        <a:xfrm>
          <a:off x="16230600" y="10161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52</xdr:row>
      <xdr:rowOff>5415</xdr:rowOff>
    </xdr:from>
    <xdr:ext cx="599010" cy="259045"/>
    <xdr:sp macro="" textlink="">
      <xdr:nvSpPr>
        <xdr:cNvPr id="581" name="教育費最大値テキスト">
          <a:extLst>
            <a:ext uri="{FF2B5EF4-FFF2-40B4-BE49-F238E27FC236}">
              <a16:creationId xmlns:a16="http://schemas.microsoft.com/office/drawing/2014/main" xmlns="" id="{00000000-0008-0000-0700-000045020000}"/>
            </a:ext>
          </a:extLst>
        </xdr:cNvPr>
        <xdr:cNvSpPr txBox="1"/>
      </xdr:nvSpPr>
      <xdr:spPr>
        <a:xfrm>
          <a:off x="16370300" y="892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53</xdr:row>
      <xdr:rowOff>58738</xdr:rowOff>
    </xdr:from>
    <xdr:to>
      <xdr:col>86</xdr:col>
      <xdr:colOff>25400</xdr:colOff>
      <xdr:row>53</xdr:row>
      <xdr:rowOff>58738</xdr:rowOff>
    </xdr:to>
    <xdr:cxnSp macro="">
      <xdr:nvCxnSpPr>
        <xdr:cNvPr id="582" name="直線コネクタ 581">
          <a:extLst>
            <a:ext uri="{FF2B5EF4-FFF2-40B4-BE49-F238E27FC236}">
              <a16:creationId xmlns:a16="http://schemas.microsoft.com/office/drawing/2014/main" xmlns="" id="{00000000-0008-0000-0700-000046020000}"/>
            </a:ext>
          </a:extLst>
        </xdr:cNvPr>
        <xdr:cNvCxnSpPr/>
      </xdr:nvCxnSpPr>
      <xdr:spPr>
        <a:xfrm>
          <a:off x="16230600" y="9145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107391</xdr:rowOff>
    </xdr:from>
    <xdr:to>
      <xdr:col>85</xdr:col>
      <xdr:colOff>127000</xdr:colOff>
      <xdr:row>58</xdr:row>
      <xdr:rowOff>52159</xdr:rowOff>
    </xdr:to>
    <xdr:cxnSp macro="">
      <xdr:nvCxnSpPr>
        <xdr:cNvPr id="583" name="直線コネクタ 582">
          <a:extLst>
            <a:ext uri="{FF2B5EF4-FFF2-40B4-BE49-F238E27FC236}">
              <a16:creationId xmlns:a16="http://schemas.microsoft.com/office/drawing/2014/main" xmlns="" id="{00000000-0008-0000-0700-000047020000}"/>
            </a:ext>
          </a:extLst>
        </xdr:cNvPr>
        <xdr:cNvCxnSpPr/>
      </xdr:nvCxnSpPr>
      <xdr:spPr>
        <a:xfrm flipV="1">
          <a:off x="15481300" y="9537141"/>
          <a:ext cx="838200" cy="459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55249</xdr:rowOff>
    </xdr:from>
    <xdr:ext cx="534377" cy="259045"/>
    <xdr:sp macro="" textlink="">
      <xdr:nvSpPr>
        <xdr:cNvPr id="584" name="教育費平均値テキスト">
          <a:extLst>
            <a:ext uri="{FF2B5EF4-FFF2-40B4-BE49-F238E27FC236}">
              <a16:creationId xmlns:a16="http://schemas.microsoft.com/office/drawing/2014/main" xmlns="" id="{00000000-0008-0000-0700-000048020000}"/>
            </a:ext>
          </a:extLst>
        </xdr:cNvPr>
        <xdr:cNvSpPr txBox="1"/>
      </xdr:nvSpPr>
      <xdr:spPr>
        <a:xfrm>
          <a:off x="16370300" y="9827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76822</xdr:rowOff>
    </xdr:from>
    <xdr:to>
      <xdr:col>85</xdr:col>
      <xdr:colOff>177800</xdr:colOff>
      <xdr:row>58</xdr:row>
      <xdr:rowOff>6972</xdr:rowOff>
    </xdr:to>
    <xdr:sp macro="" textlink="">
      <xdr:nvSpPr>
        <xdr:cNvPr id="585" name="フローチャート: 判断 584">
          <a:extLst>
            <a:ext uri="{FF2B5EF4-FFF2-40B4-BE49-F238E27FC236}">
              <a16:creationId xmlns:a16="http://schemas.microsoft.com/office/drawing/2014/main" xmlns="" id="{00000000-0008-0000-0700-000049020000}"/>
            </a:ext>
          </a:extLst>
        </xdr:cNvPr>
        <xdr:cNvSpPr/>
      </xdr:nvSpPr>
      <xdr:spPr>
        <a:xfrm>
          <a:off x="16268700" y="984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14974</xdr:rowOff>
    </xdr:from>
    <xdr:to>
      <xdr:col>81</xdr:col>
      <xdr:colOff>50800</xdr:colOff>
      <xdr:row>58</xdr:row>
      <xdr:rowOff>52159</xdr:rowOff>
    </xdr:to>
    <xdr:cxnSp macro="">
      <xdr:nvCxnSpPr>
        <xdr:cNvPr id="586" name="直線コネクタ 585">
          <a:extLst>
            <a:ext uri="{FF2B5EF4-FFF2-40B4-BE49-F238E27FC236}">
              <a16:creationId xmlns:a16="http://schemas.microsoft.com/office/drawing/2014/main" xmlns="" id="{00000000-0008-0000-0700-00004A020000}"/>
            </a:ext>
          </a:extLst>
        </xdr:cNvPr>
        <xdr:cNvCxnSpPr/>
      </xdr:nvCxnSpPr>
      <xdr:spPr>
        <a:xfrm>
          <a:off x="14592300" y="9616174"/>
          <a:ext cx="889000" cy="380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84277</xdr:rowOff>
    </xdr:from>
    <xdr:to>
      <xdr:col>81</xdr:col>
      <xdr:colOff>101600</xdr:colOff>
      <xdr:row>58</xdr:row>
      <xdr:rowOff>14427</xdr:rowOff>
    </xdr:to>
    <xdr:sp macro="" textlink="">
      <xdr:nvSpPr>
        <xdr:cNvPr id="587" name="フローチャート: 判断 586">
          <a:extLst>
            <a:ext uri="{FF2B5EF4-FFF2-40B4-BE49-F238E27FC236}">
              <a16:creationId xmlns:a16="http://schemas.microsoft.com/office/drawing/2014/main" xmlns="" id="{00000000-0008-0000-0700-00004B020000}"/>
            </a:ext>
          </a:extLst>
        </xdr:cNvPr>
        <xdr:cNvSpPr/>
      </xdr:nvSpPr>
      <xdr:spPr>
        <a:xfrm>
          <a:off x="15430500" y="9856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30954</xdr:rowOff>
    </xdr:from>
    <xdr:ext cx="534377" cy="259045"/>
    <xdr:sp macro="" textlink="">
      <xdr:nvSpPr>
        <xdr:cNvPr id="588" name="テキスト ボックス 587">
          <a:extLst>
            <a:ext uri="{FF2B5EF4-FFF2-40B4-BE49-F238E27FC236}">
              <a16:creationId xmlns:a16="http://schemas.microsoft.com/office/drawing/2014/main" xmlns="" id="{00000000-0008-0000-0700-00004C020000}"/>
            </a:ext>
          </a:extLst>
        </xdr:cNvPr>
        <xdr:cNvSpPr txBox="1"/>
      </xdr:nvSpPr>
      <xdr:spPr>
        <a:xfrm>
          <a:off x="15214111" y="9632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143243</xdr:rowOff>
    </xdr:from>
    <xdr:to>
      <xdr:col>76</xdr:col>
      <xdr:colOff>114300</xdr:colOff>
      <xdr:row>56</xdr:row>
      <xdr:rowOff>14974</xdr:rowOff>
    </xdr:to>
    <xdr:cxnSp macro="">
      <xdr:nvCxnSpPr>
        <xdr:cNvPr id="589" name="直線コネクタ 588">
          <a:extLst>
            <a:ext uri="{FF2B5EF4-FFF2-40B4-BE49-F238E27FC236}">
              <a16:creationId xmlns:a16="http://schemas.microsoft.com/office/drawing/2014/main" xmlns="" id="{00000000-0008-0000-0700-00004D020000}"/>
            </a:ext>
          </a:extLst>
        </xdr:cNvPr>
        <xdr:cNvCxnSpPr/>
      </xdr:nvCxnSpPr>
      <xdr:spPr>
        <a:xfrm>
          <a:off x="13703300" y="9572993"/>
          <a:ext cx="889000" cy="4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85585</xdr:rowOff>
    </xdr:from>
    <xdr:to>
      <xdr:col>76</xdr:col>
      <xdr:colOff>165100</xdr:colOff>
      <xdr:row>58</xdr:row>
      <xdr:rowOff>15735</xdr:rowOff>
    </xdr:to>
    <xdr:sp macro="" textlink="">
      <xdr:nvSpPr>
        <xdr:cNvPr id="590" name="フローチャート: 判断 589">
          <a:extLst>
            <a:ext uri="{FF2B5EF4-FFF2-40B4-BE49-F238E27FC236}">
              <a16:creationId xmlns:a16="http://schemas.microsoft.com/office/drawing/2014/main" xmlns="" id="{00000000-0008-0000-0700-00004E020000}"/>
            </a:ext>
          </a:extLst>
        </xdr:cNvPr>
        <xdr:cNvSpPr/>
      </xdr:nvSpPr>
      <xdr:spPr>
        <a:xfrm>
          <a:off x="14541500" y="985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6862</xdr:rowOff>
    </xdr:from>
    <xdr:ext cx="534377" cy="259045"/>
    <xdr:sp macro="" textlink="">
      <xdr:nvSpPr>
        <xdr:cNvPr id="591" name="テキスト ボックス 590">
          <a:extLst>
            <a:ext uri="{FF2B5EF4-FFF2-40B4-BE49-F238E27FC236}">
              <a16:creationId xmlns:a16="http://schemas.microsoft.com/office/drawing/2014/main" xmlns="" id="{00000000-0008-0000-0700-00004F020000}"/>
            </a:ext>
          </a:extLst>
        </xdr:cNvPr>
        <xdr:cNvSpPr txBox="1"/>
      </xdr:nvSpPr>
      <xdr:spPr>
        <a:xfrm>
          <a:off x="14325111" y="9950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50</xdr:row>
      <xdr:rowOff>49873</xdr:rowOff>
    </xdr:from>
    <xdr:to>
      <xdr:col>71</xdr:col>
      <xdr:colOff>177800</xdr:colOff>
      <xdr:row>55</xdr:row>
      <xdr:rowOff>143243</xdr:rowOff>
    </xdr:to>
    <xdr:cxnSp macro="">
      <xdr:nvCxnSpPr>
        <xdr:cNvPr id="592" name="直線コネクタ 591">
          <a:extLst>
            <a:ext uri="{FF2B5EF4-FFF2-40B4-BE49-F238E27FC236}">
              <a16:creationId xmlns:a16="http://schemas.microsoft.com/office/drawing/2014/main" xmlns="" id="{00000000-0008-0000-0700-000050020000}"/>
            </a:ext>
          </a:extLst>
        </xdr:cNvPr>
        <xdr:cNvCxnSpPr/>
      </xdr:nvCxnSpPr>
      <xdr:spPr>
        <a:xfrm>
          <a:off x="12814300" y="8622373"/>
          <a:ext cx="889000" cy="950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78397</xdr:rowOff>
    </xdr:from>
    <xdr:to>
      <xdr:col>72</xdr:col>
      <xdr:colOff>38100</xdr:colOff>
      <xdr:row>58</xdr:row>
      <xdr:rowOff>8547</xdr:rowOff>
    </xdr:to>
    <xdr:sp macro="" textlink="">
      <xdr:nvSpPr>
        <xdr:cNvPr id="593" name="フローチャート: 判断 592">
          <a:extLst>
            <a:ext uri="{FF2B5EF4-FFF2-40B4-BE49-F238E27FC236}">
              <a16:creationId xmlns:a16="http://schemas.microsoft.com/office/drawing/2014/main" xmlns="" id="{00000000-0008-0000-0700-000051020000}"/>
            </a:ext>
          </a:extLst>
        </xdr:cNvPr>
        <xdr:cNvSpPr/>
      </xdr:nvSpPr>
      <xdr:spPr>
        <a:xfrm>
          <a:off x="13652500" y="9851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171124</xdr:rowOff>
    </xdr:from>
    <xdr:ext cx="534377" cy="259045"/>
    <xdr:sp macro="" textlink="">
      <xdr:nvSpPr>
        <xdr:cNvPr id="594" name="テキスト ボックス 593">
          <a:extLst>
            <a:ext uri="{FF2B5EF4-FFF2-40B4-BE49-F238E27FC236}">
              <a16:creationId xmlns:a16="http://schemas.microsoft.com/office/drawing/2014/main" xmlns="" id="{00000000-0008-0000-0700-000052020000}"/>
            </a:ext>
          </a:extLst>
        </xdr:cNvPr>
        <xdr:cNvSpPr txBox="1"/>
      </xdr:nvSpPr>
      <xdr:spPr>
        <a:xfrm>
          <a:off x="13436111" y="9943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36982</xdr:rowOff>
    </xdr:from>
    <xdr:to>
      <xdr:col>67</xdr:col>
      <xdr:colOff>101600</xdr:colOff>
      <xdr:row>57</xdr:row>
      <xdr:rowOff>138582</xdr:rowOff>
    </xdr:to>
    <xdr:sp macro="" textlink="">
      <xdr:nvSpPr>
        <xdr:cNvPr id="595" name="フローチャート: 判断 594">
          <a:extLst>
            <a:ext uri="{FF2B5EF4-FFF2-40B4-BE49-F238E27FC236}">
              <a16:creationId xmlns:a16="http://schemas.microsoft.com/office/drawing/2014/main" xmlns="" id="{00000000-0008-0000-0700-000053020000}"/>
            </a:ext>
          </a:extLst>
        </xdr:cNvPr>
        <xdr:cNvSpPr/>
      </xdr:nvSpPr>
      <xdr:spPr>
        <a:xfrm>
          <a:off x="12763500" y="9809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129709</xdr:rowOff>
    </xdr:from>
    <xdr:ext cx="534377" cy="259045"/>
    <xdr:sp macro="" textlink="">
      <xdr:nvSpPr>
        <xdr:cNvPr id="596" name="テキスト ボックス 595">
          <a:extLst>
            <a:ext uri="{FF2B5EF4-FFF2-40B4-BE49-F238E27FC236}">
              <a16:creationId xmlns:a16="http://schemas.microsoft.com/office/drawing/2014/main" xmlns="" id="{00000000-0008-0000-0700-000054020000}"/>
            </a:ext>
          </a:extLst>
        </xdr:cNvPr>
        <xdr:cNvSpPr txBox="1"/>
      </xdr:nvSpPr>
      <xdr:spPr>
        <a:xfrm>
          <a:off x="12547111" y="9902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xmlns=""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xmlns=""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xmlns=""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xmlns=""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xmlns=""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56591</xdr:rowOff>
    </xdr:from>
    <xdr:to>
      <xdr:col>85</xdr:col>
      <xdr:colOff>177800</xdr:colOff>
      <xdr:row>55</xdr:row>
      <xdr:rowOff>158191</xdr:rowOff>
    </xdr:to>
    <xdr:sp macro="" textlink="">
      <xdr:nvSpPr>
        <xdr:cNvPr id="602" name="楕円 601">
          <a:extLst>
            <a:ext uri="{FF2B5EF4-FFF2-40B4-BE49-F238E27FC236}">
              <a16:creationId xmlns:a16="http://schemas.microsoft.com/office/drawing/2014/main" xmlns="" id="{00000000-0008-0000-0700-00005A020000}"/>
            </a:ext>
          </a:extLst>
        </xdr:cNvPr>
        <xdr:cNvSpPr/>
      </xdr:nvSpPr>
      <xdr:spPr>
        <a:xfrm>
          <a:off x="16268700" y="9486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79468</xdr:rowOff>
    </xdr:from>
    <xdr:ext cx="534377" cy="259045"/>
    <xdr:sp macro="" textlink="">
      <xdr:nvSpPr>
        <xdr:cNvPr id="603" name="教育費該当値テキスト">
          <a:extLst>
            <a:ext uri="{FF2B5EF4-FFF2-40B4-BE49-F238E27FC236}">
              <a16:creationId xmlns:a16="http://schemas.microsoft.com/office/drawing/2014/main" xmlns="" id="{00000000-0008-0000-0700-00005B020000}"/>
            </a:ext>
          </a:extLst>
        </xdr:cNvPr>
        <xdr:cNvSpPr txBox="1"/>
      </xdr:nvSpPr>
      <xdr:spPr>
        <a:xfrm>
          <a:off x="16370300" y="9337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1359</xdr:rowOff>
    </xdr:from>
    <xdr:to>
      <xdr:col>81</xdr:col>
      <xdr:colOff>101600</xdr:colOff>
      <xdr:row>58</xdr:row>
      <xdr:rowOff>102959</xdr:rowOff>
    </xdr:to>
    <xdr:sp macro="" textlink="">
      <xdr:nvSpPr>
        <xdr:cNvPr id="604" name="楕円 603">
          <a:extLst>
            <a:ext uri="{FF2B5EF4-FFF2-40B4-BE49-F238E27FC236}">
              <a16:creationId xmlns:a16="http://schemas.microsoft.com/office/drawing/2014/main" xmlns="" id="{00000000-0008-0000-0700-00005C020000}"/>
            </a:ext>
          </a:extLst>
        </xdr:cNvPr>
        <xdr:cNvSpPr/>
      </xdr:nvSpPr>
      <xdr:spPr>
        <a:xfrm>
          <a:off x="15430500" y="994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94086</xdr:rowOff>
    </xdr:from>
    <xdr:ext cx="534377" cy="259045"/>
    <xdr:sp macro="" textlink="">
      <xdr:nvSpPr>
        <xdr:cNvPr id="605" name="テキスト ボックス 604">
          <a:extLst>
            <a:ext uri="{FF2B5EF4-FFF2-40B4-BE49-F238E27FC236}">
              <a16:creationId xmlns:a16="http://schemas.microsoft.com/office/drawing/2014/main" xmlns="" id="{00000000-0008-0000-0700-00005D020000}"/>
            </a:ext>
          </a:extLst>
        </xdr:cNvPr>
        <xdr:cNvSpPr txBox="1"/>
      </xdr:nvSpPr>
      <xdr:spPr>
        <a:xfrm>
          <a:off x="15214111" y="10038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135624</xdr:rowOff>
    </xdr:from>
    <xdr:to>
      <xdr:col>76</xdr:col>
      <xdr:colOff>165100</xdr:colOff>
      <xdr:row>56</xdr:row>
      <xdr:rowOff>65774</xdr:rowOff>
    </xdr:to>
    <xdr:sp macro="" textlink="">
      <xdr:nvSpPr>
        <xdr:cNvPr id="606" name="楕円 605">
          <a:extLst>
            <a:ext uri="{FF2B5EF4-FFF2-40B4-BE49-F238E27FC236}">
              <a16:creationId xmlns:a16="http://schemas.microsoft.com/office/drawing/2014/main" xmlns="" id="{00000000-0008-0000-0700-00005E020000}"/>
            </a:ext>
          </a:extLst>
        </xdr:cNvPr>
        <xdr:cNvSpPr/>
      </xdr:nvSpPr>
      <xdr:spPr>
        <a:xfrm>
          <a:off x="14541500" y="956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82301</xdr:rowOff>
    </xdr:from>
    <xdr:ext cx="534377" cy="259045"/>
    <xdr:sp macro="" textlink="">
      <xdr:nvSpPr>
        <xdr:cNvPr id="607" name="テキスト ボックス 606">
          <a:extLst>
            <a:ext uri="{FF2B5EF4-FFF2-40B4-BE49-F238E27FC236}">
              <a16:creationId xmlns:a16="http://schemas.microsoft.com/office/drawing/2014/main" xmlns="" id="{00000000-0008-0000-0700-00005F020000}"/>
            </a:ext>
          </a:extLst>
        </xdr:cNvPr>
        <xdr:cNvSpPr txBox="1"/>
      </xdr:nvSpPr>
      <xdr:spPr>
        <a:xfrm>
          <a:off x="14325111" y="9340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92443</xdr:rowOff>
    </xdr:from>
    <xdr:to>
      <xdr:col>72</xdr:col>
      <xdr:colOff>38100</xdr:colOff>
      <xdr:row>56</xdr:row>
      <xdr:rowOff>22593</xdr:rowOff>
    </xdr:to>
    <xdr:sp macro="" textlink="">
      <xdr:nvSpPr>
        <xdr:cNvPr id="608" name="楕円 607">
          <a:extLst>
            <a:ext uri="{FF2B5EF4-FFF2-40B4-BE49-F238E27FC236}">
              <a16:creationId xmlns:a16="http://schemas.microsoft.com/office/drawing/2014/main" xmlns="" id="{00000000-0008-0000-0700-000060020000}"/>
            </a:ext>
          </a:extLst>
        </xdr:cNvPr>
        <xdr:cNvSpPr/>
      </xdr:nvSpPr>
      <xdr:spPr>
        <a:xfrm>
          <a:off x="13652500" y="952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39120</xdr:rowOff>
    </xdr:from>
    <xdr:ext cx="534377" cy="259045"/>
    <xdr:sp macro="" textlink="">
      <xdr:nvSpPr>
        <xdr:cNvPr id="609" name="テキスト ボックス 608">
          <a:extLst>
            <a:ext uri="{FF2B5EF4-FFF2-40B4-BE49-F238E27FC236}">
              <a16:creationId xmlns:a16="http://schemas.microsoft.com/office/drawing/2014/main" xmlns="" id="{00000000-0008-0000-0700-000061020000}"/>
            </a:ext>
          </a:extLst>
        </xdr:cNvPr>
        <xdr:cNvSpPr txBox="1"/>
      </xdr:nvSpPr>
      <xdr:spPr>
        <a:xfrm>
          <a:off x="13436111" y="9297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49</xdr:row>
      <xdr:rowOff>170523</xdr:rowOff>
    </xdr:from>
    <xdr:to>
      <xdr:col>67</xdr:col>
      <xdr:colOff>101600</xdr:colOff>
      <xdr:row>50</xdr:row>
      <xdr:rowOff>100673</xdr:rowOff>
    </xdr:to>
    <xdr:sp macro="" textlink="">
      <xdr:nvSpPr>
        <xdr:cNvPr id="610" name="楕円 609">
          <a:extLst>
            <a:ext uri="{FF2B5EF4-FFF2-40B4-BE49-F238E27FC236}">
              <a16:creationId xmlns:a16="http://schemas.microsoft.com/office/drawing/2014/main" xmlns="" id="{00000000-0008-0000-0700-000062020000}"/>
            </a:ext>
          </a:extLst>
        </xdr:cNvPr>
        <xdr:cNvSpPr/>
      </xdr:nvSpPr>
      <xdr:spPr>
        <a:xfrm>
          <a:off x="12763500" y="8571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48</xdr:row>
      <xdr:rowOff>117200</xdr:rowOff>
    </xdr:from>
    <xdr:ext cx="599010" cy="259045"/>
    <xdr:sp macro="" textlink="">
      <xdr:nvSpPr>
        <xdr:cNvPr id="611" name="テキスト ボックス 610">
          <a:extLst>
            <a:ext uri="{FF2B5EF4-FFF2-40B4-BE49-F238E27FC236}">
              <a16:creationId xmlns:a16="http://schemas.microsoft.com/office/drawing/2014/main" xmlns="" id="{00000000-0008-0000-0700-000063020000}"/>
            </a:ext>
          </a:extLst>
        </xdr:cNvPr>
        <xdr:cNvSpPr txBox="1"/>
      </xdr:nvSpPr>
      <xdr:spPr>
        <a:xfrm>
          <a:off x="12514795" y="8346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xmlns=""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xmlns=""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xmlns=""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xmlns=""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xmlns=""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xmlns=""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xmlns=""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xmlns=""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xmlns=""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xmlns=""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2" name="直線コネクタ 621">
          <a:extLst>
            <a:ext uri="{FF2B5EF4-FFF2-40B4-BE49-F238E27FC236}">
              <a16:creationId xmlns:a16="http://schemas.microsoft.com/office/drawing/2014/main" xmlns="" id="{00000000-0008-0000-0700-00006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3" name="テキスト ボックス 622">
          <a:extLst>
            <a:ext uri="{FF2B5EF4-FFF2-40B4-BE49-F238E27FC236}">
              <a16:creationId xmlns:a16="http://schemas.microsoft.com/office/drawing/2014/main" xmlns="" id="{00000000-0008-0000-0700-00006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4" name="直線コネクタ 623">
          <a:extLst>
            <a:ext uri="{FF2B5EF4-FFF2-40B4-BE49-F238E27FC236}">
              <a16:creationId xmlns:a16="http://schemas.microsoft.com/office/drawing/2014/main" xmlns="" id="{00000000-0008-0000-0700-00007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5" name="テキスト ボックス 624">
          <a:extLst>
            <a:ext uri="{FF2B5EF4-FFF2-40B4-BE49-F238E27FC236}">
              <a16:creationId xmlns:a16="http://schemas.microsoft.com/office/drawing/2014/main" xmlns="" id="{00000000-0008-0000-0700-000071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6" name="直線コネクタ 625">
          <a:extLst>
            <a:ext uri="{FF2B5EF4-FFF2-40B4-BE49-F238E27FC236}">
              <a16:creationId xmlns:a16="http://schemas.microsoft.com/office/drawing/2014/main" xmlns="" id="{00000000-0008-0000-0700-00007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7" name="テキスト ボックス 626">
          <a:extLst>
            <a:ext uri="{FF2B5EF4-FFF2-40B4-BE49-F238E27FC236}">
              <a16:creationId xmlns:a16="http://schemas.microsoft.com/office/drawing/2014/main" xmlns="" id="{00000000-0008-0000-0700-000073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8" name="直線コネクタ 627">
          <a:extLst>
            <a:ext uri="{FF2B5EF4-FFF2-40B4-BE49-F238E27FC236}">
              <a16:creationId xmlns:a16="http://schemas.microsoft.com/office/drawing/2014/main" xmlns="" id="{00000000-0008-0000-0700-00007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9" name="テキスト ボックス 628">
          <a:extLst>
            <a:ext uri="{FF2B5EF4-FFF2-40B4-BE49-F238E27FC236}">
              <a16:creationId xmlns:a16="http://schemas.microsoft.com/office/drawing/2014/main" xmlns="" id="{00000000-0008-0000-0700-000075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a:extLst>
            <a:ext uri="{FF2B5EF4-FFF2-40B4-BE49-F238E27FC236}">
              <a16:creationId xmlns:a16="http://schemas.microsoft.com/office/drawing/2014/main" xmlns="" id="{00000000-0008-0000-0700-00007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1" name="テキスト ボックス 630">
          <a:extLst>
            <a:ext uri="{FF2B5EF4-FFF2-40B4-BE49-F238E27FC236}">
              <a16:creationId xmlns:a16="http://schemas.microsoft.com/office/drawing/2014/main" xmlns="" id="{00000000-0008-0000-0700-00007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a:extLst>
            <a:ext uri="{FF2B5EF4-FFF2-40B4-BE49-F238E27FC236}">
              <a16:creationId xmlns:a16="http://schemas.microsoft.com/office/drawing/2014/main" xmlns="" id="{00000000-0008-0000-0700-00007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133939</xdr:rowOff>
    </xdr:from>
    <xdr:to>
      <xdr:col>85</xdr:col>
      <xdr:colOff>126364</xdr:colOff>
      <xdr:row>78</xdr:row>
      <xdr:rowOff>139700</xdr:rowOff>
    </xdr:to>
    <xdr:cxnSp macro="">
      <xdr:nvCxnSpPr>
        <xdr:cNvPr id="633" name="直線コネクタ 632">
          <a:extLst>
            <a:ext uri="{FF2B5EF4-FFF2-40B4-BE49-F238E27FC236}">
              <a16:creationId xmlns:a16="http://schemas.microsoft.com/office/drawing/2014/main" xmlns="" id="{00000000-0008-0000-0700-000079020000}"/>
            </a:ext>
          </a:extLst>
        </xdr:cNvPr>
        <xdr:cNvCxnSpPr/>
      </xdr:nvCxnSpPr>
      <xdr:spPr>
        <a:xfrm flipV="1">
          <a:off x="16317595" y="12135439"/>
          <a:ext cx="1269" cy="1377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4" name="災害復旧費最小値テキスト">
          <a:extLst>
            <a:ext uri="{FF2B5EF4-FFF2-40B4-BE49-F238E27FC236}">
              <a16:creationId xmlns:a16="http://schemas.microsoft.com/office/drawing/2014/main" xmlns="" id="{00000000-0008-0000-0700-00007A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5" name="直線コネクタ 634">
          <a:extLst>
            <a:ext uri="{FF2B5EF4-FFF2-40B4-BE49-F238E27FC236}">
              <a16:creationId xmlns:a16="http://schemas.microsoft.com/office/drawing/2014/main" xmlns="" id="{00000000-0008-0000-0700-00007B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80616</xdr:rowOff>
    </xdr:from>
    <xdr:ext cx="534377" cy="259045"/>
    <xdr:sp macro="" textlink="">
      <xdr:nvSpPr>
        <xdr:cNvPr id="636" name="災害復旧費最大値テキスト">
          <a:extLst>
            <a:ext uri="{FF2B5EF4-FFF2-40B4-BE49-F238E27FC236}">
              <a16:creationId xmlns:a16="http://schemas.microsoft.com/office/drawing/2014/main" xmlns="" id="{00000000-0008-0000-0700-00007C020000}"/>
            </a:ext>
          </a:extLst>
        </xdr:cNvPr>
        <xdr:cNvSpPr txBox="1"/>
      </xdr:nvSpPr>
      <xdr:spPr>
        <a:xfrm>
          <a:off x="16370300" y="1191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30,126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133939</xdr:rowOff>
    </xdr:from>
    <xdr:to>
      <xdr:col>86</xdr:col>
      <xdr:colOff>25400</xdr:colOff>
      <xdr:row>70</xdr:row>
      <xdr:rowOff>133939</xdr:rowOff>
    </xdr:to>
    <xdr:cxnSp macro="">
      <xdr:nvCxnSpPr>
        <xdr:cNvPr id="637" name="直線コネクタ 636">
          <a:extLst>
            <a:ext uri="{FF2B5EF4-FFF2-40B4-BE49-F238E27FC236}">
              <a16:creationId xmlns:a16="http://schemas.microsoft.com/office/drawing/2014/main" xmlns="" id="{00000000-0008-0000-0700-00007D020000}"/>
            </a:ext>
          </a:extLst>
        </xdr:cNvPr>
        <xdr:cNvCxnSpPr/>
      </xdr:nvCxnSpPr>
      <xdr:spPr>
        <a:xfrm>
          <a:off x="16230600" y="12135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118898</xdr:rowOff>
    </xdr:from>
    <xdr:to>
      <xdr:col>85</xdr:col>
      <xdr:colOff>127000</xdr:colOff>
      <xdr:row>78</xdr:row>
      <xdr:rowOff>139655</xdr:rowOff>
    </xdr:to>
    <xdr:cxnSp macro="">
      <xdr:nvCxnSpPr>
        <xdr:cNvPr id="638" name="直線コネクタ 637">
          <a:extLst>
            <a:ext uri="{FF2B5EF4-FFF2-40B4-BE49-F238E27FC236}">
              <a16:creationId xmlns:a16="http://schemas.microsoft.com/office/drawing/2014/main" xmlns="" id="{00000000-0008-0000-0700-00007E020000}"/>
            </a:ext>
          </a:extLst>
        </xdr:cNvPr>
        <xdr:cNvCxnSpPr/>
      </xdr:nvCxnSpPr>
      <xdr:spPr>
        <a:xfrm>
          <a:off x="15481300" y="13491998"/>
          <a:ext cx="838200" cy="20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5340</xdr:rowOff>
    </xdr:from>
    <xdr:ext cx="469744" cy="259045"/>
    <xdr:sp macro="" textlink="">
      <xdr:nvSpPr>
        <xdr:cNvPr id="639" name="災害復旧費平均値テキスト">
          <a:extLst>
            <a:ext uri="{FF2B5EF4-FFF2-40B4-BE49-F238E27FC236}">
              <a16:creationId xmlns:a16="http://schemas.microsoft.com/office/drawing/2014/main" xmlns="" id="{00000000-0008-0000-0700-00007F020000}"/>
            </a:ext>
          </a:extLst>
        </xdr:cNvPr>
        <xdr:cNvSpPr txBox="1"/>
      </xdr:nvSpPr>
      <xdr:spPr>
        <a:xfrm>
          <a:off x="16370300" y="132069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153913</xdr:rowOff>
    </xdr:from>
    <xdr:to>
      <xdr:col>85</xdr:col>
      <xdr:colOff>177800</xdr:colOff>
      <xdr:row>78</xdr:row>
      <xdr:rowOff>84063</xdr:rowOff>
    </xdr:to>
    <xdr:sp macro="" textlink="">
      <xdr:nvSpPr>
        <xdr:cNvPr id="640" name="フローチャート: 判断 639">
          <a:extLst>
            <a:ext uri="{FF2B5EF4-FFF2-40B4-BE49-F238E27FC236}">
              <a16:creationId xmlns:a16="http://schemas.microsoft.com/office/drawing/2014/main" xmlns="" id="{00000000-0008-0000-0700-000080020000}"/>
            </a:ext>
          </a:extLst>
        </xdr:cNvPr>
        <xdr:cNvSpPr/>
      </xdr:nvSpPr>
      <xdr:spPr>
        <a:xfrm>
          <a:off x="16268700" y="1335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118898</xdr:rowOff>
    </xdr:from>
    <xdr:to>
      <xdr:col>81</xdr:col>
      <xdr:colOff>50800</xdr:colOff>
      <xdr:row>78</xdr:row>
      <xdr:rowOff>125572</xdr:rowOff>
    </xdr:to>
    <xdr:cxnSp macro="">
      <xdr:nvCxnSpPr>
        <xdr:cNvPr id="641" name="直線コネクタ 640">
          <a:extLst>
            <a:ext uri="{FF2B5EF4-FFF2-40B4-BE49-F238E27FC236}">
              <a16:creationId xmlns:a16="http://schemas.microsoft.com/office/drawing/2014/main" xmlns="" id="{00000000-0008-0000-0700-000081020000}"/>
            </a:ext>
          </a:extLst>
        </xdr:cNvPr>
        <xdr:cNvCxnSpPr/>
      </xdr:nvCxnSpPr>
      <xdr:spPr>
        <a:xfrm flipV="1">
          <a:off x="14592300" y="13491998"/>
          <a:ext cx="889000" cy="6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9668</xdr:rowOff>
    </xdr:from>
    <xdr:to>
      <xdr:col>81</xdr:col>
      <xdr:colOff>101600</xdr:colOff>
      <xdr:row>78</xdr:row>
      <xdr:rowOff>111268</xdr:rowOff>
    </xdr:to>
    <xdr:sp macro="" textlink="">
      <xdr:nvSpPr>
        <xdr:cNvPr id="642" name="フローチャート: 判断 641">
          <a:extLst>
            <a:ext uri="{FF2B5EF4-FFF2-40B4-BE49-F238E27FC236}">
              <a16:creationId xmlns:a16="http://schemas.microsoft.com/office/drawing/2014/main" xmlns="" id="{00000000-0008-0000-0700-000082020000}"/>
            </a:ext>
          </a:extLst>
        </xdr:cNvPr>
        <xdr:cNvSpPr/>
      </xdr:nvSpPr>
      <xdr:spPr>
        <a:xfrm>
          <a:off x="15430500" y="13382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127795</xdr:rowOff>
    </xdr:from>
    <xdr:ext cx="469744" cy="259045"/>
    <xdr:sp macro="" textlink="">
      <xdr:nvSpPr>
        <xdr:cNvPr id="643" name="テキスト ボックス 642">
          <a:extLst>
            <a:ext uri="{FF2B5EF4-FFF2-40B4-BE49-F238E27FC236}">
              <a16:creationId xmlns:a16="http://schemas.microsoft.com/office/drawing/2014/main" xmlns="" id="{00000000-0008-0000-0700-000083020000}"/>
            </a:ext>
          </a:extLst>
        </xdr:cNvPr>
        <xdr:cNvSpPr txBox="1"/>
      </xdr:nvSpPr>
      <xdr:spPr>
        <a:xfrm>
          <a:off x="15246428" y="13157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21971</xdr:rowOff>
    </xdr:from>
    <xdr:to>
      <xdr:col>76</xdr:col>
      <xdr:colOff>114300</xdr:colOff>
      <xdr:row>78</xdr:row>
      <xdr:rowOff>125572</xdr:rowOff>
    </xdr:to>
    <xdr:cxnSp macro="">
      <xdr:nvCxnSpPr>
        <xdr:cNvPr id="644" name="直線コネクタ 643">
          <a:extLst>
            <a:ext uri="{FF2B5EF4-FFF2-40B4-BE49-F238E27FC236}">
              <a16:creationId xmlns:a16="http://schemas.microsoft.com/office/drawing/2014/main" xmlns="" id="{00000000-0008-0000-0700-000084020000}"/>
            </a:ext>
          </a:extLst>
        </xdr:cNvPr>
        <xdr:cNvCxnSpPr/>
      </xdr:nvCxnSpPr>
      <xdr:spPr>
        <a:xfrm>
          <a:off x="13703300" y="13395071"/>
          <a:ext cx="889000" cy="103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28733</xdr:rowOff>
    </xdr:from>
    <xdr:to>
      <xdr:col>76</xdr:col>
      <xdr:colOff>165100</xdr:colOff>
      <xdr:row>78</xdr:row>
      <xdr:rowOff>130333</xdr:rowOff>
    </xdr:to>
    <xdr:sp macro="" textlink="">
      <xdr:nvSpPr>
        <xdr:cNvPr id="645" name="フローチャート: 判断 644">
          <a:extLst>
            <a:ext uri="{FF2B5EF4-FFF2-40B4-BE49-F238E27FC236}">
              <a16:creationId xmlns:a16="http://schemas.microsoft.com/office/drawing/2014/main" xmlns="" id="{00000000-0008-0000-0700-000085020000}"/>
            </a:ext>
          </a:extLst>
        </xdr:cNvPr>
        <xdr:cNvSpPr/>
      </xdr:nvSpPr>
      <xdr:spPr>
        <a:xfrm>
          <a:off x="14541500" y="13401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146860</xdr:rowOff>
    </xdr:from>
    <xdr:ext cx="469744" cy="259045"/>
    <xdr:sp macro="" textlink="">
      <xdr:nvSpPr>
        <xdr:cNvPr id="646" name="テキスト ボックス 645">
          <a:extLst>
            <a:ext uri="{FF2B5EF4-FFF2-40B4-BE49-F238E27FC236}">
              <a16:creationId xmlns:a16="http://schemas.microsoft.com/office/drawing/2014/main" xmlns="" id="{00000000-0008-0000-0700-000086020000}"/>
            </a:ext>
          </a:extLst>
        </xdr:cNvPr>
        <xdr:cNvSpPr txBox="1"/>
      </xdr:nvSpPr>
      <xdr:spPr>
        <a:xfrm>
          <a:off x="14357428" y="13177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4232</xdr:rowOff>
    </xdr:from>
    <xdr:to>
      <xdr:col>71</xdr:col>
      <xdr:colOff>177800</xdr:colOff>
      <xdr:row>78</xdr:row>
      <xdr:rowOff>21971</xdr:rowOff>
    </xdr:to>
    <xdr:cxnSp macro="">
      <xdr:nvCxnSpPr>
        <xdr:cNvPr id="647" name="直線コネクタ 646">
          <a:extLst>
            <a:ext uri="{FF2B5EF4-FFF2-40B4-BE49-F238E27FC236}">
              <a16:creationId xmlns:a16="http://schemas.microsoft.com/office/drawing/2014/main" xmlns="" id="{00000000-0008-0000-0700-000087020000}"/>
            </a:ext>
          </a:extLst>
        </xdr:cNvPr>
        <xdr:cNvCxnSpPr/>
      </xdr:nvCxnSpPr>
      <xdr:spPr>
        <a:xfrm>
          <a:off x="12814300" y="13205882"/>
          <a:ext cx="889000" cy="18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62291</xdr:rowOff>
    </xdr:from>
    <xdr:to>
      <xdr:col>72</xdr:col>
      <xdr:colOff>38100</xdr:colOff>
      <xdr:row>78</xdr:row>
      <xdr:rowOff>163891</xdr:rowOff>
    </xdr:to>
    <xdr:sp macro="" textlink="">
      <xdr:nvSpPr>
        <xdr:cNvPr id="648" name="フローチャート: 判断 647">
          <a:extLst>
            <a:ext uri="{FF2B5EF4-FFF2-40B4-BE49-F238E27FC236}">
              <a16:creationId xmlns:a16="http://schemas.microsoft.com/office/drawing/2014/main" xmlns="" id="{00000000-0008-0000-0700-000088020000}"/>
            </a:ext>
          </a:extLst>
        </xdr:cNvPr>
        <xdr:cNvSpPr/>
      </xdr:nvSpPr>
      <xdr:spPr>
        <a:xfrm>
          <a:off x="13652500" y="1343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155018</xdr:rowOff>
    </xdr:from>
    <xdr:ext cx="378565" cy="259045"/>
    <xdr:sp macro="" textlink="">
      <xdr:nvSpPr>
        <xdr:cNvPr id="649" name="テキスト ボックス 648">
          <a:extLst>
            <a:ext uri="{FF2B5EF4-FFF2-40B4-BE49-F238E27FC236}">
              <a16:creationId xmlns:a16="http://schemas.microsoft.com/office/drawing/2014/main" xmlns="" id="{00000000-0008-0000-0700-000089020000}"/>
            </a:ext>
          </a:extLst>
        </xdr:cNvPr>
        <xdr:cNvSpPr txBox="1"/>
      </xdr:nvSpPr>
      <xdr:spPr>
        <a:xfrm>
          <a:off x="13514017" y="135281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57627</xdr:rowOff>
    </xdr:from>
    <xdr:to>
      <xdr:col>67</xdr:col>
      <xdr:colOff>101600</xdr:colOff>
      <xdr:row>78</xdr:row>
      <xdr:rowOff>159227</xdr:rowOff>
    </xdr:to>
    <xdr:sp macro="" textlink="">
      <xdr:nvSpPr>
        <xdr:cNvPr id="650" name="フローチャート: 判断 649">
          <a:extLst>
            <a:ext uri="{FF2B5EF4-FFF2-40B4-BE49-F238E27FC236}">
              <a16:creationId xmlns:a16="http://schemas.microsoft.com/office/drawing/2014/main" xmlns="" id="{00000000-0008-0000-0700-00008A020000}"/>
            </a:ext>
          </a:extLst>
        </xdr:cNvPr>
        <xdr:cNvSpPr/>
      </xdr:nvSpPr>
      <xdr:spPr>
        <a:xfrm>
          <a:off x="12763500" y="1343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150354</xdr:rowOff>
    </xdr:from>
    <xdr:ext cx="378565" cy="259045"/>
    <xdr:sp macro="" textlink="">
      <xdr:nvSpPr>
        <xdr:cNvPr id="651" name="テキスト ボックス 650">
          <a:extLst>
            <a:ext uri="{FF2B5EF4-FFF2-40B4-BE49-F238E27FC236}">
              <a16:creationId xmlns:a16="http://schemas.microsoft.com/office/drawing/2014/main" xmlns="" id="{00000000-0008-0000-0700-00008B020000}"/>
            </a:ext>
          </a:extLst>
        </xdr:cNvPr>
        <xdr:cNvSpPr txBox="1"/>
      </xdr:nvSpPr>
      <xdr:spPr>
        <a:xfrm>
          <a:off x="12625017" y="135234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xmlns="" id="{00000000-0008-0000-0700-00008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xmlns="" id="{00000000-0008-0000-0700-00008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xmlns="" id="{00000000-0008-0000-0700-00008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xmlns="" id="{00000000-0008-0000-0700-00008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xmlns="" id="{00000000-0008-0000-0700-00009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88855</xdr:rowOff>
    </xdr:from>
    <xdr:to>
      <xdr:col>85</xdr:col>
      <xdr:colOff>177800</xdr:colOff>
      <xdr:row>79</xdr:row>
      <xdr:rowOff>19005</xdr:rowOff>
    </xdr:to>
    <xdr:sp macro="" textlink="">
      <xdr:nvSpPr>
        <xdr:cNvPr id="657" name="楕円 656">
          <a:extLst>
            <a:ext uri="{FF2B5EF4-FFF2-40B4-BE49-F238E27FC236}">
              <a16:creationId xmlns:a16="http://schemas.microsoft.com/office/drawing/2014/main" xmlns="" id="{00000000-0008-0000-0700-000091020000}"/>
            </a:ext>
          </a:extLst>
        </xdr:cNvPr>
        <xdr:cNvSpPr/>
      </xdr:nvSpPr>
      <xdr:spPr>
        <a:xfrm>
          <a:off x="16268700" y="1346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3782</xdr:rowOff>
    </xdr:from>
    <xdr:ext cx="249299" cy="259045"/>
    <xdr:sp macro="" textlink="">
      <xdr:nvSpPr>
        <xdr:cNvPr id="658" name="災害復旧費該当値テキスト">
          <a:extLst>
            <a:ext uri="{FF2B5EF4-FFF2-40B4-BE49-F238E27FC236}">
              <a16:creationId xmlns:a16="http://schemas.microsoft.com/office/drawing/2014/main" xmlns="" id="{00000000-0008-0000-0700-000092020000}"/>
            </a:ext>
          </a:extLst>
        </xdr:cNvPr>
        <xdr:cNvSpPr txBox="1"/>
      </xdr:nvSpPr>
      <xdr:spPr>
        <a:xfrm>
          <a:off x="16370300" y="133768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68098</xdr:rowOff>
    </xdr:from>
    <xdr:to>
      <xdr:col>81</xdr:col>
      <xdr:colOff>101600</xdr:colOff>
      <xdr:row>78</xdr:row>
      <xdr:rowOff>169698</xdr:rowOff>
    </xdr:to>
    <xdr:sp macro="" textlink="">
      <xdr:nvSpPr>
        <xdr:cNvPr id="659" name="楕円 658">
          <a:extLst>
            <a:ext uri="{FF2B5EF4-FFF2-40B4-BE49-F238E27FC236}">
              <a16:creationId xmlns:a16="http://schemas.microsoft.com/office/drawing/2014/main" xmlns="" id="{00000000-0008-0000-0700-000093020000}"/>
            </a:ext>
          </a:extLst>
        </xdr:cNvPr>
        <xdr:cNvSpPr/>
      </xdr:nvSpPr>
      <xdr:spPr>
        <a:xfrm>
          <a:off x="15430500" y="13441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160825</xdr:rowOff>
    </xdr:from>
    <xdr:ext cx="378565" cy="259045"/>
    <xdr:sp macro="" textlink="">
      <xdr:nvSpPr>
        <xdr:cNvPr id="660" name="テキスト ボックス 659">
          <a:extLst>
            <a:ext uri="{FF2B5EF4-FFF2-40B4-BE49-F238E27FC236}">
              <a16:creationId xmlns:a16="http://schemas.microsoft.com/office/drawing/2014/main" xmlns="" id="{00000000-0008-0000-0700-000094020000}"/>
            </a:ext>
          </a:extLst>
        </xdr:cNvPr>
        <xdr:cNvSpPr txBox="1"/>
      </xdr:nvSpPr>
      <xdr:spPr>
        <a:xfrm>
          <a:off x="15292017" y="135339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74772</xdr:rowOff>
    </xdr:from>
    <xdr:to>
      <xdr:col>76</xdr:col>
      <xdr:colOff>165100</xdr:colOff>
      <xdr:row>79</xdr:row>
      <xdr:rowOff>4922</xdr:rowOff>
    </xdr:to>
    <xdr:sp macro="" textlink="">
      <xdr:nvSpPr>
        <xdr:cNvPr id="661" name="楕円 660">
          <a:extLst>
            <a:ext uri="{FF2B5EF4-FFF2-40B4-BE49-F238E27FC236}">
              <a16:creationId xmlns:a16="http://schemas.microsoft.com/office/drawing/2014/main" xmlns="" id="{00000000-0008-0000-0700-000095020000}"/>
            </a:ext>
          </a:extLst>
        </xdr:cNvPr>
        <xdr:cNvSpPr/>
      </xdr:nvSpPr>
      <xdr:spPr>
        <a:xfrm>
          <a:off x="14541500" y="1344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167499</xdr:rowOff>
    </xdr:from>
    <xdr:ext cx="378565" cy="259045"/>
    <xdr:sp macro="" textlink="">
      <xdr:nvSpPr>
        <xdr:cNvPr id="662" name="テキスト ボックス 661">
          <a:extLst>
            <a:ext uri="{FF2B5EF4-FFF2-40B4-BE49-F238E27FC236}">
              <a16:creationId xmlns:a16="http://schemas.microsoft.com/office/drawing/2014/main" xmlns="" id="{00000000-0008-0000-0700-000096020000}"/>
            </a:ext>
          </a:extLst>
        </xdr:cNvPr>
        <xdr:cNvSpPr txBox="1"/>
      </xdr:nvSpPr>
      <xdr:spPr>
        <a:xfrm>
          <a:off x="14403017" y="13540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142621</xdr:rowOff>
    </xdr:from>
    <xdr:to>
      <xdr:col>72</xdr:col>
      <xdr:colOff>38100</xdr:colOff>
      <xdr:row>78</xdr:row>
      <xdr:rowOff>72771</xdr:rowOff>
    </xdr:to>
    <xdr:sp macro="" textlink="">
      <xdr:nvSpPr>
        <xdr:cNvPr id="663" name="楕円 662">
          <a:extLst>
            <a:ext uri="{FF2B5EF4-FFF2-40B4-BE49-F238E27FC236}">
              <a16:creationId xmlns:a16="http://schemas.microsoft.com/office/drawing/2014/main" xmlns="" id="{00000000-0008-0000-0700-000097020000}"/>
            </a:ext>
          </a:extLst>
        </xdr:cNvPr>
        <xdr:cNvSpPr/>
      </xdr:nvSpPr>
      <xdr:spPr>
        <a:xfrm>
          <a:off x="13652500" y="13344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89298</xdr:rowOff>
    </xdr:from>
    <xdr:ext cx="469744" cy="259045"/>
    <xdr:sp macro="" textlink="">
      <xdr:nvSpPr>
        <xdr:cNvPr id="664" name="テキスト ボックス 663">
          <a:extLst>
            <a:ext uri="{FF2B5EF4-FFF2-40B4-BE49-F238E27FC236}">
              <a16:creationId xmlns:a16="http://schemas.microsoft.com/office/drawing/2014/main" xmlns="" id="{00000000-0008-0000-0700-000098020000}"/>
            </a:ext>
          </a:extLst>
        </xdr:cNvPr>
        <xdr:cNvSpPr txBox="1"/>
      </xdr:nvSpPr>
      <xdr:spPr>
        <a:xfrm>
          <a:off x="13468428" y="13119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124882</xdr:rowOff>
    </xdr:from>
    <xdr:to>
      <xdr:col>67</xdr:col>
      <xdr:colOff>101600</xdr:colOff>
      <xdr:row>77</xdr:row>
      <xdr:rowOff>55032</xdr:rowOff>
    </xdr:to>
    <xdr:sp macro="" textlink="">
      <xdr:nvSpPr>
        <xdr:cNvPr id="665" name="楕円 664">
          <a:extLst>
            <a:ext uri="{FF2B5EF4-FFF2-40B4-BE49-F238E27FC236}">
              <a16:creationId xmlns:a16="http://schemas.microsoft.com/office/drawing/2014/main" xmlns="" id="{00000000-0008-0000-0700-000099020000}"/>
            </a:ext>
          </a:extLst>
        </xdr:cNvPr>
        <xdr:cNvSpPr/>
      </xdr:nvSpPr>
      <xdr:spPr>
        <a:xfrm>
          <a:off x="12763500" y="1315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71559</xdr:rowOff>
    </xdr:from>
    <xdr:ext cx="469744" cy="259045"/>
    <xdr:sp macro="" textlink="">
      <xdr:nvSpPr>
        <xdr:cNvPr id="666" name="テキスト ボックス 665">
          <a:extLst>
            <a:ext uri="{FF2B5EF4-FFF2-40B4-BE49-F238E27FC236}">
              <a16:creationId xmlns:a16="http://schemas.microsoft.com/office/drawing/2014/main" xmlns="" id="{00000000-0008-0000-0700-00009A020000}"/>
            </a:ext>
          </a:extLst>
        </xdr:cNvPr>
        <xdr:cNvSpPr txBox="1"/>
      </xdr:nvSpPr>
      <xdr:spPr>
        <a:xfrm>
          <a:off x="12579428" y="1293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a:extLst>
            <a:ext uri="{FF2B5EF4-FFF2-40B4-BE49-F238E27FC236}">
              <a16:creationId xmlns:a16="http://schemas.microsoft.com/office/drawing/2014/main" xmlns="" id="{00000000-0008-0000-0700-00009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a:extLst>
            <a:ext uri="{FF2B5EF4-FFF2-40B4-BE49-F238E27FC236}">
              <a16:creationId xmlns:a16="http://schemas.microsoft.com/office/drawing/2014/main" xmlns="" id="{00000000-0008-0000-0700-00009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a:extLst>
            <a:ext uri="{FF2B5EF4-FFF2-40B4-BE49-F238E27FC236}">
              <a16:creationId xmlns:a16="http://schemas.microsoft.com/office/drawing/2014/main" xmlns="" id="{00000000-0008-0000-0700-00009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a:extLst>
            <a:ext uri="{FF2B5EF4-FFF2-40B4-BE49-F238E27FC236}">
              <a16:creationId xmlns:a16="http://schemas.microsoft.com/office/drawing/2014/main" xmlns="" id="{00000000-0008-0000-0700-00009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a:extLst>
            <a:ext uri="{FF2B5EF4-FFF2-40B4-BE49-F238E27FC236}">
              <a16:creationId xmlns:a16="http://schemas.microsoft.com/office/drawing/2014/main" xmlns="" id="{00000000-0008-0000-0700-00009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a:extLst>
            <a:ext uri="{FF2B5EF4-FFF2-40B4-BE49-F238E27FC236}">
              <a16:creationId xmlns:a16="http://schemas.microsoft.com/office/drawing/2014/main" xmlns="" id="{00000000-0008-0000-0700-0000A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a:extLst>
            <a:ext uri="{FF2B5EF4-FFF2-40B4-BE49-F238E27FC236}">
              <a16:creationId xmlns:a16="http://schemas.microsoft.com/office/drawing/2014/main" xmlns="" id="{00000000-0008-0000-0700-0000A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a:extLst>
            <a:ext uri="{FF2B5EF4-FFF2-40B4-BE49-F238E27FC236}">
              <a16:creationId xmlns:a16="http://schemas.microsoft.com/office/drawing/2014/main" xmlns="" id="{00000000-0008-0000-0700-0000A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a:extLst>
            <a:ext uri="{FF2B5EF4-FFF2-40B4-BE49-F238E27FC236}">
              <a16:creationId xmlns:a16="http://schemas.microsoft.com/office/drawing/2014/main" xmlns="" id="{00000000-0008-0000-0700-0000A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a:extLst>
            <a:ext uri="{FF2B5EF4-FFF2-40B4-BE49-F238E27FC236}">
              <a16:creationId xmlns:a16="http://schemas.microsoft.com/office/drawing/2014/main" xmlns="" id="{00000000-0008-0000-0700-0000A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7" name="直線コネクタ 676">
          <a:extLst>
            <a:ext uri="{FF2B5EF4-FFF2-40B4-BE49-F238E27FC236}">
              <a16:creationId xmlns:a16="http://schemas.microsoft.com/office/drawing/2014/main" xmlns="" id="{00000000-0008-0000-0700-0000A5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8" name="テキスト ボックス 677">
          <a:extLst>
            <a:ext uri="{FF2B5EF4-FFF2-40B4-BE49-F238E27FC236}">
              <a16:creationId xmlns:a16="http://schemas.microsoft.com/office/drawing/2014/main" xmlns="" id="{00000000-0008-0000-0700-0000A6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9" name="直線コネクタ 678">
          <a:extLst>
            <a:ext uri="{FF2B5EF4-FFF2-40B4-BE49-F238E27FC236}">
              <a16:creationId xmlns:a16="http://schemas.microsoft.com/office/drawing/2014/main" xmlns="" id="{00000000-0008-0000-0700-0000A7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0" name="テキスト ボックス 679">
          <a:extLst>
            <a:ext uri="{FF2B5EF4-FFF2-40B4-BE49-F238E27FC236}">
              <a16:creationId xmlns:a16="http://schemas.microsoft.com/office/drawing/2014/main" xmlns="" id="{00000000-0008-0000-0700-0000A8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1" name="直線コネクタ 680">
          <a:extLst>
            <a:ext uri="{FF2B5EF4-FFF2-40B4-BE49-F238E27FC236}">
              <a16:creationId xmlns:a16="http://schemas.microsoft.com/office/drawing/2014/main" xmlns="" id="{00000000-0008-0000-0700-0000A9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2" name="テキスト ボックス 681">
          <a:extLst>
            <a:ext uri="{FF2B5EF4-FFF2-40B4-BE49-F238E27FC236}">
              <a16:creationId xmlns:a16="http://schemas.microsoft.com/office/drawing/2014/main" xmlns="" id="{00000000-0008-0000-0700-0000AA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3" name="直線コネクタ 682">
          <a:extLst>
            <a:ext uri="{FF2B5EF4-FFF2-40B4-BE49-F238E27FC236}">
              <a16:creationId xmlns:a16="http://schemas.microsoft.com/office/drawing/2014/main" xmlns="" id="{00000000-0008-0000-0700-0000AB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4" name="テキスト ボックス 683">
          <a:extLst>
            <a:ext uri="{FF2B5EF4-FFF2-40B4-BE49-F238E27FC236}">
              <a16:creationId xmlns:a16="http://schemas.microsoft.com/office/drawing/2014/main" xmlns="" id="{00000000-0008-0000-0700-0000AC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5" name="直線コネクタ 684">
          <a:extLst>
            <a:ext uri="{FF2B5EF4-FFF2-40B4-BE49-F238E27FC236}">
              <a16:creationId xmlns:a16="http://schemas.microsoft.com/office/drawing/2014/main" xmlns="" id="{00000000-0008-0000-0700-0000AD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6" name="テキスト ボックス 685">
          <a:extLst>
            <a:ext uri="{FF2B5EF4-FFF2-40B4-BE49-F238E27FC236}">
              <a16:creationId xmlns:a16="http://schemas.microsoft.com/office/drawing/2014/main" xmlns="" id="{00000000-0008-0000-0700-0000AE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7" name="直線コネクタ 686">
          <a:extLst>
            <a:ext uri="{FF2B5EF4-FFF2-40B4-BE49-F238E27FC236}">
              <a16:creationId xmlns:a16="http://schemas.microsoft.com/office/drawing/2014/main" xmlns="" id="{00000000-0008-0000-0700-0000AF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8" name="テキスト ボックス 687">
          <a:extLst>
            <a:ext uri="{FF2B5EF4-FFF2-40B4-BE49-F238E27FC236}">
              <a16:creationId xmlns:a16="http://schemas.microsoft.com/office/drawing/2014/main" xmlns="" id="{00000000-0008-0000-0700-0000B0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xmlns=""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xmlns=""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xmlns=""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77226</xdr:rowOff>
    </xdr:from>
    <xdr:to>
      <xdr:col>85</xdr:col>
      <xdr:colOff>126364</xdr:colOff>
      <xdr:row>98</xdr:row>
      <xdr:rowOff>138916</xdr:rowOff>
    </xdr:to>
    <xdr:cxnSp macro="">
      <xdr:nvCxnSpPr>
        <xdr:cNvPr id="692" name="直線コネクタ 691">
          <a:extLst>
            <a:ext uri="{FF2B5EF4-FFF2-40B4-BE49-F238E27FC236}">
              <a16:creationId xmlns:a16="http://schemas.microsoft.com/office/drawing/2014/main" xmlns="" id="{00000000-0008-0000-0700-0000B4020000}"/>
            </a:ext>
          </a:extLst>
        </xdr:cNvPr>
        <xdr:cNvCxnSpPr/>
      </xdr:nvCxnSpPr>
      <xdr:spPr>
        <a:xfrm flipV="1">
          <a:off x="16317595" y="15507726"/>
          <a:ext cx="1269" cy="1433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142743</xdr:rowOff>
    </xdr:from>
    <xdr:ext cx="469744" cy="259045"/>
    <xdr:sp macro="" textlink="">
      <xdr:nvSpPr>
        <xdr:cNvPr id="693" name="公債費最小値テキスト">
          <a:extLst>
            <a:ext uri="{FF2B5EF4-FFF2-40B4-BE49-F238E27FC236}">
              <a16:creationId xmlns:a16="http://schemas.microsoft.com/office/drawing/2014/main" xmlns="" id="{00000000-0008-0000-0700-0000B5020000}"/>
            </a:ext>
          </a:extLst>
        </xdr:cNvPr>
        <xdr:cNvSpPr txBox="1"/>
      </xdr:nvSpPr>
      <xdr:spPr>
        <a:xfrm>
          <a:off x="16370300" y="16944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138916</xdr:rowOff>
    </xdr:from>
    <xdr:to>
      <xdr:col>86</xdr:col>
      <xdr:colOff>25400</xdr:colOff>
      <xdr:row>98</xdr:row>
      <xdr:rowOff>138916</xdr:rowOff>
    </xdr:to>
    <xdr:cxnSp macro="">
      <xdr:nvCxnSpPr>
        <xdr:cNvPr id="694" name="直線コネクタ 693">
          <a:extLst>
            <a:ext uri="{FF2B5EF4-FFF2-40B4-BE49-F238E27FC236}">
              <a16:creationId xmlns:a16="http://schemas.microsoft.com/office/drawing/2014/main" xmlns="" id="{00000000-0008-0000-0700-0000B6020000}"/>
            </a:ext>
          </a:extLst>
        </xdr:cNvPr>
        <xdr:cNvCxnSpPr/>
      </xdr:nvCxnSpPr>
      <xdr:spPr>
        <a:xfrm>
          <a:off x="16230600" y="16941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23903</xdr:rowOff>
    </xdr:from>
    <xdr:ext cx="534377" cy="259045"/>
    <xdr:sp macro="" textlink="">
      <xdr:nvSpPr>
        <xdr:cNvPr id="695" name="公債費最大値テキスト">
          <a:extLst>
            <a:ext uri="{FF2B5EF4-FFF2-40B4-BE49-F238E27FC236}">
              <a16:creationId xmlns:a16="http://schemas.microsoft.com/office/drawing/2014/main" xmlns="" id="{00000000-0008-0000-0700-0000B7020000}"/>
            </a:ext>
          </a:extLst>
        </xdr:cNvPr>
        <xdr:cNvSpPr txBox="1"/>
      </xdr:nvSpPr>
      <xdr:spPr>
        <a:xfrm>
          <a:off x="16370300" y="15282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95,826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77226</xdr:rowOff>
    </xdr:from>
    <xdr:to>
      <xdr:col>86</xdr:col>
      <xdr:colOff>25400</xdr:colOff>
      <xdr:row>90</xdr:row>
      <xdr:rowOff>77226</xdr:rowOff>
    </xdr:to>
    <xdr:cxnSp macro="">
      <xdr:nvCxnSpPr>
        <xdr:cNvPr id="696" name="直線コネクタ 695">
          <a:extLst>
            <a:ext uri="{FF2B5EF4-FFF2-40B4-BE49-F238E27FC236}">
              <a16:creationId xmlns:a16="http://schemas.microsoft.com/office/drawing/2014/main" xmlns="" id="{00000000-0008-0000-0700-0000B8020000}"/>
            </a:ext>
          </a:extLst>
        </xdr:cNvPr>
        <xdr:cNvCxnSpPr/>
      </xdr:nvCxnSpPr>
      <xdr:spPr>
        <a:xfrm>
          <a:off x="16230600" y="15507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78305</xdr:rowOff>
    </xdr:from>
    <xdr:to>
      <xdr:col>85</xdr:col>
      <xdr:colOff>127000</xdr:colOff>
      <xdr:row>95</xdr:row>
      <xdr:rowOff>136434</xdr:rowOff>
    </xdr:to>
    <xdr:cxnSp macro="">
      <xdr:nvCxnSpPr>
        <xdr:cNvPr id="697" name="直線コネクタ 696">
          <a:extLst>
            <a:ext uri="{FF2B5EF4-FFF2-40B4-BE49-F238E27FC236}">
              <a16:creationId xmlns:a16="http://schemas.microsoft.com/office/drawing/2014/main" xmlns="" id="{00000000-0008-0000-0700-0000B9020000}"/>
            </a:ext>
          </a:extLst>
        </xdr:cNvPr>
        <xdr:cNvCxnSpPr/>
      </xdr:nvCxnSpPr>
      <xdr:spPr>
        <a:xfrm flipV="1">
          <a:off x="15481300" y="16366055"/>
          <a:ext cx="838200" cy="58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136250</xdr:rowOff>
    </xdr:from>
    <xdr:ext cx="534377" cy="259045"/>
    <xdr:sp macro="" textlink="">
      <xdr:nvSpPr>
        <xdr:cNvPr id="698" name="公債費平均値テキスト">
          <a:extLst>
            <a:ext uri="{FF2B5EF4-FFF2-40B4-BE49-F238E27FC236}">
              <a16:creationId xmlns:a16="http://schemas.microsoft.com/office/drawing/2014/main" xmlns="" id="{00000000-0008-0000-0700-0000BA020000}"/>
            </a:ext>
          </a:extLst>
        </xdr:cNvPr>
        <xdr:cNvSpPr txBox="1"/>
      </xdr:nvSpPr>
      <xdr:spPr>
        <a:xfrm>
          <a:off x="16370300" y="164240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157823</xdr:rowOff>
    </xdr:from>
    <xdr:to>
      <xdr:col>85</xdr:col>
      <xdr:colOff>177800</xdr:colOff>
      <xdr:row>96</xdr:row>
      <xdr:rowOff>87973</xdr:rowOff>
    </xdr:to>
    <xdr:sp macro="" textlink="">
      <xdr:nvSpPr>
        <xdr:cNvPr id="699" name="フローチャート: 判断 698">
          <a:extLst>
            <a:ext uri="{FF2B5EF4-FFF2-40B4-BE49-F238E27FC236}">
              <a16:creationId xmlns:a16="http://schemas.microsoft.com/office/drawing/2014/main" xmlns="" id="{00000000-0008-0000-0700-0000BB020000}"/>
            </a:ext>
          </a:extLst>
        </xdr:cNvPr>
        <xdr:cNvSpPr/>
      </xdr:nvSpPr>
      <xdr:spPr>
        <a:xfrm>
          <a:off x="16268700" y="16445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84265</xdr:rowOff>
    </xdr:from>
    <xdr:to>
      <xdr:col>81</xdr:col>
      <xdr:colOff>50800</xdr:colOff>
      <xdr:row>95</xdr:row>
      <xdr:rowOff>136434</xdr:rowOff>
    </xdr:to>
    <xdr:cxnSp macro="">
      <xdr:nvCxnSpPr>
        <xdr:cNvPr id="700" name="直線コネクタ 699">
          <a:extLst>
            <a:ext uri="{FF2B5EF4-FFF2-40B4-BE49-F238E27FC236}">
              <a16:creationId xmlns:a16="http://schemas.microsoft.com/office/drawing/2014/main" xmlns="" id="{00000000-0008-0000-0700-0000BC020000}"/>
            </a:ext>
          </a:extLst>
        </xdr:cNvPr>
        <xdr:cNvCxnSpPr/>
      </xdr:nvCxnSpPr>
      <xdr:spPr>
        <a:xfrm>
          <a:off x="14592300" y="16372015"/>
          <a:ext cx="889000" cy="52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152451</xdr:rowOff>
    </xdr:from>
    <xdr:to>
      <xdr:col>81</xdr:col>
      <xdr:colOff>101600</xdr:colOff>
      <xdr:row>96</xdr:row>
      <xdr:rowOff>82601</xdr:rowOff>
    </xdr:to>
    <xdr:sp macro="" textlink="">
      <xdr:nvSpPr>
        <xdr:cNvPr id="701" name="フローチャート: 判断 700">
          <a:extLst>
            <a:ext uri="{FF2B5EF4-FFF2-40B4-BE49-F238E27FC236}">
              <a16:creationId xmlns:a16="http://schemas.microsoft.com/office/drawing/2014/main" xmlns="" id="{00000000-0008-0000-0700-0000BD020000}"/>
            </a:ext>
          </a:extLst>
        </xdr:cNvPr>
        <xdr:cNvSpPr/>
      </xdr:nvSpPr>
      <xdr:spPr>
        <a:xfrm>
          <a:off x="15430500" y="16440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73728</xdr:rowOff>
    </xdr:from>
    <xdr:ext cx="534377" cy="259045"/>
    <xdr:sp macro="" textlink="">
      <xdr:nvSpPr>
        <xdr:cNvPr id="702" name="テキスト ボックス 701">
          <a:extLst>
            <a:ext uri="{FF2B5EF4-FFF2-40B4-BE49-F238E27FC236}">
              <a16:creationId xmlns:a16="http://schemas.microsoft.com/office/drawing/2014/main" xmlns="" id="{00000000-0008-0000-0700-0000BE020000}"/>
            </a:ext>
          </a:extLst>
        </xdr:cNvPr>
        <xdr:cNvSpPr txBox="1"/>
      </xdr:nvSpPr>
      <xdr:spPr>
        <a:xfrm>
          <a:off x="15214111" y="16532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84265</xdr:rowOff>
    </xdr:from>
    <xdr:to>
      <xdr:col>76</xdr:col>
      <xdr:colOff>114300</xdr:colOff>
      <xdr:row>95</xdr:row>
      <xdr:rowOff>121755</xdr:rowOff>
    </xdr:to>
    <xdr:cxnSp macro="">
      <xdr:nvCxnSpPr>
        <xdr:cNvPr id="703" name="直線コネクタ 702">
          <a:extLst>
            <a:ext uri="{FF2B5EF4-FFF2-40B4-BE49-F238E27FC236}">
              <a16:creationId xmlns:a16="http://schemas.microsoft.com/office/drawing/2014/main" xmlns="" id="{00000000-0008-0000-0700-0000BF020000}"/>
            </a:ext>
          </a:extLst>
        </xdr:cNvPr>
        <xdr:cNvCxnSpPr/>
      </xdr:nvCxnSpPr>
      <xdr:spPr>
        <a:xfrm flipV="1">
          <a:off x="13703300" y="16372015"/>
          <a:ext cx="889000" cy="37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156125</xdr:rowOff>
    </xdr:from>
    <xdr:to>
      <xdr:col>76</xdr:col>
      <xdr:colOff>165100</xdr:colOff>
      <xdr:row>96</xdr:row>
      <xdr:rowOff>86275</xdr:rowOff>
    </xdr:to>
    <xdr:sp macro="" textlink="">
      <xdr:nvSpPr>
        <xdr:cNvPr id="704" name="フローチャート: 判断 703">
          <a:extLst>
            <a:ext uri="{FF2B5EF4-FFF2-40B4-BE49-F238E27FC236}">
              <a16:creationId xmlns:a16="http://schemas.microsoft.com/office/drawing/2014/main" xmlns="" id="{00000000-0008-0000-0700-0000C0020000}"/>
            </a:ext>
          </a:extLst>
        </xdr:cNvPr>
        <xdr:cNvSpPr/>
      </xdr:nvSpPr>
      <xdr:spPr>
        <a:xfrm>
          <a:off x="14541500" y="1644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77402</xdr:rowOff>
    </xdr:from>
    <xdr:ext cx="534377" cy="259045"/>
    <xdr:sp macro="" textlink="">
      <xdr:nvSpPr>
        <xdr:cNvPr id="705" name="テキスト ボックス 704">
          <a:extLst>
            <a:ext uri="{FF2B5EF4-FFF2-40B4-BE49-F238E27FC236}">
              <a16:creationId xmlns:a16="http://schemas.microsoft.com/office/drawing/2014/main" xmlns="" id="{00000000-0008-0000-0700-0000C1020000}"/>
            </a:ext>
          </a:extLst>
        </xdr:cNvPr>
        <xdr:cNvSpPr txBox="1"/>
      </xdr:nvSpPr>
      <xdr:spPr>
        <a:xfrm>
          <a:off x="14325111" y="16536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102797</xdr:rowOff>
    </xdr:from>
    <xdr:to>
      <xdr:col>71</xdr:col>
      <xdr:colOff>177800</xdr:colOff>
      <xdr:row>95</xdr:row>
      <xdr:rowOff>121755</xdr:rowOff>
    </xdr:to>
    <xdr:cxnSp macro="">
      <xdr:nvCxnSpPr>
        <xdr:cNvPr id="706" name="直線コネクタ 705">
          <a:extLst>
            <a:ext uri="{FF2B5EF4-FFF2-40B4-BE49-F238E27FC236}">
              <a16:creationId xmlns:a16="http://schemas.microsoft.com/office/drawing/2014/main" xmlns="" id="{00000000-0008-0000-0700-0000C2020000}"/>
            </a:ext>
          </a:extLst>
        </xdr:cNvPr>
        <xdr:cNvCxnSpPr/>
      </xdr:nvCxnSpPr>
      <xdr:spPr>
        <a:xfrm>
          <a:off x="12814300" y="16390547"/>
          <a:ext cx="889000" cy="18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148369</xdr:rowOff>
    </xdr:from>
    <xdr:to>
      <xdr:col>72</xdr:col>
      <xdr:colOff>38100</xdr:colOff>
      <xdr:row>96</xdr:row>
      <xdr:rowOff>78519</xdr:rowOff>
    </xdr:to>
    <xdr:sp macro="" textlink="">
      <xdr:nvSpPr>
        <xdr:cNvPr id="707" name="フローチャート: 判断 706">
          <a:extLst>
            <a:ext uri="{FF2B5EF4-FFF2-40B4-BE49-F238E27FC236}">
              <a16:creationId xmlns:a16="http://schemas.microsoft.com/office/drawing/2014/main" xmlns="" id="{00000000-0008-0000-0700-0000C3020000}"/>
            </a:ext>
          </a:extLst>
        </xdr:cNvPr>
        <xdr:cNvSpPr/>
      </xdr:nvSpPr>
      <xdr:spPr>
        <a:xfrm>
          <a:off x="13652500" y="16436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69646</xdr:rowOff>
    </xdr:from>
    <xdr:ext cx="534377" cy="259045"/>
    <xdr:sp macro="" textlink="">
      <xdr:nvSpPr>
        <xdr:cNvPr id="708" name="テキスト ボックス 707">
          <a:extLst>
            <a:ext uri="{FF2B5EF4-FFF2-40B4-BE49-F238E27FC236}">
              <a16:creationId xmlns:a16="http://schemas.microsoft.com/office/drawing/2014/main" xmlns="" id="{00000000-0008-0000-0700-0000C4020000}"/>
            </a:ext>
          </a:extLst>
        </xdr:cNvPr>
        <xdr:cNvSpPr txBox="1"/>
      </xdr:nvSpPr>
      <xdr:spPr>
        <a:xfrm>
          <a:off x="13436111" y="1652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156648</xdr:rowOff>
    </xdr:from>
    <xdr:to>
      <xdr:col>67</xdr:col>
      <xdr:colOff>101600</xdr:colOff>
      <xdr:row>96</xdr:row>
      <xdr:rowOff>86798</xdr:rowOff>
    </xdr:to>
    <xdr:sp macro="" textlink="">
      <xdr:nvSpPr>
        <xdr:cNvPr id="709" name="フローチャート: 判断 708">
          <a:extLst>
            <a:ext uri="{FF2B5EF4-FFF2-40B4-BE49-F238E27FC236}">
              <a16:creationId xmlns:a16="http://schemas.microsoft.com/office/drawing/2014/main" xmlns="" id="{00000000-0008-0000-0700-0000C5020000}"/>
            </a:ext>
          </a:extLst>
        </xdr:cNvPr>
        <xdr:cNvSpPr/>
      </xdr:nvSpPr>
      <xdr:spPr>
        <a:xfrm>
          <a:off x="12763500" y="16444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77925</xdr:rowOff>
    </xdr:from>
    <xdr:ext cx="534377" cy="259045"/>
    <xdr:sp macro="" textlink="">
      <xdr:nvSpPr>
        <xdr:cNvPr id="710" name="テキスト ボックス 709">
          <a:extLst>
            <a:ext uri="{FF2B5EF4-FFF2-40B4-BE49-F238E27FC236}">
              <a16:creationId xmlns:a16="http://schemas.microsoft.com/office/drawing/2014/main" xmlns="" id="{00000000-0008-0000-0700-0000C6020000}"/>
            </a:ext>
          </a:extLst>
        </xdr:cNvPr>
        <xdr:cNvSpPr txBox="1"/>
      </xdr:nvSpPr>
      <xdr:spPr>
        <a:xfrm>
          <a:off x="12547111" y="16537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xmlns=""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xmlns=""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xmlns=""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xmlns=""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xmlns=""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27505</xdr:rowOff>
    </xdr:from>
    <xdr:to>
      <xdr:col>85</xdr:col>
      <xdr:colOff>177800</xdr:colOff>
      <xdr:row>95</xdr:row>
      <xdr:rowOff>129105</xdr:rowOff>
    </xdr:to>
    <xdr:sp macro="" textlink="">
      <xdr:nvSpPr>
        <xdr:cNvPr id="716" name="楕円 715">
          <a:extLst>
            <a:ext uri="{FF2B5EF4-FFF2-40B4-BE49-F238E27FC236}">
              <a16:creationId xmlns:a16="http://schemas.microsoft.com/office/drawing/2014/main" xmlns="" id="{00000000-0008-0000-0700-0000CC020000}"/>
            </a:ext>
          </a:extLst>
        </xdr:cNvPr>
        <xdr:cNvSpPr/>
      </xdr:nvSpPr>
      <xdr:spPr>
        <a:xfrm>
          <a:off x="16268700" y="1631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50382</xdr:rowOff>
    </xdr:from>
    <xdr:ext cx="534377" cy="259045"/>
    <xdr:sp macro="" textlink="">
      <xdr:nvSpPr>
        <xdr:cNvPr id="717" name="公債費該当値テキスト">
          <a:extLst>
            <a:ext uri="{FF2B5EF4-FFF2-40B4-BE49-F238E27FC236}">
              <a16:creationId xmlns:a16="http://schemas.microsoft.com/office/drawing/2014/main" xmlns="" id="{00000000-0008-0000-0700-0000CD020000}"/>
            </a:ext>
          </a:extLst>
        </xdr:cNvPr>
        <xdr:cNvSpPr txBox="1"/>
      </xdr:nvSpPr>
      <xdr:spPr>
        <a:xfrm>
          <a:off x="16370300" y="1616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85634</xdr:rowOff>
    </xdr:from>
    <xdr:to>
      <xdr:col>81</xdr:col>
      <xdr:colOff>101600</xdr:colOff>
      <xdr:row>96</xdr:row>
      <xdr:rowOff>15784</xdr:rowOff>
    </xdr:to>
    <xdr:sp macro="" textlink="">
      <xdr:nvSpPr>
        <xdr:cNvPr id="718" name="楕円 717">
          <a:extLst>
            <a:ext uri="{FF2B5EF4-FFF2-40B4-BE49-F238E27FC236}">
              <a16:creationId xmlns:a16="http://schemas.microsoft.com/office/drawing/2014/main" xmlns="" id="{00000000-0008-0000-0700-0000CE020000}"/>
            </a:ext>
          </a:extLst>
        </xdr:cNvPr>
        <xdr:cNvSpPr/>
      </xdr:nvSpPr>
      <xdr:spPr>
        <a:xfrm>
          <a:off x="15430500" y="1637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32311</xdr:rowOff>
    </xdr:from>
    <xdr:ext cx="534377" cy="259045"/>
    <xdr:sp macro="" textlink="">
      <xdr:nvSpPr>
        <xdr:cNvPr id="719" name="テキスト ボックス 718">
          <a:extLst>
            <a:ext uri="{FF2B5EF4-FFF2-40B4-BE49-F238E27FC236}">
              <a16:creationId xmlns:a16="http://schemas.microsoft.com/office/drawing/2014/main" xmlns="" id="{00000000-0008-0000-0700-0000CF020000}"/>
            </a:ext>
          </a:extLst>
        </xdr:cNvPr>
        <xdr:cNvSpPr txBox="1"/>
      </xdr:nvSpPr>
      <xdr:spPr>
        <a:xfrm>
          <a:off x="15214111" y="16148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33465</xdr:rowOff>
    </xdr:from>
    <xdr:to>
      <xdr:col>76</xdr:col>
      <xdr:colOff>165100</xdr:colOff>
      <xdr:row>95</xdr:row>
      <xdr:rowOff>135065</xdr:rowOff>
    </xdr:to>
    <xdr:sp macro="" textlink="">
      <xdr:nvSpPr>
        <xdr:cNvPr id="720" name="楕円 719">
          <a:extLst>
            <a:ext uri="{FF2B5EF4-FFF2-40B4-BE49-F238E27FC236}">
              <a16:creationId xmlns:a16="http://schemas.microsoft.com/office/drawing/2014/main" xmlns="" id="{00000000-0008-0000-0700-0000D0020000}"/>
            </a:ext>
          </a:extLst>
        </xdr:cNvPr>
        <xdr:cNvSpPr/>
      </xdr:nvSpPr>
      <xdr:spPr>
        <a:xfrm>
          <a:off x="14541500" y="1632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151592</xdr:rowOff>
    </xdr:from>
    <xdr:ext cx="534377" cy="259045"/>
    <xdr:sp macro="" textlink="">
      <xdr:nvSpPr>
        <xdr:cNvPr id="721" name="テキスト ボックス 720">
          <a:extLst>
            <a:ext uri="{FF2B5EF4-FFF2-40B4-BE49-F238E27FC236}">
              <a16:creationId xmlns:a16="http://schemas.microsoft.com/office/drawing/2014/main" xmlns="" id="{00000000-0008-0000-0700-0000D1020000}"/>
            </a:ext>
          </a:extLst>
        </xdr:cNvPr>
        <xdr:cNvSpPr txBox="1"/>
      </xdr:nvSpPr>
      <xdr:spPr>
        <a:xfrm>
          <a:off x="14325111" y="16096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70955</xdr:rowOff>
    </xdr:from>
    <xdr:to>
      <xdr:col>72</xdr:col>
      <xdr:colOff>38100</xdr:colOff>
      <xdr:row>96</xdr:row>
      <xdr:rowOff>1105</xdr:rowOff>
    </xdr:to>
    <xdr:sp macro="" textlink="">
      <xdr:nvSpPr>
        <xdr:cNvPr id="722" name="楕円 721">
          <a:extLst>
            <a:ext uri="{FF2B5EF4-FFF2-40B4-BE49-F238E27FC236}">
              <a16:creationId xmlns:a16="http://schemas.microsoft.com/office/drawing/2014/main" xmlns="" id="{00000000-0008-0000-0700-0000D2020000}"/>
            </a:ext>
          </a:extLst>
        </xdr:cNvPr>
        <xdr:cNvSpPr/>
      </xdr:nvSpPr>
      <xdr:spPr>
        <a:xfrm>
          <a:off x="13652500" y="1635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17632</xdr:rowOff>
    </xdr:from>
    <xdr:ext cx="534377" cy="259045"/>
    <xdr:sp macro="" textlink="">
      <xdr:nvSpPr>
        <xdr:cNvPr id="723" name="テキスト ボックス 722">
          <a:extLst>
            <a:ext uri="{FF2B5EF4-FFF2-40B4-BE49-F238E27FC236}">
              <a16:creationId xmlns:a16="http://schemas.microsoft.com/office/drawing/2014/main" xmlns="" id="{00000000-0008-0000-0700-0000D3020000}"/>
            </a:ext>
          </a:extLst>
        </xdr:cNvPr>
        <xdr:cNvSpPr txBox="1"/>
      </xdr:nvSpPr>
      <xdr:spPr>
        <a:xfrm>
          <a:off x="13436111" y="16133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51997</xdr:rowOff>
    </xdr:from>
    <xdr:to>
      <xdr:col>67</xdr:col>
      <xdr:colOff>101600</xdr:colOff>
      <xdr:row>95</xdr:row>
      <xdr:rowOff>153597</xdr:rowOff>
    </xdr:to>
    <xdr:sp macro="" textlink="">
      <xdr:nvSpPr>
        <xdr:cNvPr id="724" name="楕円 723">
          <a:extLst>
            <a:ext uri="{FF2B5EF4-FFF2-40B4-BE49-F238E27FC236}">
              <a16:creationId xmlns:a16="http://schemas.microsoft.com/office/drawing/2014/main" xmlns="" id="{00000000-0008-0000-0700-0000D4020000}"/>
            </a:ext>
          </a:extLst>
        </xdr:cNvPr>
        <xdr:cNvSpPr/>
      </xdr:nvSpPr>
      <xdr:spPr>
        <a:xfrm>
          <a:off x="12763500" y="16339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170124</xdr:rowOff>
    </xdr:from>
    <xdr:ext cx="534377" cy="259045"/>
    <xdr:sp macro="" textlink="">
      <xdr:nvSpPr>
        <xdr:cNvPr id="725" name="テキスト ボックス 724">
          <a:extLst>
            <a:ext uri="{FF2B5EF4-FFF2-40B4-BE49-F238E27FC236}">
              <a16:creationId xmlns:a16="http://schemas.microsoft.com/office/drawing/2014/main" xmlns="" id="{00000000-0008-0000-0700-0000D5020000}"/>
            </a:ext>
          </a:extLst>
        </xdr:cNvPr>
        <xdr:cNvSpPr txBox="1"/>
      </xdr:nvSpPr>
      <xdr:spPr>
        <a:xfrm>
          <a:off x="12547111" y="16114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xmlns=""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xmlns=""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xmlns=""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xmlns=""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xmlns=""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xmlns=""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xmlns=""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xmlns=""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xmlns=""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xmlns=""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a16="http://schemas.microsoft.com/office/drawing/2014/main" xmlns="" id="{00000000-0008-0000-0700-0000E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a:extLst>
            <a:ext uri="{FF2B5EF4-FFF2-40B4-BE49-F238E27FC236}">
              <a16:creationId xmlns:a16="http://schemas.microsoft.com/office/drawing/2014/main" xmlns="" id="{00000000-0008-0000-0700-0000E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a16="http://schemas.microsoft.com/office/drawing/2014/main" xmlns="" id="{00000000-0008-0000-0700-0000E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9" name="テキスト ボックス 738">
          <a:extLst>
            <a:ext uri="{FF2B5EF4-FFF2-40B4-BE49-F238E27FC236}">
              <a16:creationId xmlns:a16="http://schemas.microsoft.com/office/drawing/2014/main" xmlns="" id="{00000000-0008-0000-0700-0000E3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xmlns="" id="{00000000-0008-0000-0700-0000E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a:extLst>
            <a:ext uri="{FF2B5EF4-FFF2-40B4-BE49-F238E27FC236}">
              <a16:creationId xmlns:a16="http://schemas.microsoft.com/office/drawing/2014/main" xmlns="" id="{00000000-0008-0000-0700-0000E5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a16="http://schemas.microsoft.com/office/drawing/2014/main" xmlns="" id="{00000000-0008-0000-0700-0000E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3" name="テキスト ボックス 742">
          <a:extLst>
            <a:ext uri="{FF2B5EF4-FFF2-40B4-BE49-F238E27FC236}">
              <a16:creationId xmlns:a16="http://schemas.microsoft.com/office/drawing/2014/main" xmlns="" id="{00000000-0008-0000-0700-0000E7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a16="http://schemas.microsoft.com/office/drawing/2014/main" xmlns="" id="{00000000-0008-0000-0700-0000E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5" name="テキスト ボックス 744">
          <a:extLst>
            <a:ext uri="{FF2B5EF4-FFF2-40B4-BE49-F238E27FC236}">
              <a16:creationId xmlns:a16="http://schemas.microsoft.com/office/drawing/2014/main" xmlns="" id="{00000000-0008-0000-0700-0000E9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xmlns=""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a:extLst>
            <a:ext uri="{FF2B5EF4-FFF2-40B4-BE49-F238E27FC236}">
              <a16:creationId xmlns:a16="http://schemas.microsoft.com/office/drawing/2014/main" xmlns="" id="{00000000-0008-0000-0700-0000E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xmlns=""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73787</xdr:rowOff>
    </xdr:from>
    <xdr:to>
      <xdr:col>116</xdr:col>
      <xdr:colOff>62864</xdr:colOff>
      <xdr:row>39</xdr:row>
      <xdr:rowOff>44450</xdr:rowOff>
    </xdr:to>
    <xdr:cxnSp macro="">
      <xdr:nvCxnSpPr>
        <xdr:cNvPr id="749" name="直線コネクタ 748">
          <a:extLst>
            <a:ext uri="{FF2B5EF4-FFF2-40B4-BE49-F238E27FC236}">
              <a16:creationId xmlns:a16="http://schemas.microsoft.com/office/drawing/2014/main" xmlns="" id="{00000000-0008-0000-0700-0000ED020000}"/>
            </a:ext>
          </a:extLst>
        </xdr:cNvPr>
        <xdr:cNvCxnSpPr/>
      </xdr:nvCxnSpPr>
      <xdr:spPr>
        <a:xfrm flipV="1">
          <a:off x="22159595" y="5217287"/>
          <a:ext cx="1269" cy="1513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98696</xdr:rowOff>
    </xdr:from>
    <xdr:ext cx="249299" cy="259045"/>
    <xdr:sp macro="" textlink="">
      <xdr:nvSpPr>
        <xdr:cNvPr id="750" name="諸支出金最小値テキスト">
          <a:extLst>
            <a:ext uri="{FF2B5EF4-FFF2-40B4-BE49-F238E27FC236}">
              <a16:creationId xmlns:a16="http://schemas.microsoft.com/office/drawing/2014/main" xmlns="" id="{00000000-0008-0000-0700-0000EE020000}"/>
            </a:ext>
          </a:extLst>
        </xdr:cNvPr>
        <xdr:cNvSpPr txBox="1"/>
      </xdr:nvSpPr>
      <xdr:spPr>
        <a:xfrm>
          <a:off x="22212300" y="67852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a16="http://schemas.microsoft.com/office/drawing/2014/main" xmlns="" id="{00000000-0008-0000-0700-0000E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20464</xdr:rowOff>
    </xdr:from>
    <xdr:ext cx="469744" cy="259045"/>
    <xdr:sp macro="" textlink="">
      <xdr:nvSpPr>
        <xdr:cNvPr id="752" name="諸支出金最大値テキスト">
          <a:extLst>
            <a:ext uri="{FF2B5EF4-FFF2-40B4-BE49-F238E27FC236}">
              <a16:creationId xmlns:a16="http://schemas.microsoft.com/office/drawing/2014/main" xmlns="" id="{00000000-0008-0000-0700-0000F0020000}"/>
            </a:ext>
          </a:extLst>
        </xdr:cNvPr>
        <xdr:cNvSpPr txBox="1"/>
      </xdr:nvSpPr>
      <xdr:spPr>
        <a:xfrm>
          <a:off x="22212300" y="4992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3,973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73787</xdr:rowOff>
    </xdr:from>
    <xdr:to>
      <xdr:col>116</xdr:col>
      <xdr:colOff>152400</xdr:colOff>
      <xdr:row>30</xdr:row>
      <xdr:rowOff>73787</xdr:rowOff>
    </xdr:to>
    <xdr:cxnSp macro="">
      <xdr:nvCxnSpPr>
        <xdr:cNvPr id="753" name="直線コネクタ 752">
          <a:extLst>
            <a:ext uri="{FF2B5EF4-FFF2-40B4-BE49-F238E27FC236}">
              <a16:creationId xmlns:a16="http://schemas.microsoft.com/office/drawing/2014/main" xmlns="" id="{00000000-0008-0000-0700-0000F1020000}"/>
            </a:ext>
          </a:extLst>
        </xdr:cNvPr>
        <xdr:cNvCxnSpPr/>
      </xdr:nvCxnSpPr>
      <xdr:spPr>
        <a:xfrm>
          <a:off x="22072600" y="5217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4" name="直線コネクタ 753">
          <a:extLst>
            <a:ext uri="{FF2B5EF4-FFF2-40B4-BE49-F238E27FC236}">
              <a16:creationId xmlns:a16="http://schemas.microsoft.com/office/drawing/2014/main" xmlns="" id="{00000000-0008-0000-0700-0000F2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16146</xdr:rowOff>
    </xdr:from>
    <xdr:ext cx="249299" cy="259045"/>
    <xdr:sp macro="" textlink="">
      <xdr:nvSpPr>
        <xdr:cNvPr id="755" name="諸支出金平均値テキスト">
          <a:extLst>
            <a:ext uri="{FF2B5EF4-FFF2-40B4-BE49-F238E27FC236}">
              <a16:creationId xmlns:a16="http://schemas.microsoft.com/office/drawing/2014/main" xmlns="" id="{00000000-0008-0000-0700-0000F3020000}"/>
            </a:ext>
          </a:extLst>
        </xdr:cNvPr>
        <xdr:cNvSpPr txBox="1"/>
      </xdr:nvSpPr>
      <xdr:spPr>
        <a:xfrm>
          <a:off x="22212300" y="6531246"/>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164719</xdr:rowOff>
    </xdr:from>
    <xdr:to>
      <xdr:col>116</xdr:col>
      <xdr:colOff>114300</xdr:colOff>
      <xdr:row>39</xdr:row>
      <xdr:rowOff>94869</xdr:rowOff>
    </xdr:to>
    <xdr:sp macro="" textlink="">
      <xdr:nvSpPr>
        <xdr:cNvPr id="756" name="フローチャート: 判断 755">
          <a:extLst>
            <a:ext uri="{FF2B5EF4-FFF2-40B4-BE49-F238E27FC236}">
              <a16:creationId xmlns:a16="http://schemas.microsoft.com/office/drawing/2014/main" xmlns="" id="{00000000-0008-0000-0700-0000F4020000}"/>
            </a:ext>
          </a:extLst>
        </xdr:cNvPr>
        <xdr:cNvSpPr/>
      </xdr:nvSpPr>
      <xdr:spPr>
        <a:xfrm>
          <a:off x="22110700" y="6679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7" name="直線コネクタ 756">
          <a:extLst>
            <a:ext uri="{FF2B5EF4-FFF2-40B4-BE49-F238E27FC236}">
              <a16:creationId xmlns:a16="http://schemas.microsoft.com/office/drawing/2014/main" xmlns="" id="{00000000-0008-0000-0700-0000F5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157861</xdr:rowOff>
    </xdr:from>
    <xdr:to>
      <xdr:col>112</xdr:col>
      <xdr:colOff>38100</xdr:colOff>
      <xdr:row>39</xdr:row>
      <xdr:rowOff>88011</xdr:rowOff>
    </xdr:to>
    <xdr:sp macro="" textlink="">
      <xdr:nvSpPr>
        <xdr:cNvPr id="758" name="フローチャート: 判断 757">
          <a:extLst>
            <a:ext uri="{FF2B5EF4-FFF2-40B4-BE49-F238E27FC236}">
              <a16:creationId xmlns:a16="http://schemas.microsoft.com/office/drawing/2014/main" xmlns="" id="{00000000-0008-0000-0700-0000F6020000}"/>
            </a:ext>
          </a:extLst>
        </xdr:cNvPr>
        <xdr:cNvSpPr/>
      </xdr:nvSpPr>
      <xdr:spPr>
        <a:xfrm>
          <a:off x="21272500" y="6672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104538</xdr:rowOff>
    </xdr:from>
    <xdr:ext cx="313932" cy="259045"/>
    <xdr:sp macro="" textlink="">
      <xdr:nvSpPr>
        <xdr:cNvPr id="759" name="テキスト ボックス 758">
          <a:extLst>
            <a:ext uri="{FF2B5EF4-FFF2-40B4-BE49-F238E27FC236}">
              <a16:creationId xmlns:a16="http://schemas.microsoft.com/office/drawing/2014/main" xmlns="" id="{00000000-0008-0000-0700-0000F7020000}"/>
            </a:ext>
          </a:extLst>
        </xdr:cNvPr>
        <xdr:cNvSpPr txBox="1"/>
      </xdr:nvSpPr>
      <xdr:spPr>
        <a:xfrm>
          <a:off x="21166333" y="64481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0" name="直線コネクタ 759">
          <a:extLst>
            <a:ext uri="{FF2B5EF4-FFF2-40B4-BE49-F238E27FC236}">
              <a16:creationId xmlns:a16="http://schemas.microsoft.com/office/drawing/2014/main" xmlns="" id="{00000000-0008-0000-0700-0000F8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139954</xdr:rowOff>
    </xdr:from>
    <xdr:to>
      <xdr:col>107</xdr:col>
      <xdr:colOff>101600</xdr:colOff>
      <xdr:row>39</xdr:row>
      <xdr:rowOff>70104</xdr:rowOff>
    </xdr:to>
    <xdr:sp macro="" textlink="">
      <xdr:nvSpPr>
        <xdr:cNvPr id="761" name="フローチャート: 判断 760">
          <a:extLst>
            <a:ext uri="{FF2B5EF4-FFF2-40B4-BE49-F238E27FC236}">
              <a16:creationId xmlns:a16="http://schemas.microsoft.com/office/drawing/2014/main" xmlns="" id="{00000000-0008-0000-0700-0000F9020000}"/>
            </a:ext>
          </a:extLst>
        </xdr:cNvPr>
        <xdr:cNvSpPr/>
      </xdr:nvSpPr>
      <xdr:spPr>
        <a:xfrm>
          <a:off x="20383500" y="665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86631</xdr:rowOff>
    </xdr:from>
    <xdr:ext cx="313932" cy="259045"/>
    <xdr:sp macro="" textlink="">
      <xdr:nvSpPr>
        <xdr:cNvPr id="762" name="テキスト ボックス 761">
          <a:extLst>
            <a:ext uri="{FF2B5EF4-FFF2-40B4-BE49-F238E27FC236}">
              <a16:creationId xmlns:a16="http://schemas.microsoft.com/office/drawing/2014/main" xmlns="" id="{00000000-0008-0000-0700-0000FA020000}"/>
            </a:ext>
          </a:extLst>
        </xdr:cNvPr>
        <xdr:cNvSpPr txBox="1"/>
      </xdr:nvSpPr>
      <xdr:spPr>
        <a:xfrm>
          <a:off x="20277333" y="64302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3" name="直線コネクタ 762">
          <a:extLst>
            <a:ext uri="{FF2B5EF4-FFF2-40B4-BE49-F238E27FC236}">
              <a16:creationId xmlns:a16="http://schemas.microsoft.com/office/drawing/2014/main" xmlns="" id="{00000000-0008-0000-0700-0000FB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126238</xdr:rowOff>
    </xdr:from>
    <xdr:to>
      <xdr:col>102</xdr:col>
      <xdr:colOff>165100</xdr:colOff>
      <xdr:row>39</xdr:row>
      <xdr:rowOff>56388</xdr:rowOff>
    </xdr:to>
    <xdr:sp macro="" textlink="">
      <xdr:nvSpPr>
        <xdr:cNvPr id="764" name="フローチャート: 判断 763">
          <a:extLst>
            <a:ext uri="{FF2B5EF4-FFF2-40B4-BE49-F238E27FC236}">
              <a16:creationId xmlns:a16="http://schemas.microsoft.com/office/drawing/2014/main" xmlns="" id="{00000000-0008-0000-0700-0000FC020000}"/>
            </a:ext>
          </a:extLst>
        </xdr:cNvPr>
        <xdr:cNvSpPr/>
      </xdr:nvSpPr>
      <xdr:spPr>
        <a:xfrm>
          <a:off x="19494500" y="664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72915</xdr:rowOff>
    </xdr:from>
    <xdr:ext cx="378565" cy="259045"/>
    <xdr:sp macro="" textlink="">
      <xdr:nvSpPr>
        <xdr:cNvPr id="765" name="テキスト ボックス 764">
          <a:extLst>
            <a:ext uri="{FF2B5EF4-FFF2-40B4-BE49-F238E27FC236}">
              <a16:creationId xmlns:a16="http://schemas.microsoft.com/office/drawing/2014/main" xmlns="" id="{00000000-0008-0000-0700-0000FD020000}"/>
            </a:ext>
          </a:extLst>
        </xdr:cNvPr>
        <xdr:cNvSpPr txBox="1"/>
      </xdr:nvSpPr>
      <xdr:spPr>
        <a:xfrm>
          <a:off x="19356017" y="64165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157480</xdr:rowOff>
    </xdr:from>
    <xdr:to>
      <xdr:col>98</xdr:col>
      <xdr:colOff>38100</xdr:colOff>
      <xdr:row>39</xdr:row>
      <xdr:rowOff>87630</xdr:rowOff>
    </xdr:to>
    <xdr:sp macro="" textlink="">
      <xdr:nvSpPr>
        <xdr:cNvPr id="766" name="フローチャート: 判断 765">
          <a:extLst>
            <a:ext uri="{FF2B5EF4-FFF2-40B4-BE49-F238E27FC236}">
              <a16:creationId xmlns:a16="http://schemas.microsoft.com/office/drawing/2014/main" xmlns="" id="{00000000-0008-0000-0700-0000FE020000}"/>
            </a:ext>
          </a:extLst>
        </xdr:cNvPr>
        <xdr:cNvSpPr/>
      </xdr:nvSpPr>
      <xdr:spPr>
        <a:xfrm>
          <a:off x="18605500" y="667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104157</xdr:rowOff>
    </xdr:from>
    <xdr:ext cx="313932" cy="259045"/>
    <xdr:sp macro="" textlink="">
      <xdr:nvSpPr>
        <xdr:cNvPr id="767" name="テキスト ボックス 766">
          <a:extLst>
            <a:ext uri="{FF2B5EF4-FFF2-40B4-BE49-F238E27FC236}">
              <a16:creationId xmlns:a16="http://schemas.microsoft.com/office/drawing/2014/main" xmlns="" id="{00000000-0008-0000-0700-0000FF020000}"/>
            </a:ext>
          </a:extLst>
        </xdr:cNvPr>
        <xdr:cNvSpPr txBox="1"/>
      </xdr:nvSpPr>
      <xdr:spPr>
        <a:xfrm>
          <a:off x="18499333" y="64478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xmlns=""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xmlns=""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xmlns=""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xmlns=""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xmlns=""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3" name="楕円 772">
          <a:extLst>
            <a:ext uri="{FF2B5EF4-FFF2-40B4-BE49-F238E27FC236}">
              <a16:creationId xmlns:a16="http://schemas.microsoft.com/office/drawing/2014/main" xmlns="" id="{00000000-0008-0000-0700-000005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143146</xdr:rowOff>
    </xdr:from>
    <xdr:ext cx="249299" cy="259045"/>
    <xdr:sp macro="" textlink="">
      <xdr:nvSpPr>
        <xdr:cNvPr id="774" name="諸支出金該当値テキスト">
          <a:extLst>
            <a:ext uri="{FF2B5EF4-FFF2-40B4-BE49-F238E27FC236}">
              <a16:creationId xmlns:a16="http://schemas.microsoft.com/office/drawing/2014/main" xmlns="" id="{00000000-0008-0000-0700-000006030000}"/>
            </a:ext>
          </a:extLst>
        </xdr:cNvPr>
        <xdr:cNvSpPr txBox="1"/>
      </xdr:nvSpPr>
      <xdr:spPr>
        <a:xfrm>
          <a:off x="22212300" y="66582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5" name="楕円 774">
          <a:extLst>
            <a:ext uri="{FF2B5EF4-FFF2-40B4-BE49-F238E27FC236}">
              <a16:creationId xmlns:a16="http://schemas.microsoft.com/office/drawing/2014/main" xmlns="" id="{00000000-0008-0000-0700-000007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xmlns="" id="{00000000-0008-0000-0700-000008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7" name="楕円 776">
          <a:extLst>
            <a:ext uri="{FF2B5EF4-FFF2-40B4-BE49-F238E27FC236}">
              <a16:creationId xmlns:a16="http://schemas.microsoft.com/office/drawing/2014/main" xmlns="" id="{00000000-0008-0000-0700-000009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xmlns="" id="{00000000-0008-0000-0700-00000A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9" name="楕円 778">
          <a:extLst>
            <a:ext uri="{FF2B5EF4-FFF2-40B4-BE49-F238E27FC236}">
              <a16:creationId xmlns:a16="http://schemas.microsoft.com/office/drawing/2014/main" xmlns="" id="{00000000-0008-0000-0700-00000B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xmlns="" id="{00000000-0008-0000-0700-00000C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1" name="楕円 780">
          <a:extLst>
            <a:ext uri="{FF2B5EF4-FFF2-40B4-BE49-F238E27FC236}">
              <a16:creationId xmlns:a16="http://schemas.microsoft.com/office/drawing/2014/main" xmlns="" id="{00000000-0008-0000-0700-00000D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xmlns="" id="{00000000-0008-0000-0700-00000E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xmlns=""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xmlns=""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xmlns=""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xmlns=""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xmlns=""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xmlns=""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xmlns=""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xmlns=""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xmlns=""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xmlns=""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xmlns=""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xmlns=""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xmlns=""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xmlns=""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xmlns=""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xmlns=""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xmlns=""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xmlns=""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xmlns=""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xmlns=""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xmlns=""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xmlns=""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xmlns=""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xmlns=""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xmlns=""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xmlns=""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xmlns=""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xmlns=""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xmlns=""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xmlns=""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xmlns=""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xmlns=""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xmlns=""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xmlns=""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xmlns=""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xmlns=""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xmlns=""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xmlns=""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xmlns=""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xmlns=""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xmlns=""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xmlns=""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xmlns=""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xmlns=""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xmlns=""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xmlns=""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xmlns=""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xmlns=""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xmlns=""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xmlns=""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xmlns=""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xmlns=""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目的別歳出の構成項目で一番大きいのが民生費で、住民一人当たり</a:t>
          </a:r>
          <a:r>
            <a:rPr kumimoji="1" lang="en-US" altLang="ja-JP" sz="1300">
              <a:latin typeface="ＭＳ Ｐゴシック" panose="020B0600070205080204" pitchFamily="50" charset="-128"/>
              <a:ea typeface="ＭＳ Ｐゴシック" panose="020B0600070205080204" pitchFamily="50" charset="-128"/>
            </a:rPr>
            <a:t>155,697</a:t>
          </a:r>
          <a:r>
            <a:rPr kumimoji="1" lang="ja-JP" altLang="en-US" sz="1300">
              <a:latin typeface="ＭＳ Ｐゴシック" panose="020B0600070205080204" pitchFamily="50" charset="-128"/>
              <a:ea typeface="ＭＳ Ｐゴシック" panose="020B0600070205080204" pitchFamily="50" charset="-128"/>
            </a:rPr>
            <a:t>円となっている。近年は類似団体同様に少しずつ伸びてきたが、大幅に増加した要因は、児童福祉の充実を図るため屋内遊戯施設整備事業に取り組み、普通建設事業費費が増加したものである。また、国民健康保険、介護保険、後期高齢者医療各会計への繰出金も増加傾向にあるため、健康づくりの取り組みや疾病等の予防対策により、医療費抑制による削減を図っていきたい。次に大きいのが教育費で住民一人当たり</a:t>
          </a:r>
          <a:r>
            <a:rPr kumimoji="1" lang="en-US" altLang="ja-JP" sz="1300">
              <a:latin typeface="ＭＳ Ｐゴシック" panose="020B0600070205080204" pitchFamily="50" charset="-128"/>
              <a:ea typeface="ＭＳ Ｐゴシック" panose="020B0600070205080204" pitchFamily="50" charset="-128"/>
            </a:rPr>
            <a:t>79,044</a:t>
          </a:r>
          <a:r>
            <a:rPr kumimoji="1" lang="ja-JP" altLang="en-US" sz="1300">
              <a:latin typeface="ＭＳ Ｐゴシック" panose="020B0600070205080204" pitchFamily="50" charset="-128"/>
              <a:ea typeface="ＭＳ Ｐゴシック" panose="020B0600070205080204" pitchFamily="50" charset="-128"/>
            </a:rPr>
            <a:t>円となっており、大幅に増加した要因は老朽化した図書館の建て替え事業に取り組み、普通建設事業費が増加したことによるものである。次に大きいのが衛生費で住民一人当たり</a:t>
          </a:r>
          <a:r>
            <a:rPr kumimoji="1" lang="en-US" altLang="ja-JP" sz="1300">
              <a:latin typeface="ＭＳ Ｐゴシック" panose="020B0600070205080204" pitchFamily="50" charset="-128"/>
              <a:ea typeface="ＭＳ Ｐゴシック" panose="020B0600070205080204" pitchFamily="50" charset="-128"/>
            </a:rPr>
            <a:t>48,338</a:t>
          </a:r>
          <a:r>
            <a:rPr kumimoji="1" lang="ja-JP" altLang="en-US" sz="1300">
              <a:latin typeface="ＭＳ Ｐゴシック" panose="020B0600070205080204" pitchFamily="50" charset="-128"/>
              <a:ea typeface="ＭＳ Ｐゴシック" panose="020B0600070205080204" pitchFamily="50" charset="-128"/>
            </a:rPr>
            <a:t>円となった。増額の要因は、カーボンマネジメント事業への取り組みによる普通建設事業費の増加によるものである。これらの普通建設事業による増加は一時的なものであり、今後減少する見込みである。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山形県高畠町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年度に引き続き実質単年度収支はプラスとなった。財政調整基金は除雪による取り崩しを行わなかったため、</a:t>
          </a:r>
          <a:r>
            <a:rPr kumimoji="1" lang="en-US" altLang="ja-JP" sz="1400">
              <a:latin typeface="ＭＳ ゴシック" pitchFamily="49" charset="-128"/>
              <a:ea typeface="ＭＳ ゴシック" pitchFamily="49" charset="-128"/>
            </a:rPr>
            <a:t>154</a:t>
          </a:r>
          <a:r>
            <a:rPr kumimoji="1" lang="ja-JP" altLang="en-US" sz="1400">
              <a:latin typeface="ＭＳ ゴシック" pitchFamily="49" charset="-128"/>
              <a:ea typeface="ＭＳ ゴシック" pitchFamily="49" charset="-128"/>
            </a:rPr>
            <a:t>百万円の増額となった。今後も、老朽化する公共施設の長寿命化対策など大きな普通建設事業が予定されており、基金の取り崩しで対応することになるが、決算余剰金を確実に積み立てながら、事務事業の見直しを進め、健全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山形県高畠町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すべての会計において黒字で推移している。病院事業会計については、改革プランに沿った取り組みなどにより、入院、外来等の医業収益が改善してきており、黒字幅が拡大傾向となっている。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は、社会保障費の増大や公共施設の老朽化などに対応すべく、公共施設等総合管理計画や個別施設計画、各種長寿命化計画などを実施計画に反映させ、事業を平準化し、将来にわたり健全な財政運営が堅持できるよう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xmlns=""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xmlns=""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xmlns=""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xmlns=""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山形県高畠町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aseline="0">
              <a:latin typeface="ＭＳ ゴシック" pitchFamily="49" charset="-128"/>
              <a:ea typeface="ＭＳ ゴシック" pitchFamily="49" charset="-128"/>
            </a:rPr>
            <a:t>　高畠中学校建設事業の起債償還が本格化したことにより元利償還金は前年度比</a:t>
          </a:r>
          <a:r>
            <a:rPr kumimoji="1" lang="en-US" altLang="ja-JP" sz="1400" baseline="0">
              <a:latin typeface="ＭＳ ゴシック" pitchFamily="49" charset="-128"/>
              <a:ea typeface="ＭＳ ゴシック" pitchFamily="49" charset="-128"/>
            </a:rPr>
            <a:t>62</a:t>
          </a:r>
          <a:r>
            <a:rPr kumimoji="1" lang="ja-JP" altLang="en-US" sz="1400" baseline="0">
              <a:latin typeface="ＭＳ ゴシック" pitchFamily="49" charset="-128"/>
              <a:ea typeface="ＭＳ ゴシック" pitchFamily="49" charset="-128"/>
            </a:rPr>
            <a:t>百万円増額した。また、一部事務組合が行う普通建設事業に対する地方債元利償還金等の負担額は</a:t>
          </a:r>
          <a:r>
            <a:rPr kumimoji="1" lang="en-US" altLang="ja-JP" sz="1400" baseline="0">
              <a:latin typeface="ＭＳ ゴシック" pitchFamily="49" charset="-128"/>
              <a:ea typeface="ＭＳ ゴシック" pitchFamily="49" charset="-128"/>
            </a:rPr>
            <a:t>5</a:t>
          </a:r>
          <a:r>
            <a:rPr kumimoji="1" lang="ja-JP" altLang="en-US" sz="1400" baseline="0">
              <a:latin typeface="ＭＳ ゴシック" pitchFamily="49" charset="-128"/>
              <a:ea typeface="ＭＳ ゴシック" pitchFamily="49" charset="-128"/>
            </a:rPr>
            <a:t>百万円、公営企業債への繰入金は病院事業会計への繰入金の増加等により</a:t>
          </a:r>
          <a:r>
            <a:rPr kumimoji="1" lang="en-US" altLang="ja-JP" sz="1400" baseline="0">
              <a:latin typeface="ＭＳ ゴシック" pitchFamily="49" charset="-128"/>
              <a:ea typeface="ＭＳ ゴシック" pitchFamily="49" charset="-128"/>
            </a:rPr>
            <a:t>63</a:t>
          </a:r>
          <a:r>
            <a:rPr kumimoji="1" lang="ja-JP" altLang="en-US" sz="1400" baseline="0">
              <a:latin typeface="ＭＳ ゴシック" pitchFamily="49" charset="-128"/>
              <a:ea typeface="ＭＳ ゴシック" pitchFamily="49" charset="-128"/>
            </a:rPr>
            <a:t>百万円増額した。今後も増加の計画があるため、年度ごとの事業を調整しながら数値が大幅に悪化しないよう努める。</a:t>
          </a:r>
          <a:endParaRPr kumimoji="1" lang="en-US" altLang="ja-JP" sz="1400" baseline="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満期一括償還地方債の借入に係る積立はない。</a:t>
          </a:r>
          <a:endParaRPr kumimoji="1" lang="en-US" altLang="ja-JP" sz="1000">
            <a:latin typeface="ＭＳ ゴシック" pitchFamily="49" charset="-128"/>
            <a:ea typeface="ＭＳ ゴシック" pitchFamily="49"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山形県高畠町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aseline="0">
              <a:latin typeface="ＭＳ ゴシック" pitchFamily="49" charset="-128"/>
              <a:ea typeface="ＭＳ ゴシック" pitchFamily="49" charset="-128"/>
            </a:rPr>
            <a:t>　将来負担額のうち、地方債の現在高については、高畠中学校整備事業や屋代小学校改修移転事業などに続き図書館建設事業、屋内遊戯施設整備事業により増加傾向となっている。その他の数値については、減少または大きな変動はなく、充当可能基金額も改善してきている。</a:t>
          </a:r>
          <a:endParaRPr kumimoji="1" lang="en-US" altLang="ja-JP" sz="1400" baseline="0">
            <a:latin typeface="ＭＳ ゴシック" pitchFamily="49" charset="-128"/>
            <a:ea typeface="ＭＳ ゴシック" pitchFamily="49" charset="-128"/>
          </a:endParaRPr>
        </a:p>
        <a:p>
          <a:r>
            <a:rPr kumimoji="1" lang="ja-JP" altLang="en-US" sz="1400" baseline="0">
              <a:latin typeface="ＭＳ ゴシック" pitchFamily="49" charset="-128"/>
              <a:ea typeface="ＭＳ ゴシック" pitchFamily="49" charset="-128"/>
            </a:rPr>
            <a:t>　今後も旧第三中学校校舎解体工事や屋内遊戯施設外構整備事業などにより地方債現在高は増加すると予想されるが、公共施設等総合管理計画や個別施設計画、各種長寿命化計画などを実施計画に反映させながら、事業を平準化し、数値が大幅に悪化しないよう努める。</a:t>
          </a:r>
          <a:endParaRPr kumimoji="1" lang="en-US" altLang="ja-JP" sz="1400" baseline="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山形県高畠町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・財政調整基金は決算余剰金の積立てなどにより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百万円増加したものの、大規模な建設事業の実施により公共施設等整備基金を大幅に取り崩したことから基金全体としては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減債基金については、今後の財政運営のために決算余剰金などを確実に積み立てる。各特定目的基金については、その目的に沿って積立，取り崩しを適正に行っていく。今後予定されている大型建設事業に備え、公共施設等整備基金の積み増しも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・公共施設等整備基金：公用及び公共の用に供する施設の整備に要する経費に充てるため設置する。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・地域福祉基金：地域福祉の増進を図るため設置する。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・公共施設等整備基金：新図書館建設事業や屋内遊技場整備事業などの財源として、取り崩しを行ったことにより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・スポーツ振興基金：町内のスポーツ振興事業等（ジュニア駅伝、強化費など）に充当したため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・公共施設等整備基金：今後予定されている新庁舎建設事業に備え、決算余剰金などの積立を積極的に行っていく。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年度は、大雪等による多額の取り崩しの必要がなく、決算余剰金の積立等により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・予測不能な災害や除雪への対応のため、過去の実績等を踏まえ、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億円程度を確保していく予定。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・市町村防災行政無線整備促進事業補助金の積立等により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年度に地方債償還のピークを迎えるため、毎年度計画的に積立てながら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億円程度を確保していく予定。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8FC83F8F-2077-4F39-B105-79C7448B56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9BAA302E-6771-4D72-9E8A-80D9A217D2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xmlns="" id="{BCEA7751-8FC5-4411-ABDA-9300AC63419C}"/>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xmlns="" id="{05B7F262-5651-4E4A-8BD2-9560444BCDB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xmlns="" id="{392DF196-684D-45DE-86B5-E58205C1D2FE}"/>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xmlns="" id="{E6FE2766-9662-4689-9665-7AECB3E18A9F}"/>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xmlns="" id="{8D25F73F-27F5-4761-8DF3-620D12C929B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xmlns="" id="{1AD1B053-4D2E-4C3A-9BDB-4715B2B295A3}"/>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xmlns="" id="{5D3FB528-042E-4D18-94E5-8FCB08B5B436}"/>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xmlns="" id="{3134334D-45E0-4F67-9287-D65238A9CFC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xmlns="" id="{D4801D9E-4593-4C71-B14E-C3A4DE72BA1B}"/>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xmlns="" id="{7764DF59-56D0-429C-990A-0DFFDB2D41FA}"/>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23,464
23,305
180.26
12,003,796
11,554,831
448,950
6,552,264
13,793,804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xmlns="" id="{2C0D342D-4849-45D3-AEA2-66D5E41C17AA}"/>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xmlns="" id="{95211F11-5E7E-4F42-B03F-4D64F73D9E28}"/>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xmlns="" id="{7949C4BC-608C-4BB6-BBC6-72A13B84753A}"/>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122.2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xmlns="" id="{21EE28CD-4703-4893-9DA7-1E31208E902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xmlns="" id="{80613C54-EA7D-4BE3-9F41-0471070825CF}"/>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xmlns="" id="{7345E3D1-D131-420E-8352-9B08D7287B41}"/>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xmlns="" id="{39A99855-A53C-43DB-B54D-2F76BA46036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xmlns="" id="{1CAF3F28-6D84-4F55-9713-C20D540BF8A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xmlns="" id="{8FD15F8B-0D72-45A2-9027-AB95F12ED3D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xmlns="" id="{B6C1BB31-519A-4B33-B41E-22164974C4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xmlns="" id="{1B939444-CE2C-483E-B447-8AFA1F9B244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xmlns="" id="{1DE3B7DC-46B7-439F-97F7-1E252C63820E}"/>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xmlns="" id="{F288469E-E635-4844-9AD2-8C5013FDF797}"/>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xmlns="" id="{37CE18C7-FFA7-4E34-9A76-82A71EDCCDAB}"/>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xmlns="" id="{B77086CE-BD0F-43F6-95A3-67353D22D9F1}"/>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xmlns="" id="{1156F257-4A1D-489E-9B75-D3CBEFFC950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xmlns="" id="{43AA1E78-F54C-4E98-ADE4-E96A33AF5A4B}"/>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a:extLst>
            <a:ext uri="{FF2B5EF4-FFF2-40B4-BE49-F238E27FC236}">
              <a16:creationId xmlns:a16="http://schemas.microsoft.com/office/drawing/2014/main" xmlns="" id="{57510A36-1F9D-41FE-87A3-FAE0B855F275}"/>
            </a:ext>
          </a:extLst>
        </xdr:cNvPr>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a:extLst>
            <a:ext uri="{FF2B5EF4-FFF2-40B4-BE49-F238E27FC236}">
              <a16:creationId xmlns:a16="http://schemas.microsoft.com/office/drawing/2014/main" xmlns="" id="{C958A2FF-20AD-401A-ADCB-A3C1F4D6891B}"/>
            </a:ext>
          </a:extLst>
        </xdr:cNvPr>
        <xdr:cNvSpPr txBox="1"/>
      </xdr:nvSpPr>
      <xdr:spPr>
        <a:xfrm>
          <a:off x="419100" y="30734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a:extLst>
            <a:ext uri="{FF2B5EF4-FFF2-40B4-BE49-F238E27FC236}">
              <a16:creationId xmlns:a16="http://schemas.microsoft.com/office/drawing/2014/main" xmlns="" id="{1D7EF442-719A-42D3-AC8E-5E4C37CBA159}"/>
            </a:ext>
          </a:extLst>
        </xdr:cNvPr>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a:extLst>
            <a:ext uri="{FF2B5EF4-FFF2-40B4-BE49-F238E27FC236}">
              <a16:creationId xmlns:a16="http://schemas.microsoft.com/office/drawing/2014/main" xmlns="" id="{BD037ED3-4C30-47C0-9871-1BC128C4078A}"/>
            </a:ext>
          </a:extLst>
        </xdr:cNvPr>
        <xdr:cNvSpPr txBox="1"/>
      </xdr:nvSpPr>
      <xdr:spPr>
        <a:xfrm>
          <a:off x="419100" y="3657600"/>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a:extLst>
            <a:ext uri="{FF2B5EF4-FFF2-40B4-BE49-F238E27FC236}">
              <a16:creationId xmlns:a16="http://schemas.microsoft.com/office/drawing/2014/main" xmlns="" id="{F548CC11-8F57-4E05-AE41-11315B2AFC0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a:extLst>
            <a:ext uri="{FF2B5EF4-FFF2-40B4-BE49-F238E27FC236}">
              <a16:creationId xmlns:a16="http://schemas.microsoft.com/office/drawing/2014/main" xmlns="" id="{7DD47FC5-6F76-4063-AE3B-884B83D0B4DB}"/>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a:extLst>
            <a:ext uri="{FF2B5EF4-FFF2-40B4-BE49-F238E27FC236}">
              <a16:creationId xmlns:a16="http://schemas.microsoft.com/office/drawing/2014/main" xmlns="" id="{254904B5-A7D2-4AC9-8F15-D5BFB8B74A41}"/>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a:extLst>
            <a:ext uri="{FF2B5EF4-FFF2-40B4-BE49-F238E27FC236}">
              <a16:creationId xmlns:a16="http://schemas.microsoft.com/office/drawing/2014/main" xmlns="" id="{D21D6FDA-55B6-4CB6-BC6D-3F55E4AD8597}"/>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a:extLst>
            <a:ext uri="{FF2B5EF4-FFF2-40B4-BE49-F238E27FC236}">
              <a16:creationId xmlns:a16="http://schemas.microsoft.com/office/drawing/2014/main" xmlns="" id="{9EE98C09-B7E7-4DA7-A67F-1AB7FA600E18}"/>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a:extLst>
            <a:ext uri="{FF2B5EF4-FFF2-40B4-BE49-F238E27FC236}">
              <a16:creationId xmlns:a16="http://schemas.microsoft.com/office/drawing/2014/main" xmlns="" id="{090B44A4-FC2D-4416-AA9C-2ECE7E7F17FE}"/>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a:extLst>
            <a:ext uri="{FF2B5EF4-FFF2-40B4-BE49-F238E27FC236}">
              <a16:creationId xmlns:a16="http://schemas.microsoft.com/office/drawing/2014/main" xmlns="" id="{4884378D-64F9-4896-A620-E14AC8E61A9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a:extLst>
            <a:ext uri="{FF2B5EF4-FFF2-40B4-BE49-F238E27FC236}">
              <a16:creationId xmlns:a16="http://schemas.microsoft.com/office/drawing/2014/main" xmlns="" id="{3602E963-F37F-4AC8-89E0-84BC5AEBD7A9}"/>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a:extLst>
            <a:ext uri="{FF2B5EF4-FFF2-40B4-BE49-F238E27FC236}">
              <a16:creationId xmlns:a16="http://schemas.microsoft.com/office/drawing/2014/main" xmlns="" id="{8F77AEF9-B449-4B72-BA0C-AB8E0E2C900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a:extLst>
            <a:ext uri="{FF2B5EF4-FFF2-40B4-BE49-F238E27FC236}">
              <a16:creationId xmlns:a16="http://schemas.microsoft.com/office/drawing/2014/main" xmlns="" id="{2B3B22C7-7CC7-4ADF-86A1-4DE2C937E919}"/>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a:extLst>
            <a:ext uri="{FF2B5EF4-FFF2-40B4-BE49-F238E27FC236}">
              <a16:creationId xmlns:a16="http://schemas.microsoft.com/office/drawing/2014/main" xmlns="" id="{7333C73F-7478-4628-9943-B9F10EB6A81F}"/>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a:extLst>
            <a:ext uri="{FF2B5EF4-FFF2-40B4-BE49-F238E27FC236}">
              <a16:creationId xmlns:a16="http://schemas.microsoft.com/office/drawing/2014/main" xmlns="" id="{C30677DC-D772-46B9-8150-89EED9C56CEA}"/>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a:extLst>
            <a:ext uri="{FF2B5EF4-FFF2-40B4-BE49-F238E27FC236}">
              <a16:creationId xmlns:a16="http://schemas.microsoft.com/office/drawing/2014/main" xmlns="" id="{EEC64BA9-8DD9-4B6B-AC56-6C67CA10DF48}"/>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全国平均を下回り、類似団体と比べても若干低い状況で推移している。長寿命化計画などに基づいて定期的に施設の改修を行っていることから現在の数値になっている。すでに公共施設等総合管理計画及び個別施設計画を策定済みであり、今後も計画に基づいた維持管理を適切に進め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8" name="テキスト ボックス 47">
          <a:extLst>
            <a:ext uri="{FF2B5EF4-FFF2-40B4-BE49-F238E27FC236}">
              <a16:creationId xmlns:a16="http://schemas.microsoft.com/office/drawing/2014/main" xmlns="" id="{1DB0DB01-9049-4113-B57F-9816AC813D3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a:extLst>
            <a:ext uri="{FF2B5EF4-FFF2-40B4-BE49-F238E27FC236}">
              <a16:creationId xmlns:a16="http://schemas.microsoft.com/office/drawing/2014/main" xmlns="" id="{299732A0-8AD8-4925-AFA9-CF89A56B0025}"/>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a:extLst>
            <a:ext uri="{FF2B5EF4-FFF2-40B4-BE49-F238E27FC236}">
              <a16:creationId xmlns:a16="http://schemas.microsoft.com/office/drawing/2014/main" xmlns="" id="{AA3F9626-D1FA-4182-BC63-B47970383AFE}"/>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a:extLst>
            <a:ext uri="{FF2B5EF4-FFF2-40B4-BE49-F238E27FC236}">
              <a16:creationId xmlns:a16="http://schemas.microsoft.com/office/drawing/2014/main" xmlns="" id="{95B27D3C-20BC-458B-812B-9AF6AF285878}"/>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a:extLst>
            <a:ext uri="{FF2B5EF4-FFF2-40B4-BE49-F238E27FC236}">
              <a16:creationId xmlns:a16="http://schemas.microsoft.com/office/drawing/2014/main" xmlns="" id="{479FA6D0-9CBA-404F-908C-440E3C4CF573}"/>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a:extLst>
            <a:ext uri="{FF2B5EF4-FFF2-40B4-BE49-F238E27FC236}">
              <a16:creationId xmlns:a16="http://schemas.microsoft.com/office/drawing/2014/main" xmlns="" id="{AEA7F903-C828-4954-86AF-5F6EC912BC8B}"/>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a:extLst>
            <a:ext uri="{FF2B5EF4-FFF2-40B4-BE49-F238E27FC236}">
              <a16:creationId xmlns:a16="http://schemas.microsoft.com/office/drawing/2014/main" xmlns="" id="{47775DA5-C99F-4B16-A63C-86027A853D02}"/>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a:extLst>
            <a:ext uri="{FF2B5EF4-FFF2-40B4-BE49-F238E27FC236}">
              <a16:creationId xmlns:a16="http://schemas.microsoft.com/office/drawing/2014/main" xmlns="" id="{EB905BF1-6F74-4074-B46E-CAAFF7017F52}"/>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a:extLst>
            <a:ext uri="{FF2B5EF4-FFF2-40B4-BE49-F238E27FC236}">
              <a16:creationId xmlns:a16="http://schemas.microsoft.com/office/drawing/2014/main" xmlns="" id="{5E3D3CDD-C842-46A2-A0C1-D61F2E4A7034}"/>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a:extLst>
            <a:ext uri="{FF2B5EF4-FFF2-40B4-BE49-F238E27FC236}">
              <a16:creationId xmlns:a16="http://schemas.microsoft.com/office/drawing/2014/main" xmlns="" id="{1F8F1506-83A6-40BD-A3DA-7F1C616A992E}"/>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a:extLst>
            <a:ext uri="{FF2B5EF4-FFF2-40B4-BE49-F238E27FC236}">
              <a16:creationId xmlns:a16="http://schemas.microsoft.com/office/drawing/2014/main" xmlns="" id="{5B6F749F-F263-4E71-9880-A4491299501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a:extLst>
            <a:ext uri="{FF2B5EF4-FFF2-40B4-BE49-F238E27FC236}">
              <a16:creationId xmlns:a16="http://schemas.microsoft.com/office/drawing/2014/main" xmlns="" id="{E4B6F9AA-B5CB-4C5E-9E85-09832720D88F}"/>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0" name="テキスト ボックス 59">
          <a:extLst>
            <a:ext uri="{FF2B5EF4-FFF2-40B4-BE49-F238E27FC236}">
              <a16:creationId xmlns:a16="http://schemas.microsoft.com/office/drawing/2014/main" xmlns="" id="{33F4D2D1-403C-452F-A02D-7625157E51CB}"/>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a:extLst>
            <a:ext uri="{FF2B5EF4-FFF2-40B4-BE49-F238E27FC236}">
              <a16:creationId xmlns:a16="http://schemas.microsoft.com/office/drawing/2014/main" xmlns="" id="{F00AB327-32F2-4C2C-9FFF-9E6779D4C9F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2" name="テキスト ボックス 61">
          <a:extLst>
            <a:ext uri="{FF2B5EF4-FFF2-40B4-BE49-F238E27FC236}">
              <a16:creationId xmlns:a16="http://schemas.microsoft.com/office/drawing/2014/main" xmlns="" id="{A66A2E91-33AE-426B-A282-8F9D93045CBD}"/>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a:extLst>
            <a:ext uri="{FF2B5EF4-FFF2-40B4-BE49-F238E27FC236}">
              <a16:creationId xmlns:a16="http://schemas.microsoft.com/office/drawing/2014/main" xmlns="" id="{31186E9B-1B5F-4785-8CFF-4F8350F0A86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34502</xdr:rowOff>
    </xdr:from>
    <xdr:to>
      <xdr:col>23</xdr:col>
      <xdr:colOff>85090</xdr:colOff>
      <xdr:row>33</xdr:row>
      <xdr:rowOff>106892</xdr:rowOff>
    </xdr:to>
    <xdr:cxnSp macro="">
      <xdr:nvCxnSpPr>
        <xdr:cNvPr id="64" name="直線コネクタ 63">
          <a:extLst>
            <a:ext uri="{FF2B5EF4-FFF2-40B4-BE49-F238E27FC236}">
              <a16:creationId xmlns:a16="http://schemas.microsoft.com/office/drawing/2014/main" xmlns="" id="{6BFA4132-0132-449C-BA37-146965A71E1E}"/>
            </a:ext>
          </a:extLst>
        </xdr:cNvPr>
        <xdr:cNvCxnSpPr/>
      </xdr:nvCxnSpPr>
      <xdr:spPr>
        <a:xfrm flipV="1">
          <a:off x="4760595" y="5435177"/>
          <a:ext cx="1270" cy="1101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110719</xdr:rowOff>
    </xdr:from>
    <xdr:ext cx="405111" cy="259045"/>
    <xdr:sp macro="" textlink="">
      <xdr:nvSpPr>
        <xdr:cNvPr id="65" name="有形固定資産減価償却率最小値テキスト">
          <a:extLst>
            <a:ext uri="{FF2B5EF4-FFF2-40B4-BE49-F238E27FC236}">
              <a16:creationId xmlns:a16="http://schemas.microsoft.com/office/drawing/2014/main" xmlns="" id="{6B4EB558-1EAF-467C-B40C-639614025FE9}"/>
            </a:ext>
          </a:extLst>
        </xdr:cNvPr>
        <xdr:cNvSpPr txBox="1"/>
      </xdr:nvSpPr>
      <xdr:spPr>
        <a:xfrm>
          <a:off x="4813300" y="6540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106892</xdr:rowOff>
    </xdr:from>
    <xdr:to>
      <xdr:col>23</xdr:col>
      <xdr:colOff>174625</xdr:colOff>
      <xdr:row>33</xdr:row>
      <xdr:rowOff>106892</xdr:rowOff>
    </xdr:to>
    <xdr:cxnSp macro="">
      <xdr:nvCxnSpPr>
        <xdr:cNvPr id="66" name="直線コネクタ 65">
          <a:extLst>
            <a:ext uri="{FF2B5EF4-FFF2-40B4-BE49-F238E27FC236}">
              <a16:creationId xmlns:a16="http://schemas.microsoft.com/office/drawing/2014/main" xmlns="" id="{A450502B-0DC9-40FF-9697-11A6D857ED6C}"/>
            </a:ext>
          </a:extLst>
        </xdr:cNvPr>
        <xdr:cNvCxnSpPr/>
      </xdr:nvCxnSpPr>
      <xdr:spPr>
        <a:xfrm>
          <a:off x="4673600" y="6536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152629</xdr:rowOff>
    </xdr:from>
    <xdr:ext cx="405111" cy="259045"/>
    <xdr:sp macro="" textlink="">
      <xdr:nvSpPr>
        <xdr:cNvPr id="67" name="有形固定資産減価償却率最大値テキスト">
          <a:extLst>
            <a:ext uri="{FF2B5EF4-FFF2-40B4-BE49-F238E27FC236}">
              <a16:creationId xmlns:a16="http://schemas.microsoft.com/office/drawing/2014/main" xmlns="" id="{798DE97C-E35F-41B2-A133-F587ECEC590B}"/>
            </a:ext>
          </a:extLst>
        </xdr:cNvPr>
        <xdr:cNvSpPr txBox="1"/>
      </xdr:nvSpPr>
      <xdr:spPr>
        <a:xfrm>
          <a:off x="4813300" y="521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34502</xdr:rowOff>
    </xdr:from>
    <xdr:to>
      <xdr:col>23</xdr:col>
      <xdr:colOff>174625</xdr:colOff>
      <xdr:row>27</xdr:row>
      <xdr:rowOff>34502</xdr:rowOff>
    </xdr:to>
    <xdr:cxnSp macro="">
      <xdr:nvCxnSpPr>
        <xdr:cNvPr id="68" name="直線コネクタ 67">
          <a:extLst>
            <a:ext uri="{FF2B5EF4-FFF2-40B4-BE49-F238E27FC236}">
              <a16:creationId xmlns:a16="http://schemas.microsoft.com/office/drawing/2014/main" xmlns="" id="{F1AE0497-8507-4E45-A416-F92C20F91244}"/>
            </a:ext>
          </a:extLst>
        </xdr:cNvPr>
        <xdr:cNvCxnSpPr/>
      </xdr:nvCxnSpPr>
      <xdr:spPr>
        <a:xfrm>
          <a:off x="4673600" y="5435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118339</xdr:rowOff>
    </xdr:from>
    <xdr:ext cx="405111" cy="259045"/>
    <xdr:sp macro="" textlink="">
      <xdr:nvSpPr>
        <xdr:cNvPr id="69" name="有形固定資産減価償却率平均値テキスト">
          <a:extLst>
            <a:ext uri="{FF2B5EF4-FFF2-40B4-BE49-F238E27FC236}">
              <a16:creationId xmlns:a16="http://schemas.microsoft.com/office/drawing/2014/main" xmlns="" id="{852A24BF-F0E2-47C7-B04E-4209AE1EB502}"/>
            </a:ext>
          </a:extLst>
        </xdr:cNvPr>
        <xdr:cNvSpPr txBox="1"/>
      </xdr:nvSpPr>
      <xdr:spPr>
        <a:xfrm>
          <a:off x="4813300" y="58619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95462</xdr:rowOff>
    </xdr:from>
    <xdr:to>
      <xdr:col>23</xdr:col>
      <xdr:colOff>136525</xdr:colOff>
      <xdr:row>31</xdr:row>
      <xdr:rowOff>25612</xdr:rowOff>
    </xdr:to>
    <xdr:sp macro="" textlink="">
      <xdr:nvSpPr>
        <xdr:cNvPr id="70" name="フローチャート: 判断 69">
          <a:extLst>
            <a:ext uri="{FF2B5EF4-FFF2-40B4-BE49-F238E27FC236}">
              <a16:creationId xmlns:a16="http://schemas.microsoft.com/office/drawing/2014/main" xmlns="" id="{32335C16-B354-4AC1-9A00-DA6C36639923}"/>
            </a:ext>
          </a:extLst>
        </xdr:cNvPr>
        <xdr:cNvSpPr/>
      </xdr:nvSpPr>
      <xdr:spPr>
        <a:xfrm>
          <a:off x="4711700" y="6010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145838</xdr:rowOff>
    </xdr:from>
    <xdr:to>
      <xdr:col>19</xdr:col>
      <xdr:colOff>187325</xdr:colOff>
      <xdr:row>31</xdr:row>
      <xdr:rowOff>75988</xdr:rowOff>
    </xdr:to>
    <xdr:sp macro="" textlink="">
      <xdr:nvSpPr>
        <xdr:cNvPr id="71" name="フローチャート: 判断 70">
          <a:extLst>
            <a:ext uri="{FF2B5EF4-FFF2-40B4-BE49-F238E27FC236}">
              <a16:creationId xmlns:a16="http://schemas.microsoft.com/office/drawing/2014/main" xmlns="" id="{5339AEB0-9720-4D65-8728-9587EC2BAD3D}"/>
            </a:ext>
          </a:extLst>
        </xdr:cNvPr>
        <xdr:cNvSpPr/>
      </xdr:nvSpPr>
      <xdr:spPr>
        <a:xfrm>
          <a:off x="4000500" y="6060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149437</xdr:rowOff>
    </xdr:from>
    <xdr:to>
      <xdr:col>15</xdr:col>
      <xdr:colOff>187325</xdr:colOff>
      <xdr:row>31</xdr:row>
      <xdr:rowOff>79587</xdr:rowOff>
    </xdr:to>
    <xdr:sp macro="" textlink="">
      <xdr:nvSpPr>
        <xdr:cNvPr id="72" name="フローチャート: 判断 71">
          <a:extLst>
            <a:ext uri="{FF2B5EF4-FFF2-40B4-BE49-F238E27FC236}">
              <a16:creationId xmlns:a16="http://schemas.microsoft.com/office/drawing/2014/main" xmlns="" id="{C32BF40C-0A06-43BF-ACE3-C54B0BAB6536}"/>
            </a:ext>
          </a:extLst>
        </xdr:cNvPr>
        <xdr:cNvSpPr/>
      </xdr:nvSpPr>
      <xdr:spPr>
        <a:xfrm>
          <a:off x="3238500" y="606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93133</xdr:rowOff>
    </xdr:from>
    <xdr:to>
      <xdr:col>11</xdr:col>
      <xdr:colOff>187325</xdr:colOff>
      <xdr:row>32</xdr:row>
      <xdr:rowOff>23283</xdr:rowOff>
    </xdr:to>
    <xdr:sp macro="" textlink="">
      <xdr:nvSpPr>
        <xdr:cNvPr id="73" name="フローチャート: 判断 72">
          <a:extLst>
            <a:ext uri="{FF2B5EF4-FFF2-40B4-BE49-F238E27FC236}">
              <a16:creationId xmlns:a16="http://schemas.microsoft.com/office/drawing/2014/main" xmlns="" id="{B06D9958-8E99-4B3D-AABE-5CDCCA8B2516}"/>
            </a:ext>
          </a:extLst>
        </xdr:cNvPr>
        <xdr:cNvSpPr/>
      </xdr:nvSpPr>
      <xdr:spPr>
        <a:xfrm>
          <a:off x="2476500" y="6179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xmlns="" id="{77A5DA17-64EA-497B-8243-7E44189BF8B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xmlns="" id="{4C22E422-41CB-4129-8053-623AFC3EB75B}"/>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xmlns="" id="{4FB9826E-D08F-4DD7-ADB8-17A131567E2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xmlns="" id="{AE09973B-5FB0-498C-B5EC-17CF86D5BC3D}"/>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xmlns="" id="{1E5BBC7B-3FCC-4E89-B625-66D03B5CAF21}"/>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13970</xdr:rowOff>
    </xdr:from>
    <xdr:to>
      <xdr:col>23</xdr:col>
      <xdr:colOff>136525</xdr:colOff>
      <xdr:row>31</xdr:row>
      <xdr:rowOff>115570</xdr:rowOff>
    </xdr:to>
    <xdr:sp macro="" textlink="">
      <xdr:nvSpPr>
        <xdr:cNvPr id="79" name="楕円 78">
          <a:extLst>
            <a:ext uri="{FF2B5EF4-FFF2-40B4-BE49-F238E27FC236}">
              <a16:creationId xmlns:a16="http://schemas.microsoft.com/office/drawing/2014/main" xmlns="" id="{502B2A07-F27A-4771-9080-733373AC4DFA}"/>
            </a:ext>
          </a:extLst>
        </xdr:cNvPr>
        <xdr:cNvSpPr/>
      </xdr:nvSpPr>
      <xdr:spPr>
        <a:xfrm>
          <a:off x="4711700" y="610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163847</xdr:rowOff>
    </xdr:from>
    <xdr:ext cx="405111" cy="259045"/>
    <xdr:sp macro="" textlink="">
      <xdr:nvSpPr>
        <xdr:cNvPr id="80" name="有形固定資産減価償却率該当値テキスト">
          <a:extLst>
            <a:ext uri="{FF2B5EF4-FFF2-40B4-BE49-F238E27FC236}">
              <a16:creationId xmlns:a16="http://schemas.microsoft.com/office/drawing/2014/main" xmlns="" id="{04DA4C24-564F-4CF1-ACF6-B585D7658A6D}"/>
            </a:ext>
          </a:extLst>
        </xdr:cNvPr>
        <xdr:cNvSpPr txBox="1"/>
      </xdr:nvSpPr>
      <xdr:spPr>
        <a:xfrm>
          <a:off x="4813300" y="6078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138642</xdr:rowOff>
    </xdr:from>
    <xdr:to>
      <xdr:col>19</xdr:col>
      <xdr:colOff>187325</xdr:colOff>
      <xdr:row>31</xdr:row>
      <xdr:rowOff>68792</xdr:rowOff>
    </xdr:to>
    <xdr:sp macro="" textlink="">
      <xdr:nvSpPr>
        <xdr:cNvPr id="81" name="楕円 80">
          <a:extLst>
            <a:ext uri="{FF2B5EF4-FFF2-40B4-BE49-F238E27FC236}">
              <a16:creationId xmlns:a16="http://schemas.microsoft.com/office/drawing/2014/main" xmlns="" id="{641A95B8-2ECE-436A-8C23-98DA5015A96F}"/>
            </a:ext>
          </a:extLst>
        </xdr:cNvPr>
        <xdr:cNvSpPr/>
      </xdr:nvSpPr>
      <xdr:spPr>
        <a:xfrm>
          <a:off x="4000500" y="6053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17992</xdr:rowOff>
    </xdr:from>
    <xdr:to>
      <xdr:col>23</xdr:col>
      <xdr:colOff>85725</xdr:colOff>
      <xdr:row>31</xdr:row>
      <xdr:rowOff>64770</xdr:rowOff>
    </xdr:to>
    <xdr:cxnSp macro="">
      <xdr:nvCxnSpPr>
        <xdr:cNvPr id="82" name="直線コネクタ 81">
          <a:extLst>
            <a:ext uri="{FF2B5EF4-FFF2-40B4-BE49-F238E27FC236}">
              <a16:creationId xmlns:a16="http://schemas.microsoft.com/office/drawing/2014/main" xmlns="" id="{785B7126-8574-43C2-8ED6-AB7EFB0121B2}"/>
            </a:ext>
          </a:extLst>
        </xdr:cNvPr>
        <xdr:cNvCxnSpPr/>
      </xdr:nvCxnSpPr>
      <xdr:spPr>
        <a:xfrm>
          <a:off x="4051300" y="6104467"/>
          <a:ext cx="7112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103928</xdr:rowOff>
    </xdr:from>
    <xdr:to>
      <xdr:col>15</xdr:col>
      <xdr:colOff>187325</xdr:colOff>
      <xdr:row>32</xdr:row>
      <xdr:rowOff>34078</xdr:rowOff>
    </xdr:to>
    <xdr:sp macro="" textlink="">
      <xdr:nvSpPr>
        <xdr:cNvPr id="83" name="楕円 82">
          <a:extLst>
            <a:ext uri="{FF2B5EF4-FFF2-40B4-BE49-F238E27FC236}">
              <a16:creationId xmlns:a16="http://schemas.microsoft.com/office/drawing/2014/main" xmlns="" id="{BBC2BE32-985C-4A98-8ACE-95FFA62EF7F7}"/>
            </a:ext>
          </a:extLst>
        </xdr:cNvPr>
        <xdr:cNvSpPr/>
      </xdr:nvSpPr>
      <xdr:spPr>
        <a:xfrm>
          <a:off x="3238500" y="6190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17992</xdr:rowOff>
    </xdr:from>
    <xdr:to>
      <xdr:col>19</xdr:col>
      <xdr:colOff>136525</xdr:colOff>
      <xdr:row>31</xdr:row>
      <xdr:rowOff>154728</xdr:rowOff>
    </xdr:to>
    <xdr:cxnSp macro="">
      <xdr:nvCxnSpPr>
        <xdr:cNvPr id="84" name="直線コネクタ 83">
          <a:extLst>
            <a:ext uri="{FF2B5EF4-FFF2-40B4-BE49-F238E27FC236}">
              <a16:creationId xmlns:a16="http://schemas.microsoft.com/office/drawing/2014/main" xmlns="" id="{E6EE3100-C509-4115-BEB8-34C1E71BEAC8}"/>
            </a:ext>
          </a:extLst>
        </xdr:cNvPr>
        <xdr:cNvCxnSpPr/>
      </xdr:nvCxnSpPr>
      <xdr:spPr>
        <a:xfrm flipV="1">
          <a:off x="3289300" y="6104467"/>
          <a:ext cx="762000" cy="136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143510</xdr:rowOff>
    </xdr:from>
    <xdr:to>
      <xdr:col>11</xdr:col>
      <xdr:colOff>187325</xdr:colOff>
      <xdr:row>32</xdr:row>
      <xdr:rowOff>73660</xdr:rowOff>
    </xdr:to>
    <xdr:sp macro="" textlink="">
      <xdr:nvSpPr>
        <xdr:cNvPr id="85" name="楕円 84">
          <a:extLst>
            <a:ext uri="{FF2B5EF4-FFF2-40B4-BE49-F238E27FC236}">
              <a16:creationId xmlns:a16="http://schemas.microsoft.com/office/drawing/2014/main" xmlns="" id="{D69B7865-C52A-4D75-851D-3F1232DBDAD1}"/>
            </a:ext>
          </a:extLst>
        </xdr:cNvPr>
        <xdr:cNvSpPr/>
      </xdr:nvSpPr>
      <xdr:spPr>
        <a:xfrm>
          <a:off x="24765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154728</xdr:rowOff>
    </xdr:from>
    <xdr:to>
      <xdr:col>15</xdr:col>
      <xdr:colOff>136525</xdr:colOff>
      <xdr:row>32</xdr:row>
      <xdr:rowOff>22860</xdr:rowOff>
    </xdr:to>
    <xdr:cxnSp macro="">
      <xdr:nvCxnSpPr>
        <xdr:cNvPr id="86" name="直線コネクタ 85">
          <a:extLst>
            <a:ext uri="{FF2B5EF4-FFF2-40B4-BE49-F238E27FC236}">
              <a16:creationId xmlns:a16="http://schemas.microsoft.com/office/drawing/2014/main" xmlns="" id="{D155AAF2-7D6F-49E7-82B7-CB640026C6C2}"/>
            </a:ext>
          </a:extLst>
        </xdr:cNvPr>
        <xdr:cNvCxnSpPr/>
      </xdr:nvCxnSpPr>
      <xdr:spPr>
        <a:xfrm flipV="1">
          <a:off x="2527300" y="6241203"/>
          <a:ext cx="7620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67115</xdr:rowOff>
    </xdr:from>
    <xdr:ext cx="405111" cy="259045"/>
    <xdr:sp macro="" textlink="">
      <xdr:nvSpPr>
        <xdr:cNvPr id="87" name="n_1aveValue有形固定資産減価償却率">
          <a:extLst>
            <a:ext uri="{FF2B5EF4-FFF2-40B4-BE49-F238E27FC236}">
              <a16:creationId xmlns:a16="http://schemas.microsoft.com/office/drawing/2014/main" xmlns="" id="{8B6145F1-922A-4DB3-9B8F-B59E8D7FC095}"/>
            </a:ext>
          </a:extLst>
        </xdr:cNvPr>
        <xdr:cNvSpPr txBox="1"/>
      </xdr:nvSpPr>
      <xdr:spPr>
        <a:xfrm>
          <a:off x="3836044" y="6153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96114</xdr:rowOff>
    </xdr:from>
    <xdr:ext cx="405111" cy="259045"/>
    <xdr:sp macro="" textlink="">
      <xdr:nvSpPr>
        <xdr:cNvPr id="88" name="n_2aveValue有形固定資産減価償却率">
          <a:extLst>
            <a:ext uri="{FF2B5EF4-FFF2-40B4-BE49-F238E27FC236}">
              <a16:creationId xmlns:a16="http://schemas.microsoft.com/office/drawing/2014/main" xmlns="" id="{CF76BBB8-71DB-4D5D-A276-37D0B9352CCF}"/>
            </a:ext>
          </a:extLst>
        </xdr:cNvPr>
        <xdr:cNvSpPr txBox="1"/>
      </xdr:nvSpPr>
      <xdr:spPr>
        <a:xfrm>
          <a:off x="3086744" y="5839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39810</xdr:rowOff>
    </xdr:from>
    <xdr:ext cx="405111" cy="259045"/>
    <xdr:sp macro="" textlink="">
      <xdr:nvSpPr>
        <xdr:cNvPr id="89" name="n_3aveValue有形固定資産減価償却率">
          <a:extLst>
            <a:ext uri="{FF2B5EF4-FFF2-40B4-BE49-F238E27FC236}">
              <a16:creationId xmlns:a16="http://schemas.microsoft.com/office/drawing/2014/main" xmlns="" id="{4FAF4F3A-2C36-4728-8C79-494863AE5EB5}"/>
            </a:ext>
          </a:extLst>
        </xdr:cNvPr>
        <xdr:cNvSpPr txBox="1"/>
      </xdr:nvSpPr>
      <xdr:spPr>
        <a:xfrm>
          <a:off x="2324744" y="5954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85319</xdr:rowOff>
    </xdr:from>
    <xdr:ext cx="405111" cy="259045"/>
    <xdr:sp macro="" textlink="">
      <xdr:nvSpPr>
        <xdr:cNvPr id="90" name="n_1mainValue有形固定資産減価償却率">
          <a:extLst>
            <a:ext uri="{FF2B5EF4-FFF2-40B4-BE49-F238E27FC236}">
              <a16:creationId xmlns:a16="http://schemas.microsoft.com/office/drawing/2014/main" xmlns="" id="{6D62471E-356D-4D7D-BA45-EB22299A0371}"/>
            </a:ext>
          </a:extLst>
        </xdr:cNvPr>
        <xdr:cNvSpPr txBox="1"/>
      </xdr:nvSpPr>
      <xdr:spPr>
        <a:xfrm>
          <a:off x="3836044" y="5828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25205</xdr:rowOff>
    </xdr:from>
    <xdr:ext cx="405111" cy="259045"/>
    <xdr:sp macro="" textlink="">
      <xdr:nvSpPr>
        <xdr:cNvPr id="91" name="n_2mainValue有形固定資産減価償却率">
          <a:extLst>
            <a:ext uri="{FF2B5EF4-FFF2-40B4-BE49-F238E27FC236}">
              <a16:creationId xmlns:a16="http://schemas.microsoft.com/office/drawing/2014/main" xmlns="" id="{A6836540-178E-484F-A334-901A886E8EDA}"/>
            </a:ext>
          </a:extLst>
        </xdr:cNvPr>
        <xdr:cNvSpPr txBox="1"/>
      </xdr:nvSpPr>
      <xdr:spPr>
        <a:xfrm>
          <a:off x="3086744" y="6283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64787</xdr:rowOff>
    </xdr:from>
    <xdr:ext cx="405111" cy="259045"/>
    <xdr:sp macro="" textlink="">
      <xdr:nvSpPr>
        <xdr:cNvPr id="92" name="n_3mainValue有形固定資産減価償却率">
          <a:extLst>
            <a:ext uri="{FF2B5EF4-FFF2-40B4-BE49-F238E27FC236}">
              <a16:creationId xmlns:a16="http://schemas.microsoft.com/office/drawing/2014/main" xmlns="" id="{B8218814-23BB-46FB-9D62-61C8A4060354}"/>
            </a:ext>
          </a:extLst>
        </xdr:cNvPr>
        <xdr:cNvSpPr txBox="1"/>
      </xdr:nvSpPr>
      <xdr:spPr>
        <a:xfrm>
          <a:off x="2324744" y="632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3" name="正方形/長方形 92">
          <a:extLst>
            <a:ext uri="{FF2B5EF4-FFF2-40B4-BE49-F238E27FC236}">
              <a16:creationId xmlns:a16="http://schemas.microsoft.com/office/drawing/2014/main" xmlns="" id="{DDC3519D-2838-4223-B94B-7DEC259B728C}"/>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4" name="正方形/長方形 93">
          <a:extLst>
            <a:ext uri="{FF2B5EF4-FFF2-40B4-BE49-F238E27FC236}">
              <a16:creationId xmlns:a16="http://schemas.microsoft.com/office/drawing/2014/main" xmlns="" id="{B9EB4D47-52D1-4D77-8895-1A74AB6FC05C}"/>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5" name="正方形/長方形 94">
          <a:extLst>
            <a:ext uri="{FF2B5EF4-FFF2-40B4-BE49-F238E27FC236}">
              <a16:creationId xmlns:a16="http://schemas.microsoft.com/office/drawing/2014/main" xmlns="" id="{790DE91C-017B-4BC6-B008-E7F3E19BADD5}"/>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[ 762.0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6" name="正方形/長方形 95">
          <a:extLst>
            <a:ext uri="{FF2B5EF4-FFF2-40B4-BE49-F238E27FC236}">
              <a16:creationId xmlns:a16="http://schemas.microsoft.com/office/drawing/2014/main" xmlns="" id="{33C7F48E-7651-4C1E-B597-0DA6BD7909C2}"/>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7" name="正方形/長方形 96">
          <a:extLst>
            <a:ext uri="{FF2B5EF4-FFF2-40B4-BE49-F238E27FC236}">
              <a16:creationId xmlns:a16="http://schemas.microsoft.com/office/drawing/2014/main" xmlns="" id="{536A70F9-20AC-4127-ABAA-A4A50829C098}"/>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8" name="正方形/長方形 97">
          <a:extLst>
            <a:ext uri="{FF2B5EF4-FFF2-40B4-BE49-F238E27FC236}">
              <a16:creationId xmlns:a16="http://schemas.microsoft.com/office/drawing/2014/main" xmlns="" id="{07E982B5-86AC-4063-96ED-A3D56B5D67F3}"/>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9" name="正方形/長方形 98">
          <a:extLst>
            <a:ext uri="{FF2B5EF4-FFF2-40B4-BE49-F238E27FC236}">
              <a16:creationId xmlns:a16="http://schemas.microsoft.com/office/drawing/2014/main" xmlns="" id="{5E67D027-539C-4D48-9E34-AB1FE2286183}"/>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0" name="正方形/長方形 99">
          <a:extLst>
            <a:ext uri="{FF2B5EF4-FFF2-40B4-BE49-F238E27FC236}">
              <a16:creationId xmlns:a16="http://schemas.microsoft.com/office/drawing/2014/main" xmlns="" id="{1FE8F598-4D2B-4C2F-B04F-07007F8F846D}"/>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1" name="正方形/長方形 100">
          <a:extLst>
            <a:ext uri="{FF2B5EF4-FFF2-40B4-BE49-F238E27FC236}">
              <a16:creationId xmlns:a16="http://schemas.microsoft.com/office/drawing/2014/main" xmlns="" id="{571C998A-4C27-428B-B7ED-BF985E403DB6}"/>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2" name="正方形/長方形 101">
          <a:extLst>
            <a:ext uri="{FF2B5EF4-FFF2-40B4-BE49-F238E27FC236}">
              <a16:creationId xmlns:a16="http://schemas.microsoft.com/office/drawing/2014/main" xmlns="" id="{97604C92-1FB6-4027-B9D4-4AE1D4EB27B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3" name="正方形/長方形 102">
          <a:extLst>
            <a:ext uri="{FF2B5EF4-FFF2-40B4-BE49-F238E27FC236}">
              <a16:creationId xmlns:a16="http://schemas.microsoft.com/office/drawing/2014/main" xmlns="" id="{B60E3573-B8DB-4816-B252-F6B3D66E1CB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4" name="正方形/長方形 103">
          <a:extLst>
            <a:ext uri="{FF2B5EF4-FFF2-40B4-BE49-F238E27FC236}">
              <a16:creationId xmlns:a16="http://schemas.microsoft.com/office/drawing/2014/main" xmlns="" id="{E82DF35D-A987-45A6-9366-387DFCA9F22F}"/>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5" name="テキスト ボックス 104">
          <a:extLst>
            <a:ext uri="{FF2B5EF4-FFF2-40B4-BE49-F238E27FC236}">
              <a16:creationId xmlns:a16="http://schemas.microsoft.com/office/drawing/2014/main" xmlns="" id="{CA04D6FB-7F9D-4758-BE11-55EC5026A95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債務償還比率は、類似団体平均を大きく上回っている。主な要因としては、高畠中学校建設により平成</a:t>
          </a:r>
          <a:r>
            <a:rPr kumimoji="1" lang="en-US" altLang="ja-JP" sz="1100">
              <a:latin typeface="ＭＳ Ｐゴシック" panose="020B0600070205080204" pitchFamily="50" charset="-128"/>
              <a:ea typeface="ＭＳ Ｐゴシック" panose="020B0600070205080204" pitchFamily="50" charset="-128"/>
            </a:rPr>
            <a:t>25</a:t>
          </a:r>
          <a:r>
            <a:rPr kumimoji="1" lang="ja-JP" altLang="en-US" sz="1100">
              <a:latin typeface="ＭＳ Ｐゴシック" panose="020B0600070205080204" pitchFamily="50" charset="-128"/>
              <a:ea typeface="ＭＳ Ｐゴシック" panose="020B0600070205080204" pitchFamily="50" charset="-128"/>
            </a:rPr>
            <a:t>年度以降将来負担比率が上昇傾向にあり、その後も屋代小学校移転改修事業、図書館整備事業、屋内遊戯場整備事業などの実施により上昇を続けている状況である。今後は比率が大幅に悪化しないように、起債発行額の抑制を行いながら健全化に取り組んでいく。</a:t>
          </a:r>
        </a:p>
      </xdr:txBody>
    </xdr:sp>
    <xdr:clientData/>
  </xdr:twoCellAnchor>
  <xdr:oneCellAnchor>
    <xdr:from>
      <xdr:col>57</xdr:col>
      <xdr:colOff>111125</xdr:colOff>
      <xdr:row>23</xdr:row>
      <xdr:rowOff>47625</xdr:rowOff>
    </xdr:from>
    <xdr:ext cx="349839" cy="225703"/>
    <xdr:sp macro="" textlink="">
      <xdr:nvSpPr>
        <xdr:cNvPr id="106" name="テキスト ボックス 105">
          <a:extLst>
            <a:ext uri="{FF2B5EF4-FFF2-40B4-BE49-F238E27FC236}">
              <a16:creationId xmlns:a16="http://schemas.microsoft.com/office/drawing/2014/main" xmlns="" id="{2B527A3E-F49B-454D-8A3F-F1BABB93E8D8}"/>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7" name="直線コネクタ 106">
          <a:extLst>
            <a:ext uri="{FF2B5EF4-FFF2-40B4-BE49-F238E27FC236}">
              <a16:creationId xmlns:a16="http://schemas.microsoft.com/office/drawing/2014/main" xmlns="" id="{36909B1E-AD7F-4516-939E-72DD65010D6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35</xdr:row>
      <xdr:rowOff>31297</xdr:rowOff>
    </xdr:from>
    <xdr:to>
      <xdr:col>80</xdr:col>
      <xdr:colOff>9525</xdr:colOff>
      <xdr:row>35</xdr:row>
      <xdr:rowOff>31297</xdr:rowOff>
    </xdr:to>
    <xdr:cxnSp macro="">
      <xdr:nvCxnSpPr>
        <xdr:cNvPr id="108" name="直線コネクタ 107">
          <a:extLst>
            <a:ext uri="{FF2B5EF4-FFF2-40B4-BE49-F238E27FC236}">
              <a16:creationId xmlns:a16="http://schemas.microsoft.com/office/drawing/2014/main" xmlns="" id="{2FC86963-CB61-468A-B078-DB3196CF65D1}"/>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108946</xdr:rowOff>
    </xdr:from>
    <xdr:ext cx="308097" cy="225703"/>
    <xdr:sp macro="" textlink="">
      <xdr:nvSpPr>
        <xdr:cNvPr id="109" name="テキスト ボックス 108">
          <a:extLst>
            <a:ext uri="{FF2B5EF4-FFF2-40B4-BE49-F238E27FC236}">
              <a16:creationId xmlns:a16="http://schemas.microsoft.com/office/drawing/2014/main" xmlns="" id="{411A68BF-9954-4ED8-B423-094E94A930B2}"/>
            </a:ext>
          </a:extLst>
        </xdr:cNvPr>
        <xdr:cNvSpPr txBox="1"/>
      </xdr:nvSpPr>
      <xdr:spPr>
        <a:xfrm>
          <a:off x="10931403" y="670977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0" name="直線コネクタ 109">
          <a:extLst>
            <a:ext uri="{FF2B5EF4-FFF2-40B4-BE49-F238E27FC236}">
              <a16:creationId xmlns:a16="http://schemas.microsoft.com/office/drawing/2014/main" xmlns="" id="{8DE0BD35-A41C-423E-8402-B171BA53D041}"/>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1" name="テキスト ボックス 110">
          <a:extLst>
            <a:ext uri="{FF2B5EF4-FFF2-40B4-BE49-F238E27FC236}">
              <a16:creationId xmlns:a16="http://schemas.microsoft.com/office/drawing/2014/main" xmlns="" id="{AC5E9734-CAE7-430F-950A-144AB45D0F89}"/>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2" name="直線コネクタ 111">
          <a:extLst>
            <a:ext uri="{FF2B5EF4-FFF2-40B4-BE49-F238E27FC236}">
              <a16:creationId xmlns:a16="http://schemas.microsoft.com/office/drawing/2014/main" xmlns="" id="{4F38373D-5EC0-465B-9F3D-0D6F627B9431}"/>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3" name="テキスト ボックス 112">
          <a:extLst>
            <a:ext uri="{FF2B5EF4-FFF2-40B4-BE49-F238E27FC236}">
              <a16:creationId xmlns:a16="http://schemas.microsoft.com/office/drawing/2014/main" xmlns="" id="{13DE291A-383A-44F4-A1BC-14B3A03C581C}"/>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4" name="直線コネクタ 113">
          <a:extLst>
            <a:ext uri="{FF2B5EF4-FFF2-40B4-BE49-F238E27FC236}">
              <a16:creationId xmlns:a16="http://schemas.microsoft.com/office/drawing/2014/main" xmlns="" id="{79A4D876-6AC6-4D66-9FCD-483595501771}"/>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15" name="テキスト ボックス 114">
          <a:extLst>
            <a:ext uri="{FF2B5EF4-FFF2-40B4-BE49-F238E27FC236}">
              <a16:creationId xmlns:a16="http://schemas.microsoft.com/office/drawing/2014/main" xmlns="" id="{5504014A-BDEF-4F98-88D1-11F52F5B9D9C}"/>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16" name="直線コネクタ 115">
          <a:extLst>
            <a:ext uri="{FF2B5EF4-FFF2-40B4-BE49-F238E27FC236}">
              <a16:creationId xmlns:a16="http://schemas.microsoft.com/office/drawing/2014/main" xmlns="" id="{1C04C371-6546-4919-AB58-ED9933DB6E68}"/>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17" name="テキスト ボックス 116">
          <a:extLst>
            <a:ext uri="{FF2B5EF4-FFF2-40B4-BE49-F238E27FC236}">
              <a16:creationId xmlns:a16="http://schemas.microsoft.com/office/drawing/2014/main" xmlns="" id="{245A5E17-BEFC-40F0-92D6-91F363C0B746}"/>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18" name="直線コネクタ 117">
          <a:extLst>
            <a:ext uri="{FF2B5EF4-FFF2-40B4-BE49-F238E27FC236}">
              <a16:creationId xmlns:a16="http://schemas.microsoft.com/office/drawing/2014/main" xmlns="" id="{117C3BED-18C9-4901-8A04-E84467BE8D2B}"/>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109852</xdr:rowOff>
    </xdr:from>
    <xdr:ext cx="482824" cy="225703"/>
    <xdr:sp macro="" textlink="">
      <xdr:nvSpPr>
        <xdr:cNvPr id="119" name="テキスト ボックス 118">
          <a:extLst>
            <a:ext uri="{FF2B5EF4-FFF2-40B4-BE49-F238E27FC236}">
              <a16:creationId xmlns:a16="http://schemas.microsoft.com/office/drawing/2014/main" xmlns="" id="{DAA363AA-C444-4559-8181-23A961FCF2E9}"/>
            </a:ext>
          </a:extLst>
        </xdr:cNvPr>
        <xdr:cNvSpPr txBox="1"/>
      </xdr:nvSpPr>
      <xdr:spPr>
        <a:xfrm>
          <a:off x="10756676" y="516762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0" name="直線コネクタ 119">
          <a:extLst>
            <a:ext uri="{FF2B5EF4-FFF2-40B4-BE49-F238E27FC236}">
              <a16:creationId xmlns:a16="http://schemas.microsoft.com/office/drawing/2014/main" xmlns="" id="{AAC8C9D7-3B55-4A1D-8E80-4272B07882BD}"/>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21" name="テキスト ボックス 120">
          <a:extLst>
            <a:ext uri="{FF2B5EF4-FFF2-40B4-BE49-F238E27FC236}">
              <a16:creationId xmlns:a16="http://schemas.microsoft.com/office/drawing/2014/main" xmlns="" id="{B5E752EB-0CBE-4D7C-8D1E-17895EF01952}"/>
            </a:ext>
          </a:extLst>
        </xdr:cNvPr>
        <xdr:cNvSpPr txBox="1"/>
      </xdr:nvSpPr>
      <xdr:spPr>
        <a:xfrm>
          <a:off x="10756676" y="4859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2" name="債務償還比率グラフ枠">
          <a:extLst>
            <a:ext uri="{FF2B5EF4-FFF2-40B4-BE49-F238E27FC236}">
              <a16:creationId xmlns:a16="http://schemas.microsoft.com/office/drawing/2014/main" xmlns="" id="{D3A49777-274D-45A1-AF39-8AAD0088F143}"/>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74150</xdr:rowOff>
    </xdr:from>
    <xdr:to>
      <xdr:col>76</xdr:col>
      <xdr:colOff>21589</xdr:colOff>
      <xdr:row>35</xdr:row>
      <xdr:rowOff>31297</xdr:rowOff>
    </xdr:to>
    <xdr:cxnSp macro="">
      <xdr:nvCxnSpPr>
        <xdr:cNvPr id="123" name="直線コネクタ 122">
          <a:extLst>
            <a:ext uri="{FF2B5EF4-FFF2-40B4-BE49-F238E27FC236}">
              <a16:creationId xmlns:a16="http://schemas.microsoft.com/office/drawing/2014/main" xmlns="" id="{86A3EF21-393E-443F-AD56-DCA7096D691B}"/>
            </a:ext>
          </a:extLst>
        </xdr:cNvPr>
        <xdr:cNvCxnSpPr/>
      </xdr:nvCxnSpPr>
      <xdr:spPr>
        <a:xfrm flipV="1">
          <a:off x="14793595" y="5303375"/>
          <a:ext cx="1269" cy="1500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35124</xdr:rowOff>
    </xdr:from>
    <xdr:ext cx="340478" cy="259045"/>
    <xdr:sp macro="" textlink="">
      <xdr:nvSpPr>
        <xdr:cNvPr id="124" name="債務償還比率最小値テキスト">
          <a:extLst>
            <a:ext uri="{FF2B5EF4-FFF2-40B4-BE49-F238E27FC236}">
              <a16:creationId xmlns:a16="http://schemas.microsoft.com/office/drawing/2014/main" xmlns="" id="{1B9F9C1B-2630-49E4-B78C-194FD851A608}"/>
            </a:ext>
          </a:extLst>
        </xdr:cNvPr>
        <xdr:cNvSpPr txBox="1"/>
      </xdr:nvSpPr>
      <xdr:spPr>
        <a:xfrm>
          <a:off x="14846300" y="68073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31297</xdr:rowOff>
    </xdr:from>
    <xdr:to>
      <xdr:col>76</xdr:col>
      <xdr:colOff>111125</xdr:colOff>
      <xdr:row>35</xdr:row>
      <xdr:rowOff>31297</xdr:rowOff>
    </xdr:to>
    <xdr:cxnSp macro="">
      <xdr:nvCxnSpPr>
        <xdr:cNvPr id="125" name="直線コネクタ 124">
          <a:extLst>
            <a:ext uri="{FF2B5EF4-FFF2-40B4-BE49-F238E27FC236}">
              <a16:creationId xmlns:a16="http://schemas.microsoft.com/office/drawing/2014/main" xmlns="" id="{10CACB8E-D0D8-4646-81F1-5901A3371B0E}"/>
            </a:ext>
          </a:extLst>
        </xdr:cNvPr>
        <xdr:cNvCxnSpPr/>
      </xdr:nvCxnSpPr>
      <xdr:spPr>
        <a:xfrm>
          <a:off x="14706600" y="6803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20827</xdr:rowOff>
    </xdr:from>
    <xdr:ext cx="469744" cy="259045"/>
    <xdr:sp macro="" textlink="">
      <xdr:nvSpPr>
        <xdr:cNvPr id="126" name="債務償還比率最大値テキスト">
          <a:extLst>
            <a:ext uri="{FF2B5EF4-FFF2-40B4-BE49-F238E27FC236}">
              <a16:creationId xmlns:a16="http://schemas.microsoft.com/office/drawing/2014/main" xmlns="" id="{86B1202E-AC21-493A-A6C4-0F9877F35FC6}"/>
            </a:ext>
          </a:extLst>
        </xdr:cNvPr>
        <xdr:cNvSpPr txBox="1"/>
      </xdr:nvSpPr>
      <xdr:spPr>
        <a:xfrm>
          <a:off x="14846300" y="5078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74150</xdr:rowOff>
    </xdr:from>
    <xdr:to>
      <xdr:col>76</xdr:col>
      <xdr:colOff>111125</xdr:colOff>
      <xdr:row>26</xdr:row>
      <xdr:rowOff>74150</xdr:rowOff>
    </xdr:to>
    <xdr:cxnSp macro="">
      <xdr:nvCxnSpPr>
        <xdr:cNvPr id="127" name="直線コネクタ 126">
          <a:extLst>
            <a:ext uri="{FF2B5EF4-FFF2-40B4-BE49-F238E27FC236}">
              <a16:creationId xmlns:a16="http://schemas.microsoft.com/office/drawing/2014/main" xmlns="" id="{CAE06890-1250-46AB-98D5-D07F51AEAC76}"/>
            </a:ext>
          </a:extLst>
        </xdr:cNvPr>
        <xdr:cNvCxnSpPr/>
      </xdr:nvCxnSpPr>
      <xdr:spPr>
        <a:xfrm>
          <a:off x="14706600" y="5303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49420</xdr:rowOff>
    </xdr:from>
    <xdr:ext cx="469744" cy="259045"/>
    <xdr:sp macro="" textlink="">
      <xdr:nvSpPr>
        <xdr:cNvPr id="128" name="債務償還比率平均値テキスト">
          <a:extLst>
            <a:ext uri="{FF2B5EF4-FFF2-40B4-BE49-F238E27FC236}">
              <a16:creationId xmlns:a16="http://schemas.microsoft.com/office/drawing/2014/main" xmlns="" id="{D8E152A7-DB14-460B-9F7C-27CDA4A668E0}"/>
            </a:ext>
          </a:extLst>
        </xdr:cNvPr>
        <xdr:cNvSpPr txBox="1"/>
      </xdr:nvSpPr>
      <xdr:spPr>
        <a:xfrm>
          <a:off x="14846300" y="59644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70993</xdr:rowOff>
    </xdr:from>
    <xdr:to>
      <xdr:col>76</xdr:col>
      <xdr:colOff>73025</xdr:colOff>
      <xdr:row>31</xdr:row>
      <xdr:rowOff>1143</xdr:rowOff>
    </xdr:to>
    <xdr:sp macro="" textlink="">
      <xdr:nvSpPr>
        <xdr:cNvPr id="129" name="フローチャート: 判断 128">
          <a:extLst>
            <a:ext uri="{FF2B5EF4-FFF2-40B4-BE49-F238E27FC236}">
              <a16:creationId xmlns:a16="http://schemas.microsoft.com/office/drawing/2014/main" xmlns="" id="{45FEBC6B-B0B5-4872-99CF-21328A1A8A77}"/>
            </a:ext>
          </a:extLst>
        </xdr:cNvPr>
        <xdr:cNvSpPr/>
      </xdr:nvSpPr>
      <xdr:spPr>
        <a:xfrm>
          <a:off x="14744700" y="598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52487</xdr:rowOff>
    </xdr:from>
    <xdr:to>
      <xdr:col>72</xdr:col>
      <xdr:colOff>123825</xdr:colOff>
      <xdr:row>30</xdr:row>
      <xdr:rowOff>154087</xdr:rowOff>
    </xdr:to>
    <xdr:sp macro="" textlink="">
      <xdr:nvSpPr>
        <xdr:cNvPr id="130" name="フローチャート: 判断 129">
          <a:extLst>
            <a:ext uri="{FF2B5EF4-FFF2-40B4-BE49-F238E27FC236}">
              <a16:creationId xmlns:a16="http://schemas.microsoft.com/office/drawing/2014/main" xmlns="" id="{6A16A7C9-9C68-4C1B-8510-524E01F3551B}"/>
            </a:ext>
          </a:extLst>
        </xdr:cNvPr>
        <xdr:cNvSpPr/>
      </xdr:nvSpPr>
      <xdr:spPr>
        <a:xfrm>
          <a:off x="14033500" y="5967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1" name="テキスト ボックス 130">
          <a:extLst>
            <a:ext uri="{FF2B5EF4-FFF2-40B4-BE49-F238E27FC236}">
              <a16:creationId xmlns:a16="http://schemas.microsoft.com/office/drawing/2014/main" xmlns="" id="{CC891C5B-2203-4D10-8B6A-C56F7DC65DB5}"/>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2" name="テキスト ボックス 131">
          <a:extLst>
            <a:ext uri="{FF2B5EF4-FFF2-40B4-BE49-F238E27FC236}">
              <a16:creationId xmlns:a16="http://schemas.microsoft.com/office/drawing/2014/main" xmlns="" id="{6746D86C-324D-4E25-9797-04B898F4267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3" name="テキスト ボックス 132">
          <a:extLst>
            <a:ext uri="{FF2B5EF4-FFF2-40B4-BE49-F238E27FC236}">
              <a16:creationId xmlns:a16="http://schemas.microsoft.com/office/drawing/2014/main" xmlns="" id="{2FADB1E3-81C2-409B-A9BA-DA76DFFA405C}"/>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4" name="テキスト ボックス 133">
          <a:extLst>
            <a:ext uri="{FF2B5EF4-FFF2-40B4-BE49-F238E27FC236}">
              <a16:creationId xmlns:a16="http://schemas.microsoft.com/office/drawing/2014/main" xmlns="" id="{E477DFD2-A069-410C-90A6-58150654C47D}"/>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xmlns="" id="{2DEFD6A7-C18D-4728-9285-3543779662A8}"/>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5533</xdr:rowOff>
    </xdr:from>
    <xdr:to>
      <xdr:col>76</xdr:col>
      <xdr:colOff>73025</xdr:colOff>
      <xdr:row>28</xdr:row>
      <xdr:rowOff>107133</xdr:rowOff>
    </xdr:to>
    <xdr:sp macro="" textlink="">
      <xdr:nvSpPr>
        <xdr:cNvPr id="136" name="楕円 135">
          <a:extLst>
            <a:ext uri="{FF2B5EF4-FFF2-40B4-BE49-F238E27FC236}">
              <a16:creationId xmlns:a16="http://schemas.microsoft.com/office/drawing/2014/main" xmlns="" id="{D1252C5F-7FF7-4ECF-9DAA-DD73E5507127}"/>
            </a:ext>
          </a:extLst>
        </xdr:cNvPr>
        <xdr:cNvSpPr/>
      </xdr:nvSpPr>
      <xdr:spPr>
        <a:xfrm>
          <a:off x="14744700" y="5577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28410</xdr:rowOff>
    </xdr:from>
    <xdr:ext cx="469744" cy="259045"/>
    <xdr:sp macro="" textlink="">
      <xdr:nvSpPr>
        <xdr:cNvPr id="137" name="債務償還比率該当値テキスト">
          <a:extLst>
            <a:ext uri="{FF2B5EF4-FFF2-40B4-BE49-F238E27FC236}">
              <a16:creationId xmlns:a16="http://schemas.microsoft.com/office/drawing/2014/main" xmlns="" id="{2C1C3ECB-275A-4B61-98D9-6C482A048B8A}"/>
            </a:ext>
          </a:extLst>
        </xdr:cNvPr>
        <xdr:cNvSpPr txBox="1"/>
      </xdr:nvSpPr>
      <xdr:spPr>
        <a:xfrm>
          <a:off x="14846300" y="5429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29128</xdr:rowOff>
    </xdr:from>
    <xdr:to>
      <xdr:col>72</xdr:col>
      <xdr:colOff>123825</xdr:colOff>
      <xdr:row>28</xdr:row>
      <xdr:rowOff>130728</xdr:rowOff>
    </xdr:to>
    <xdr:sp macro="" textlink="">
      <xdr:nvSpPr>
        <xdr:cNvPr id="138" name="楕円 137">
          <a:extLst>
            <a:ext uri="{FF2B5EF4-FFF2-40B4-BE49-F238E27FC236}">
              <a16:creationId xmlns:a16="http://schemas.microsoft.com/office/drawing/2014/main" xmlns="" id="{AA68177D-A50B-488B-9824-A73FB96E9E2D}"/>
            </a:ext>
          </a:extLst>
        </xdr:cNvPr>
        <xdr:cNvSpPr/>
      </xdr:nvSpPr>
      <xdr:spPr>
        <a:xfrm>
          <a:off x="14033500" y="5601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56333</xdr:rowOff>
    </xdr:from>
    <xdr:to>
      <xdr:col>76</xdr:col>
      <xdr:colOff>22225</xdr:colOff>
      <xdr:row>28</xdr:row>
      <xdr:rowOff>79928</xdr:rowOff>
    </xdr:to>
    <xdr:cxnSp macro="">
      <xdr:nvCxnSpPr>
        <xdr:cNvPr id="139" name="直線コネクタ 138">
          <a:extLst>
            <a:ext uri="{FF2B5EF4-FFF2-40B4-BE49-F238E27FC236}">
              <a16:creationId xmlns:a16="http://schemas.microsoft.com/office/drawing/2014/main" xmlns="" id="{9B4FB931-F07E-435E-8F9D-EEEBCE0F01BB}"/>
            </a:ext>
          </a:extLst>
        </xdr:cNvPr>
        <xdr:cNvCxnSpPr/>
      </xdr:nvCxnSpPr>
      <xdr:spPr>
        <a:xfrm flipV="1">
          <a:off x="14084300" y="5628458"/>
          <a:ext cx="711200" cy="23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145214</xdr:rowOff>
    </xdr:from>
    <xdr:ext cx="469744" cy="259045"/>
    <xdr:sp macro="" textlink="">
      <xdr:nvSpPr>
        <xdr:cNvPr id="140" name="n_1aveValue債務償還比率">
          <a:extLst>
            <a:ext uri="{FF2B5EF4-FFF2-40B4-BE49-F238E27FC236}">
              <a16:creationId xmlns:a16="http://schemas.microsoft.com/office/drawing/2014/main" xmlns="" id="{513D180D-363C-4E10-9F65-C7859F2A6F57}"/>
            </a:ext>
          </a:extLst>
        </xdr:cNvPr>
        <xdr:cNvSpPr txBox="1"/>
      </xdr:nvSpPr>
      <xdr:spPr>
        <a:xfrm>
          <a:off x="13836727" y="6060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147255</xdr:rowOff>
    </xdr:from>
    <xdr:ext cx="469744" cy="259045"/>
    <xdr:sp macro="" textlink="">
      <xdr:nvSpPr>
        <xdr:cNvPr id="141" name="n_1mainValue債務償還比率">
          <a:extLst>
            <a:ext uri="{FF2B5EF4-FFF2-40B4-BE49-F238E27FC236}">
              <a16:creationId xmlns:a16="http://schemas.microsoft.com/office/drawing/2014/main" xmlns="" id="{72E329F6-C526-44F0-8DE1-F029EBFCD42B}"/>
            </a:ext>
          </a:extLst>
        </xdr:cNvPr>
        <xdr:cNvSpPr txBox="1"/>
      </xdr:nvSpPr>
      <xdr:spPr>
        <a:xfrm>
          <a:off x="13836727" y="5376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2" name="正方形/長方形 141">
          <a:extLst>
            <a:ext uri="{FF2B5EF4-FFF2-40B4-BE49-F238E27FC236}">
              <a16:creationId xmlns:a16="http://schemas.microsoft.com/office/drawing/2014/main" xmlns="" id="{22EE43FA-6AFB-4293-95F6-3057C3BF198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3" name="正方形/長方形 142">
          <a:extLst>
            <a:ext uri="{FF2B5EF4-FFF2-40B4-BE49-F238E27FC236}">
              <a16:creationId xmlns:a16="http://schemas.microsoft.com/office/drawing/2014/main" xmlns="" id="{116B7E4F-FE9F-40AB-B301-3C7D82F38AB6}"/>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4" name="テキスト ボックス 143">
          <a:extLst>
            <a:ext uri="{FF2B5EF4-FFF2-40B4-BE49-F238E27FC236}">
              <a16:creationId xmlns:a16="http://schemas.microsoft.com/office/drawing/2014/main" xmlns="" id="{54A83728-8250-49FA-8469-1D9CCA2D869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5" name="テキスト ボックス 144">
          <a:extLst>
            <a:ext uri="{FF2B5EF4-FFF2-40B4-BE49-F238E27FC236}">
              <a16:creationId xmlns:a16="http://schemas.microsoft.com/office/drawing/2014/main" xmlns="" id="{9796ECC0-34D2-432E-A6E2-24928A44A5DB}"/>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6" name="テキスト ボックス 145">
          <a:extLst>
            <a:ext uri="{FF2B5EF4-FFF2-40B4-BE49-F238E27FC236}">
              <a16:creationId xmlns:a16="http://schemas.microsoft.com/office/drawing/2014/main" xmlns="" id="{7A8E505E-5533-4190-AFD0-30731FAE02A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7" name="テキスト ボックス 146">
          <a:extLst>
            <a:ext uri="{FF2B5EF4-FFF2-40B4-BE49-F238E27FC236}">
              <a16:creationId xmlns:a16="http://schemas.microsoft.com/office/drawing/2014/main" xmlns="" id="{F010D7AE-65AC-45C0-938E-D72C16D63642}"/>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85D53935-9067-4768-807F-B6832D02D65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E1285139-B509-47DB-AA45-8F69061FBDB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F97169D8-2ED4-4597-A25B-ADDD35F4D40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652FFADC-FA1E-4C35-BA6D-C9398229B8B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38C38947-93E9-4D87-9290-CC525DA3BC9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46FFC52E-3B3F-4D3A-887B-86E4CCA951F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ADC62199-1343-44D1-8A85-8CA364EF5CE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8464F1CC-389B-4731-A6B9-B3A8B8EFF8F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A6A023B7-BF19-4A75-9AA6-12EF546CA56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EDB0412C-8C04-458B-A0A4-17AE37ADEA2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23,464
23,305
180.26
12,003,796
11,554,831
448,950
6,552,264
13,793,804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E672DA9E-4296-41FD-855B-6537F096E4D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6B3D89B-DD2D-4D9F-81F5-039D3E61679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74687DDA-A0F7-459B-97C7-DC3F1EFDF1F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122.2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9CF24F3C-AF0E-48C7-946B-4D83676D02D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96A76D6D-E53C-4536-9C0D-F1AD30EF421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xmlns="" id="{3273E79D-ED60-45E1-A875-C58F0B0EE3D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60FCE312-23D2-4FFB-B279-A3259F85550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E99FE497-3D04-4D91-AAF6-EC0EBB1DE37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B9498667-83DC-4E12-9FFF-249D1F8C2D5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2E5143C8-E7E2-4461-A83B-7610D8045EE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3B272B9E-51E8-4C73-A303-1F569CD8FEA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DF552140-2AD9-4309-9A3B-1F4A5FB77C8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E7C832E3-9934-456A-BCE4-CC555784CE6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5407AADB-F3E2-4F81-9928-C4A3CAFA694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8C20BBBD-271D-49D0-B42A-C6DDCCC0281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797DDA84-6908-4D6F-AA62-BB833572057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E5659CC9-76D2-4BBB-AC30-21A207824D9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19676A51-A76E-4F3F-AE02-C59205E2F8F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CAAE6FA1-F9AB-4CCB-B968-65AA8F70CDD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xmlns="" id="{0244D5A5-B954-4E33-8771-64729897858C}"/>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a16="http://schemas.microsoft.com/office/drawing/2014/main" xmlns="" id="{5FFC031B-A87A-4B36-94E6-09293306E56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a16="http://schemas.microsoft.com/office/drawing/2014/main" xmlns="" id="{4BD53317-01FD-4E9B-8877-61F8AD9F9BE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a16="http://schemas.microsoft.com/office/drawing/2014/main" xmlns="" id="{2E5FB5A7-4817-4DDD-AF8F-EDD25D3A2B0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a16="http://schemas.microsoft.com/office/drawing/2014/main" xmlns="" id="{541481B6-A6A6-4AB5-B3AF-5FE0234BDBA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a16="http://schemas.microsoft.com/office/drawing/2014/main" xmlns="" id="{E5B77E3C-710D-4620-9A2E-61E56118616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a16="http://schemas.microsoft.com/office/drawing/2014/main" xmlns="" id="{311A13C4-9C2A-470F-81A7-1ACE51C93C4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a16="http://schemas.microsoft.com/office/drawing/2014/main" xmlns="" id="{73395942-9E39-4CCA-B811-0B9FE42325C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a16="http://schemas.microsoft.com/office/drawing/2014/main" xmlns="" id="{2059A6DD-0C2A-40C5-BF99-007E1310A85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a:extLst>
            <a:ext uri="{FF2B5EF4-FFF2-40B4-BE49-F238E27FC236}">
              <a16:creationId xmlns:a16="http://schemas.microsoft.com/office/drawing/2014/main" xmlns="" id="{63B49D2D-B86B-48CE-9BA1-08834379F3E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a:extLst>
            <a:ext uri="{FF2B5EF4-FFF2-40B4-BE49-F238E27FC236}">
              <a16:creationId xmlns:a16="http://schemas.microsoft.com/office/drawing/2014/main" xmlns="" id="{C7EB9B2F-4229-41AD-85CB-972E16439CC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a:extLst>
            <a:ext uri="{FF2B5EF4-FFF2-40B4-BE49-F238E27FC236}">
              <a16:creationId xmlns:a16="http://schemas.microsoft.com/office/drawing/2014/main" xmlns="" id="{421CD6DF-9690-44F7-BD08-0EB65809B0A4}"/>
            </a:ext>
          </a:extLst>
        </xdr:cNvPr>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a:extLst>
            <a:ext uri="{FF2B5EF4-FFF2-40B4-BE49-F238E27FC236}">
              <a16:creationId xmlns:a16="http://schemas.microsoft.com/office/drawing/2014/main" xmlns="" id="{177B2356-A5EE-4CA3-A9B7-53F282711157}"/>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a:extLst>
            <a:ext uri="{FF2B5EF4-FFF2-40B4-BE49-F238E27FC236}">
              <a16:creationId xmlns:a16="http://schemas.microsoft.com/office/drawing/2014/main" xmlns="" id="{7FB66310-83D7-4C04-A6F6-1C2FCC764494}"/>
            </a:ext>
          </a:extLst>
        </xdr:cNvPr>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a:extLst>
            <a:ext uri="{FF2B5EF4-FFF2-40B4-BE49-F238E27FC236}">
              <a16:creationId xmlns:a16="http://schemas.microsoft.com/office/drawing/2014/main" xmlns="" id="{77A0CA9B-DA5D-4465-B45D-1B0FB1A2FAB4}"/>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a:extLst>
            <a:ext uri="{FF2B5EF4-FFF2-40B4-BE49-F238E27FC236}">
              <a16:creationId xmlns:a16="http://schemas.microsoft.com/office/drawing/2014/main" xmlns="" id="{5A96460A-0AC1-4C2E-A0E4-B4D9D6F222B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a:extLst>
            <a:ext uri="{FF2B5EF4-FFF2-40B4-BE49-F238E27FC236}">
              <a16:creationId xmlns:a16="http://schemas.microsoft.com/office/drawing/2014/main" xmlns="" id="{AA97CC71-93C6-45A9-8BEC-427E8FD3E66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a:extLst>
            <a:ext uri="{FF2B5EF4-FFF2-40B4-BE49-F238E27FC236}">
              <a16:creationId xmlns:a16="http://schemas.microsoft.com/office/drawing/2014/main" xmlns="" id="{EF3BEE6F-1300-4053-8ADF-D9158284D721}"/>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a:extLst>
            <a:ext uri="{FF2B5EF4-FFF2-40B4-BE49-F238E27FC236}">
              <a16:creationId xmlns:a16="http://schemas.microsoft.com/office/drawing/2014/main" xmlns="" id="{978F6A19-56EC-48E8-8C6E-942694E114EC}"/>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a:extLst>
            <a:ext uri="{FF2B5EF4-FFF2-40B4-BE49-F238E27FC236}">
              <a16:creationId xmlns:a16="http://schemas.microsoft.com/office/drawing/2014/main" xmlns="" id="{D53BE9B7-B36B-4AFA-9E08-899CAA0393E4}"/>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a:extLst>
            <a:ext uri="{FF2B5EF4-FFF2-40B4-BE49-F238E27FC236}">
              <a16:creationId xmlns:a16="http://schemas.microsoft.com/office/drawing/2014/main" xmlns="" id="{149DBF3C-B3E6-458C-96A1-BCB368FF6534}"/>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a:extLst>
            <a:ext uri="{FF2B5EF4-FFF2-40B4-BE49-F238E27FC236}">
              <a16:creationId xmlns:a16="http://schemas.microsoft.com/office/drawing/2014/main" xmlns="" id="{01F2397E-10BD-4E4B-9026-F064FD537FF7}"/>
            </a:ext>
          </a:extLst>
        </xdr:cNvPr>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a:extLst>
            <a:ext uri="{FF2B5EF4-FFF2-40B4-BE49-F238E27FC236}">
              <a16:creationId xmlns:a16="http://schemas.microsoft.com/office/drawing/2014/main" xmlns="" id="{E09C396E-55EC-4317-9551-8284E4F2635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a:extLst>
            <a:ext uri="{FF2B5EF4-FFF2-40B4-BE49-F238E27FC236}">
              <a16:creationId xmlns:a16="http://schemas.microsoft.com/office/drawing/2014/main" xmlns="" id="{FC709808-616E-4388-BDE3-CD6E1960B6DA}"/>
            </a:ext>
          </a:extLst>
        </xdr:cNvPr>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a:extLst>
            <a:ext uri="{FF2B5EF4-FFF2-40B4-BE49-F238E27FC236}">
              <a16:creationId xmlns:a16="http://schemas.microsoft.com/office/drawing/2014/main" xmlns="" id="{B0C09550-E48C-4EC0-9B81-06DA33B9519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93345</xdr:rowOff>
    </xdr:from>
    <xdr:to>
      <xdr:col>24</xdr:col>
      <xdr:colOff>62865</xdr:colOff>
      <xdr:row>42</xdr:row>
      <xdr:rowOff>70485</xdr:rowOff>
    </xdr:to>
    <xdr:cxnSp macro="">
      <xdr:nvCxnSpPr>
        <xdr:cNvPr id="56" name="直線コネクタ 55">
          <a:extLst>
            <a:ext uri="{FF2B5EF4-FFF2-40B4-BE49-F238E27FC236}">
              <a16:creationId xmlns:a16="http://schemas.microsoft.com/office/drawing/2014/main" xmlns="" id="{513DA7F7-7B7A-4103-8BBE-DF782BF6A2CC}"/>
            </a:ext>
          </a:extLst>
        </xdr:cNvPr>
        <xdr:cNvCxnSpPr/>
      </xdr:nvCxnSpPr>
      <xdr:spPr>
        <a:xfrm flipV="1">
          <a:off x="4634865" y="5751195"/>
          <a:ext cx="0" cy="1520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74312</xdr:rowOff>
    </xdr:from>
    <xdr:ext cx="405111" cy="259045"/>
    <xdr:sp macro="" textlink="">
      <xdr:nvSpPr>
        <xdr:cNvPr id="57" name="【道路】&#10;有形固定資産減価償却率最小値テキスト">
          <a:extLst>
            <a:ext uri="{FF2B5EF4-FFF2-40B4-BE49-F238E27FC236}">
              <a16:creationId xmlns:a16="http://schemas.microsoft.com/office/drawing/2014/main" xmlns="" id="{FCEAA229-8486-4C9B-AFC5-CB27F37859E3}"/>
            </a:ext>
          </a:extLst>
        </xdr:cNvPr>
        <xdr:cNvSpPr txBox="1"/>
      </xdr:nvSpPr>
      <xdr:spPr>
        <a:xfrm>
          <a:off x="4673600" y="727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70485</xdr:rowOff>
    </xdr:from>
    <xdr:to>
      <xdr:col>24</xdr:col>
      <xdr:colOff>152400</xdr:colOff>
      <xdr:row>42</xdr:row>
      <xdr:rowOff>70485</xdr:rowOff>
    </xdr:to>
    <xdr:cxnSp macro="">
      <xdr:nvCxnSpPr>
        <xdr:cNvPr id="58" name="直線コネクタ 57">
          <a:extLst>
            <a:ext uri="{FF2B5EF4-FFF2-40B4-BE49-F238E27FC236}">
              <a16:creationId xmlns:a16="http://schemas.microsoft.com/office/drawing/2014/main" xmlns="" id="{29AC963C-BC40-4181-9831-82B516590B9C}"/>
            </a:ext>
          </a:extLst>
        </xdr:cNvPr>
        <xdr:cNvCxnSpPr/>
      </xdr:nvCxnSpPr>
      <xdr:spPr>
        <a:xfrm>
          <a:off x="4546600" y="727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40022</xdr:rowOff>
    </xdr:from>
    <xdr:ext cx="405111" cy="259045"/>
    <xdr:sp macro="" textlink="">
      <xdr:nvSpPr>
        <xdr:cNvPr id="59" name="【道路】&#10;有形固定資産減価償却率最大値テキスト">
          <a:extLst>
            <a:ext uri="{FF2B5EF4-FFF2-40B4-BE49-F238E27FC236}">
              <a16:creationId xmlns:a16="http://schemas.microsoft.com/office/drawing/2014/main" xmlns="" id="{3DB409DA-A8F3-4DBC-896D-55A5AA053E0B}"/>
            </a:ext>
          </a:extLst>
        </xdr:cNvPr>
        <xdr:cNvSpPr txBox="1"/>
      </xdr:nvSpPr>
      <xdr:spPr>
        <a:xfrm>
          <a:off x="4673600" y="552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93345</xdr:rowOff>
    </xdr:from>
    <xdr:to>
      <xdr:col>24</xdr:col>
      <xdr:colOff>152400</xdr:colOff>
      <xdr:row>33</xdr:row>
      <xdr:rowOff>93345</xdr:rowOff>
    </xdr:to>
    <xdr:cxnSp macro="">
      <xdr:nvCxnSpPr>
        <xdr:cNvPr id="60" name="直線コネクタ 59">
          <a:extLst>
            <a:ext uri="{FF2B5EF4-FFF2-40B4-BE49-F238E27FC236}">
              <a16:creationId xmlns:a16="http://schemas.microsoft.com/office/drawing/2014/main" xmlns="" id="{5E65C30C-580B-4DDA-BAD8-637A9FF90945}"/>
            </a:ext>
          </a:extLst>
        </xdr:cNvPr>
        <xdr:cNvCxnSpPr/>
      </xdr:nvCxnSpPr>
      <xdr:spPr>
        <a:xfrm>
          <a:off x="4546600" y="575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97807</xdr:rowOff>
    </xdr:from>
    <xdr:ext cx="405111" cy="259045"/>
    <xdr:sp macro="" textlink="">
      <xdr:nvSpPr>
        <xdr:cNvPr id="61" name="【道路】&#10;有形固定資産減価償却率平均値テキスト">
          <a:extLst>
            <a:ext uri="{FF2B5EF4-FFF2-40B4-BE49-F238E27FC236}">
              <a16:creationId xmlns:a16="http://schemas.microsoft.com/office/drawing/2014/main" xmlns="" id="{C3BFFB61-D339-4EE1-87DA-83B6EF10DD5F}"/>
            </a:ext>
          </a:extLst>
        </xdr:cNvPr>
        <xdr:cNvSpPr txBox="1"/>
      </xdr:nvSpPr>
      <xdr:spPr>
        <a:xfrm>
          <a:off x="4673600" y="6270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2" name="フローチャート: 判断 61">
          <a:extLst>
            <a:ext uri="{FF2B5EF4-FFF2-40B4-BE49-F238E27FC236}">
              <a16:creationId xmlns:a16="http://schemas.microsoft.com/office/drawing/2014/main" xmlns="" id="{4BC12CD4-DEFC-49C2-9917-7FC15512256F}"/>
            </a:ext>
          </a:extLst>
        </xdr:cNvPr>
        <xdr:cNvSpPr/>
      </xdr:nvSpPr>
      <xdr:spPr>
        <a:xfrm>
          <a:off x="45847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122555</xdr:rowOff>
    </xdr:from>
    <xdr:to>
      <xdr:col>20</xdr:col>
      <xdr:colOff>38100</xdr:colOff>
      <xdr:row>38</xdr:row>
      <xdr:rowOff>52705</xdr:rowOff>
    </xdr:to>
    <xdr:sp macro="" textlink="">
      <xdr:nvSpPr>
        <xdr:cNvPr id="63" name="フローチャート: 判断 62">
          <a:extLst>
            <a:ext uri="{FF2B5EF4-FFF2-40B4-BE49-F238E27FC236}">
              <a16:creationId xmlns:a16="http://schemas.microsoft.com/office/drawing/2014/main" xmlns="" id="{996DDBF8-9034-435E-BC95-E122DB6B5832}"/>
            </a:ext>
          </a:extLst>
        </xdr:cNvPr>
        <xdr:cNvSpPr/>
      </xdr:nvSpPr>
      <xdr:spPr>
        <a:xfrm>
          <a:off x="37465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122555</xdr:rowOff>
    </xdr:from>
    <xdr:to>
      <xdr:col>15</xdr:col>
      <xdr:colOff>101600</xdr:colOff>
      <xdr:row>38</xdr:row>
      <xdr:rowOff>52705</xdr:rowOff>
    </xdr:to>
    <xdr:sp macro="" textlink="">
      <xdr:nvSpPr>
        <xdr:cNvPr id="64" name="フローチャート: 判断 63">
          <a:extLst>
            <a:ext uri="{FF2B5EF4-FFF2-40B4-BE49-F238E27FC236}">
              <a16:creationId xmlns:a16="http://schemas.microsoft.com/office/drawing/2014/main" xmlns="" id="{C0A62BE2-3960-4BF5-94EB-0E180DF64106}"/>
            </a:ext>
          </a:extLst>
        </xdr:cNvPr>
        <xdr:cNvSpPr/>
      </xdr:nvSpPr>
      <xdr:spPr>
        <a:xfrm>
          <a:off x="28575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5" name="フローチャート: 判断 64">
          <a:extLst>
            <a:ext uri="{FF2B5EF4-FFF2-40B4-BE49-F238E27FC236}">
              <a16:creationId xmlns:a16="http://schemas.microsoft.com/office/drawing/2014/main" xmlns="" id="{E5434B92-2894-4D38-B924-BB4D4CB67FCD}"/>
            </a:ext>
          </a:extLst>
        </xdr:cNvPr>
        <xdr:cNvSpPr/>
      </xdr:nvSpPr>
      <xdr:spPr>
        <a:xfrm>
          <a:off x="1968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xmlns="" id="{D7E22F5A-871F-4623-A5BB-9B809AD01AB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xmlns="" id="{260FF78F-BDF3-4F1D-B730-7882279C20A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27954D7D-4DA3-4302-880A-46121B195F0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6E2340A4-990D-4CF3-8A9D-ABE585D1202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xmlns="" id="{93D41BBE-B510-480E-885C-70006A28FAE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141605</xdr:rowOff>
    </xdr:from>
    <xdr:to>
      <xdr:col>24</xdr:col>
      <xdr:colOff>114300</xdr:colOff>
      <xdr:row>38</xdr:row>
      <xdr:rowOff>71755</xdr:rowOff>
    </xdr:to>
    <xdr:sp macro="" textlink="">
      <xdr:nvSpPr>
        <xdr:cNvPr id="71" name="楕円 70">
          <a:extLst>
            <a:ext uri="{FF2B5EF4-FFF2-40B4-BE49-F238E27FC236}">
              <a16:creationId xmlns:a16="http://schemas.microsoft.com/office/drawing/2014/main" xmlns="" id="{0DED6274-1DB2-42AF-984F-CB22261C64FF}"/>
            </a:ext>
          </a:extLst>
        </xdr:cNvPr>
        <xdr:cNvSpPr/>
      </xdr:nvSpPr>
      <xdr:spPr>
        <a:xfrm>
          <a:off x="4584700" y="648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120032</xdr:rowOff>
    </xdr:from>
    <xdr:ext cx="405111" cy="259045"/>
    <xdr:sp macro="" textlink="">
      <xdr:nvSpPr>
        <xdr:cNvPr id="72" name="【道路】&#10;有形固定資産減価償却率該当値テキスト">
          <a:extLst>
            <a:ext uri="{FF2B5EF4-FFF2-40B4-BE49-F238E27FC236}">
              <a16:creationId xmlns:a16="http://schemas.microsoft.com/office/drawing/2014/main" xmlns="" id="{E5C207A7-8EBC-43C7-87F1-5D88F5B0A2DA}"/>
            </a:ext>
          </a:extLst>
        </xdr:cNvPr>
        <xdr:cNvSpPr txBox="1"/>
      </xdr:nvSpPr>
      <xdr:spPr>
        <a:xfrm>
          <a:off x="4673600" y="646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6350</xdr:rowOff>
    </xdr:from>
    <xdr:to>
      <xdr:col>20</xdr:col>
      <xdr:colOff>38100</xdr:colOff>
      <xdr:row>38</xdr:row>
      <xdr:rowOff>107950</xdr:rowOff>
    </xdr:to>
    <xdr:sp macro="" textlink="">
      <xdr:nvSpPr>
        <xdr:cNvPr id="73" name="楕円 72">
          <a:extLst>
            <a:ext uri="{FF2B5EF4-FFF2-40B4-BE49-F238E27FC236}">
              <a16:creationId xmlns:a16="http://schemas.microsoft.com/office/drawing/2014/main" xmlns="" id="{B236B1B1-0ED4-4E7D-8A76-F893BA2753FB}"/>
            </a:ext>
          </a:extLst>
        </xdr:cNvPr>
        <xdr:cNvSpPr/>
      </xdr:nvSpPr>
      <xdr:spPr>
        <a:xfrm>
          <a:off x="3746500" y="652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20955</xdr:rowOff>
    </xdr:from>
    <xdr:to>
      <xdr:col>24</xdr:col>
      <xdr:colOff>63500</xdr:colOff>
      <xdr:row>38</xdr:row>
      <xdr:rowOff>57150</xdr:rowOff>
    </xdr:to>
    <xdr:cxnSp macro="">
      <xdr:nvCxnSpPr>
        <xdr:cNvPr id="74" name="直線コネクタ 73">
          <a:extLst>
            <a:ext uri="{FF2B5EF4-FFF2-40B4-BE49-F238E27FC236}">
              <a16:creationId xmlns:a16="http://schemas.microsoft.com/office/drawing/2014/main" xmlns="" id="{C543E3DC-35FE-4D3D-9E3A-BFBB26EC5F87}"/>
            </a:ext>
          </a:extLst>
        </xdr:cNvPr>
        <xdr:cNvCxnSpPr/>
      </xdr:nvCxnSpPr>
      <xdr:spPr>
        <a:xfrm flipV="1">
          <a:off x="3797300" y="653605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44450</xdr:rowOff>
    </xdr:from>
    <xdr:to>
      <xdr:col>15</xdr:col>
      <xdr:colOff>101600</xdr:colOff>
      <xdr:row>38</xdr:row>
      <xdr:rowOff>146050</xdr:rowOff>
    </xdr:to>
    <xdr:sp macro="" textlink="">
      <xdr:nvSpPr>
        <xdr:cNvPr id="75" name="楕円 74">
          <a:extLst>
            <a:ext uri="{FF2B5EF4-FFF2-40B4-BE49-F238E27FC236}">
              <a16:creationId xmlns:a16="http://schemas.microsoft.com/office/drawing/2014/main" xmlns="" id="{F221147B-BC55-4A5F-A615-6ADBFA6C588A}"/>
            </a:ext>
          </a:extLst>
        </xdr:cNvPr>
        <xdr:cNvSpPr/>
      </xdr:nvSpPr>
      <xdr:spPr>
        <a:xfrm>
          <a:off x="28575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57150</xdr:rowOff>
    </xdr:from>
    <xdr:to>
      <xdr:col>19</xdr:col>
      <xdr:colOff>177800</xdr:colOff>
      <xdr:row>38</xdr:row>
      <xdr:rowOff>95250</xdr:rowOff>
    </xdr:to>
    <xdr:cxnSp macro="">
      <xdr:nvCxnSpPr>
        <xdr:cNvPr id="76" name="直線コネクタ 75">
          <a:extLst>
            <a:ext uri="{FF2B5EF4-FFF2-40B4-BE49-F238E27FC236}">
              <a16:creationId xmlns:a16="http://schemas.microsoft.com/office/drawing/2014/main" xmlns="" id="{19B4F3AB-C3E4-43D3-B6D3-C7FE7283DF53}"/>
            </a:ext>
          </a:extLst>
        </xdr:cNvPr>
        <xdr:cNvCxnSpPr/>
      </xdr:nvCxnSpPr>
      <xdr:spPr>
        <a:xfrm flipV="1">
          <a:off x="2908300" y="65722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82550</xdr:rowOff>
    </xdr:from>
    <xdr:to>
      <xdr:col>10</xdr:col>
      <xdr:colOff>165100</xdr:colOff>
      <xdr:row>39</xdr:row>
      <xdr:rowOff>12700</xdr:rowOff>
    </xdr:to>
    <xdr:sp macro="" textlink="">
      <xdr:nvSpPr>
        <xdr:cNvPr id="77" name="楕円 76">
          <a:extLst>
            <a:ext uri="{FF2B5EF4-FFF2-40B4-BE49-F238E27FC236}">
              <a16:creationId xmlns:a16="http://schemas.microsoft.com/office/drawing/2014/main" xmlns="" id="{78466E6E-F7E2-4614-8BA5-13DB4108C92A}"/>
            </a:ext>
          </a:extLst>
        </xdr:cNvPr>
        <xdr:cNvSpPr/>
      </xdr:nvSpPr>
      <xdr:spPr>
        <a:xfrm>
          <a:off x="1968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95250</xdr:rowOff>
    </xdr:from>
    <xdr:to>
      <xdr:col>15</xdr:col>
      <xdr:colOff>50800</xdr:colOff>
      <xdr:row>38</xdr:row>
      <xdr:rowOff>133350</xdr:rowOff>
    </xdr:to>
    <xdr:cxnSp macro="">
      <xdr:nvCxnSpPr>
        <xdr:cNvPr id="78" name="直線コネクタ 77">
          <a:extLst>
            <a:ext uri="{FF2B5EF4-FFF2-40B4-BE49-F238E27FC236}">
              <a16:creationId xmlns:a16="http://schemas.microsoft.com/office/drawing/2014/main" xmlns="" id="{853D0485-756C-4B0B-820C-1037D2031878}"/>
            </a:ext>
          </a:extLst>
        </xdr:cNvPr>
        <xdr:cNvCxnSpPr/>
      </xdr:nvCxnSpPr>
      <xdr:spPr>
        <a:xfrm flipV="1">
          <a:off x="2019300" y="66103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69232</xdr:rowOff>
    </xdr:from>
    <xdr:ext cx="405111" cy="259045"/>
    <xdr:sp macro="" textlink="">
      <xdr:nvSpPr>
        <xdr:cNvPr id="79" name="n_1aveValue【道路】&#10;有形固定資産減価償却率">
          <a:extLst>
            <a:ext uri="{FF2B5EF4-FFF2-40B4-BE49-F238E27FC236}">
              <a16:creationId xmlns:a16="http://schemas.microsoft.com/office/drawing/2014/main" xmlns="" id="{56024137-341B-40B0-A542-2F97BC85A47B}"/>
            </a:ext>
          </a:extLst>
        </xdr:cNvPr>
        <xdr:cNvSpPr txBox="1"/>
      </xdr:nvSpPr>
      <xdr:spPr>
        <a:xfrm>
          <a:off x="3582044" y="624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69232</xdr:rowOff>
    </xdr:from>
    <xdr:ext cx="405111" cy="259045"/>
    <xdr:sp macro="" textlink="">
      <xdr:nvSpPr>
        <xdr:cNvPr id="80" name="n_2aveValue【道路】&#10;有形固定資産減価償却率">
          <a:extLst>
            <a:ext uri="{FF2B5EF4-FFF2-40B4-BE49-F238E27FC236}">
              <a16:creationId xmlns:a16="http://schemas.microsoft.com/office/drawing/2014/main" xmlns="" id="{70D48215-8BBD-4E10-99BE-6288768D4B26}"/>
            </a:ext>
          </a:extLst>
        </xdr:cNvPr>
        <xdr:cNvSpPr txBox="1"/>
      </xdr:nvSpPr>
      <xdr:spPr>
        <a:xfrm>
          <a:off x="2705744" y="624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78757</xdr:rowOff>
    </xdr:from>
    <xdr:ext cx="405111" cy="259045"/>
    <xdr:sp macro="" textlink="">
      <xdr:nvSpPr>
        <xdr:cNvPr id="81" name="n_3aveValue【道路】&#10;有形固定資産減価償却率">
          <a:extLst>
            <a:ext uri="{FF2B5EF4-FFF2-40B4-BE49-F238E27FC236}">
              <a16:creationId xmlns:a16="http://schemas.microsoft.com/office/drawing/2014/main" xmlns="" id="{95561666-04F1-4BE2-AC06-32CF843C38B8}"/>
            </a:ext>
          </a:extLst>
        </xdr:cNvPr>
        <xdr:cNvSpPr txBox="1"/>
      </xdr:nvSpPr>
      <xdr:spPr>
        <a:xfrm>
          <a:off x="1816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99077</xdr:rowOff>
    </xdr:from>
    <xdr:ext cx="405111" cy="259045"/>
    <xdr:sp macro="" textlink="">
      <xdr:nvSpPr>
        <xdr:cNvPr id="82" name="n_1mainValue【道路】&#10;有形固定資産減価償却率">
          <a:extLst>
            <a:ext uri="{FF2B5EF4-FFF2-40B4-BE49-F238E27FC236}">
              <a16:creationId xmlns:a16="http://schemas.microsoft.com/office/drawing/2014/main" xmlns="" id="{2A09E5B4-2B74-4154-BA0F-31917AC38A49}"/>
            </a:ext>
          </a:extLst>
        </xdr:cNvPr>
        <xdr:cNvSpPr txBox="1"/>
      </xdr:nvSpPr>
      <xdr:spPr>
        <a:xfrm>
          <a:off x="35820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137177</xdr:rowOff>
    </xdr:from>
    <xdr:ext cx="405111" cy="259045"/>
    <xdr:sp macro="" textlink="">
      <xdr:nvSpPr>
        <xdr:cNvPr id="83" name="n_2mainValue【道路】&#10;有形固定資産減価償却率">
          <a:extLst>
            <a:ext uri="{FF2B5EF4-FFF2-40B4-BE49-F238E27FC236}">
              <a16:creationId xmlns:a16="http://schemas.microsoft.com/office/drawing/2014/main" xmlns="" id="{02A1B434-6FA2-4736-852E-67D0792F6698}"/>
            </a:ext>
          </a:extLst>
        </xdr:cNvPr>
        <xdr:cNvSpPr txBox="1"/>
      </xdr:nvSpPr>
      <xdr:spPr>
        <a:xfrm>
          <a:off x="2705744"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3827</xdr:rowOff>
    </xdr:from>
    <xdr:ext cx="405111" cy="259045"/>
    <xdr:sp macro="" textlink="">
      <xdr:nvSpPr>
        <xdr:cNvPr id="84" name="n_3mainValue【道路】&#10;有形固定資産減価償却率">
          <a:extLst>
            <a:ext uri="{FF2B5EF4-FFF2-40B4-BE49-F238E27FC236}">
              <a16:creationId xmlns:a16="http://schemas.microsoft.com/office/drawing/2014/main" xmlns="" id="{5E5EA8E5-7FD1-472B-BABA-F47ECD42D5D7}"/>
            </a:ext>
          </a:extLst>
        </xdr:cNvPr>
        <xdr:cNvSpPr txBox="1"/>
      </xdr:nvSpPr>
      <xdr:spPr>
        <a:xfrm>
          <a:off x="181674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5" name="正方形/長方形 84">
          <a:extLst>
            <a:ext uri="{FF2B5EF4-FFF2-40B4-BE49-F238E27FC236}">
              <a16:creationId xmlns:a16="http://schemas.microsoft.com/office/drawing/2014/main" xmlns="" id="{C73B1D9E-AA9B-4F37-BD87-5A5E313DEDC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6" name="正方形/長方形 85">
          <a:extLst>
            <a:ext uri="{FF2B5EF4-FFF2-40B4-BE49-F238E27FC236}">
              <a16:creationId xmlns:a16="http://schemas.microsoft.com/office/drawing/2014/main" xmlns="" id="{1D8AF23F-A34D-44A3-A5B0-24EC67B8B83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7" name="正方形/長方形 86">
          <a:extLst>
            <a:ext uri="{FF2B5EF4-FFF2-40B4-BE49-F238E27FC236}">
              <a16:creationId xmlns:a16="http://schemas.microsoft.com/office/drawing/2014/main" xmlns="" id="{64DA05E9-420C-4915-BC1A-63A3A6643E7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8" name="正方形/長方形 87">
          <a:extLst>
            <a:ext uri="{FF2B5EF4-FFF2-40B4-BE49-F238E27FC236}">
              <a16:creationId xmlns:a16="http://schemas.microsoft.com/office/drawing/2014/main" xmlns="" id="{792D198D-57F9-419D-A48E-30F03971DB9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9" name="正方形/長方形 88">
          <a:extLst>
            <a:ext uri="{FF2B5EF4-FFF2-40B4-BE49-F238E27FC236}">
              <a16:creationId xmlns:a16="http://schemas.microsoft.com/office/drawing/2014/main" xmlns="" id="{1E6D404B-04C6-4AD6-A976-B0CC5622A87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0" name="正方形/長方形 89">
          <a:extLst>
            <a:ext uri="{FF2B5EF4-FFF2-40B4-BE49-F238E27FC236}">
              <a16:creationId xmlns:a16="http://schemas.microsoft.com/office/drawing/2014/main" xmlns="" id="{1AB4A911-FAA6-47D5-827C-D9412B3C819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1" name="正方形/長方形 90">
          <a:extLst>
            <a:ext uri="{FF2B5EF4-FFF2-40B4-BE49-F238E27FC236}">
              <a16:creationId xmlns:a16="http://schemas.microsoft.com/office/drawing/2014/main" xmlns="" id="{6820CBF8-4598-4842-A90B-DEA4EB36C2F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2" name="正方形/長方形 91">
          <a:extLst>
            <a:ext uri="{FF2B5EF4-FFF2-40B4-BE49-F238E27FC236}">
              <a16:creationId xmlns:a16="http://schemas.microsoft.com/office/drawing/2014/main" xmlns="" id="{204172B4-9528-4FEC-BB8B-76CAD75C02D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3" name="テキスト ボックス 92">
          <a:extLst>
            <a:ext uri="{FF2B5EF4-FFF2-40B4-BE49-F238E27FC236}">
              <a16:creationId xmlns:a16="http://schemas.microsoft.com/office/drawing/2014/main" xmlns="" id="{71CF96AC-A676-4AD7-A0CE-6E99AAD043D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4" name="直線コネクタ 93">
          <a:extLst>
            <a:ext uri="{FF2B5EF4-FFF2-40B4-BE49-F238E27FC236}">
              <a16:creationId xmlns:a16="http://schemas.microsoft.com/office/drawing/2014/main" xmlns="" id="{53AA92F7-CA16-4A47-9CEE-FD940F42135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5" name="直線コネクタ 94">
          <a:extLst>
            <a:ext uri="{FF2B5EF4-FFF2-40B4-BE49-F238E27FC236}">
              <a16:creationId xmlns:a16="http://schemas.microsoft.com/office/drawing/2014/main" xmlns="" id="{E15AC73B-6334-4D09-B29A-9EFA0F90EFA8}"/>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6" name="テキスト ボックス 95">
          <a:extLst>
            <a:ext uri="{FF2B5EF4-FFF2-40B4-BE49-F238E27FC236}">
              <a16:creationId xmlns:a16="http://schemas.microsoft.com/office/drawing/2014/main" xmlns="" id="{833C263E-0023-4A3E-B60B-21FC92A7DA29}"/>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7" name="直線コネクタ 96">
          <a:extLst>
            <a:ext uri="{FF2B5EF4-FFF2-40B4-BE49-F238E27FC236}">
              <a16:creationId xmlns:a16="http://schemas.microsoft.com/office/drawing/2014/main" xmlns="" id="{88DABAC1-3CC4-44D1-8A7A-8D6B7A4764D2}"/>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8" name="テキスト ボックス 97">
          <a:extLst>
            <a:ext uri="{FF2B5EF4-FFF2-40B4-BE49-F238E27FC236}">
              <a16:creationId xmlns:a16="http://schemas.microsoft.com/office/drawing/2014/main" xmlns="" id="{55452569-40AF-4340-9546-02B96A6CB2F1}"/>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9" name="直線コネクタ 98">
          <a:extLst>
            <a:ext uri="{FF2B5EF4-FFF2-40B4-BE49-F238E27FC236}">
              <a16:creationId xmlns:a16="http://schemas.microsoft.com/office/drawing/2014/main" xmlns="" id="{C64ADB39-C414-43EB-BC6C-C87017618B57}"/>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0" name="テキスト ボックス 99">
          <a:extLst>
            <a:ext uri="{FF2B5EF4-FFF2-40B4-BE49-F238E27FC236}">
              <a16:creationId xmlns:a16="http://schemas.microsoft.com/office/drawing/2014/main" xmlns="" id="{44715829-CB31-49C1-97A6-F7B128667E51}"/>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1" name="直線コネクタ 100">
          <a:extLst>
            <a:ext uri="{FF2B5EF4-FFF2-40B4-BE49-F238E27FC236}">
              <a16:creationId xmlns:a16="http://schemas.microsoft.com/office/drawing/2014/main" xmlns="" id="{11848FBA-02A1-4E88-B990-FFD48AA94D0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2" name="テキスト ボックス 101">
          <a:extLst>
            <a:ext uri="{FF2B5EF4-FFF2-40B4-BE49-F238E27FC236}">
              <a16:creationId xmlns:a16="http://schemas.microsoft.com/office/drawing/2014/main" xmlns="" id="{8E98888D-6935-4BCB-BA41-43FEC41B7A4A}"/>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3" name="直線コネクタ 102">
          <a:extLst>
            <a:ext uri="{FF2B5EF4-FFF2-40B4-BE49-F238E27FC236}">
              <a16:creationId xmlns:a16="http://schemas.microsoft.com/office/drawing/2014/main" xmlns="" id="{2B93CABA-168C-4545-AF5A-FA64E9E3F747}"/>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4" name="テキスト ボックス 103">
          <a:extLst>
            <a:ext uri="{FF2B5EF4-FFF2-40B4-BE49-F238E27FC236}">
              <a16:creationId xmlns:a16="http://schemas.microsoft.com/office/drawing/2014/main" xmlns="" id="{CBB029FB-7CAA-4FD6-99BF-DFB32E1E54F6}"/>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a:extLst>
            <a:ext uri="{FF2B5EF4-FFF2-40B4-BE49-F238E27FC236}">
              <a16:creationId xmlns:a16="http://schemas.microsoft.com/office/drawing/2014/main" xmlns="" id="{F22AC80B-F347-4459-B81C-5EAD4EE5B8C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6" name="テキスト ボックス 105">
          <a:extLst>
            <a:ext uri="{FF2B5EF4-FFF2-40B4-BE49-F238E27FC236}">
              <a16:creationId xmlns:a16="http://schemas.microsoft.com/office/drawing/2014/main" xmlns="" id="{38266E67-99A1-4D51-80ED-5E40612A5CD7}"/>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道路】&#10;一人当たり延長グラフ枠">
          <a:extLst>
            <a:ext uri="{FF2B5EF4-FFF2-40B4-BE49-F238E27FC236}">
              <a16:creationId xmlns:a16="http://schemas.microsoft.com/office/drawing/2014/main" xmlns="" id="{6D9447BF-1C8E-49A8-AAD3-80CB9CF29CE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62421</xdr:rowOff>
    </xdr:from>
    <xdr:to>
      <xdr:col>54</xdr:col>
      <xdr:colOff>189865</xdr:colOff>
      <xdr:row>41</xdr:row>
      <xdr:rowOff>138037</xdr:rowOff>
    </xdr:to>
    <xdr:cxnSp macro="">
      <xdr:nvCxnSpPr>
        <xdr:cNvPr id="108" name="直線コネクタ 107">
          <a:extLst>
            <a:ext uri="{FF2B5EF4-FFF2-40B4-BE49-F238E27FC236}">
              <a16:creationId xmlns:a16="http://schemas.microsoft.com/office/drawing/2014/main" xmlns="" id="{61AFD9A9-A2BF-4CF8-ABF8-03EBFBF27CB8}"/>
            </a:ext>
          </a:extLst>
        </xdr:cNvPr>
        <xdr:cNvCxnSpPr/>
      </xdr:nvCxnSpPr>
      <xdr:spPr>
        <a:xfrm flipV="1">
          <a:off x="10476865" y="5720271"/>
          <a:ext cx="0" cy="14472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141864</xdr:rowOff>
    </xdr:from>
    <xdr:ext cx="469744" cy="259045"/>
    <xdr:sp macro="" textlink="">
      <xdr:nvSpPr>
        <xdr:cNvPr id="109" name="【道路】&#10;一人当たり延長最小値テキスト">
          <a:extLst>
            <a:ext uri="{FF2B5EF4-FFF2-40B4-BE49-F238E27FC236}">
              <a16:creationId xmlns:a16="http://schemas.microsoft.com/office/drawing/2014/main" xmlns="" id="{24D2D424-554A-4A67-9829-B4B12C27BF8A}"/>
            </a:ext>
          </a:extLst>
        </xdr:cNvPr>
        <xdr:cNvSpPr txBox="1"/>
      </xdr:nvSpPr>
      <xdr:spPr>
        <a:xfrm>
          <a:off x="10515600" y="7171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138037</xdr:rowOff>
    </xdr:from>
    <xdr:to>
      <xdr:col>55</xdr:col>
      <xdr:colOff>88900</xdr:colOff>
      <xdr:row>41</xdr:row>
      <xdr:rowOff>138037</xdr:rowOff>
    </xdr:to>
    <xdr:cxnSp macro="">
      <xdr:nvCxnSpPr>
        <xdr:cNvPr id="110" name="直線コネクタ 109">
          <a:extLst>
            <a:ext uri="{FF2B5EF4-FFF2-40B4-BE49-F238E27FC236}">
              <a16:creationId xmlns:a16="http://schemas.microsoft.com/office/drawing/2014/main" xmlns="" id="{1F92B7C2-D281-46A2-831E-066018D8D47E}"/>
            </a:ext>
          </a:extLst>
        </xdr:cNvPr>
        <xdr:cNvCxnSpPr/>
      </xdr:nvCxnSpPr>
      <xdr:spPr>
        <a:xfrm>
          <a:off x="10388600" y="7167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9098</xdr:rowOff>
    </xdr:from>
    <xdr:ext cx="599010" cy="259045"/>
    <xdr:sp macro="" textlink="">
      <xdr:nvSpPr>
        <xdr:cNvPr id="111" name="【道路】&#10;一人当たり延長最大値テキスト">
          <a:extLst>
            <a:ext uri="{FF2B5EF4-FFF2-40B4-BE49-F238E27FC236}">
              <a16:creationId xmlns:a16="http://schemas.microsoft.com/office/drawing/2014/main" xmlns="" id="{4B6F6677-ABC3-49FB-B88A-6ABD938D195A}"/>
            </a:ext>
          </a:extLst>
        </xdr:cNvPr>
        <xdr:cNvSpPr txBox="1"/>
      </xdr:nvSpPr>
      <xdr:spPr>
        <a:xfrm>
          <a:off x="10515600" y="5495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62421</xdr:rowOff>
    </xdr:from>
    <xdr:to>
      <xdr:col>55</xdr:col>
      <xdr:colOff>88900</xdr:colOff>
      <xdr:row>33</xdr:row>
      <xdr:rowOff>62421</xdr:rowOff>
    </xdr:to>
    <xdr:cxnSp macro="">
      <xdr:nvCxnSpPr>
        <xdr:cNvPr id="112" name="直線コネクタ 111">
          <a:extLst>
            <a:ext uri="{FF2B5EF4-FFF2-40B4-BE49-F238E27FC236}">
              <a16:creationId xmlns:a16="http://schemas.microsoft.com/office/drawing/2014/main" xmlns="" id="{C322C53B-DA83-4CC7-930D-DE9F5A891C33}"/>
            </a:ext>
          </a:extLst>
        </xdr:cNvPr>
        <xdr:cNvCxnSpPr/>
      </xdr:nvCxnSpPr>
      <xdr:spPr>
        <a:xfrm>
          <a:off x="10388600" y="572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61256</xdr:rowOff>
    </xdr:from>
    <xdr:ext cx="534377" cy="259045"/>
    <xdr:sp macro="" textlink="">
      <xdr:nvSpPr>
        <xdr:cNvPr id="113" name="【道路】&#10;一人当たり延長平均値テキスト">
          <a:extLst>
            <a:ext uri="{FF2B5EF4-FFF2-40B4-BE49-F238E27FC236}">
              <a16:creationId xmlns:a16="http://schemas.microsoft.com/office/drawing/2014/main" xmlns="" id="{474449C5-CE2D-4223-857D-3441A16C2964}"/>
            </a:ext>
          </a:extLst>
        </xdr:cNvPr>
        <xdr:cNvSpPr txBox="1"/>
      </xdr:nvSpPr>
      <xdr:spPr>
        <a:xfrm>
          <a:off x="10515600" y="69192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82829</xdr:rowOff>
    </xdr:from>
    <xdr:to>
      <xdr:col>55</xdr:col>
      <xdr:colOff>50800</xdr:colOff>
      <xdr:row>41</xdr:row>
      <xdr:rowOff>12979</xdr:rowOff>
    </xdr:to>
    <xdr:sp macro="" textlink="">
      <xdr:nvSpPr>
        <xdr:cNvPr id="114" name="フローチャート: 判断 113">
          <a:extLst>
            <a:ext uri="{FF2B5EF4-FFF2-40B4-BE49-F238E27FC236}">
              <a16:creationId xmlns:a16="http://schemas.microsoft.com/office/drawing/2014/main" xmlns="" id="{61234DC3-5E0D-4EDD-A52E-06542137A75D}"/>
            </a:ext>
          </a:extLst>
        </xdr:cNvPr>
        <xdr:cNvSpPr/>
      </xdr:nvSpPr>
      <xdr:spPr>
        <a:xfrm>
          <a:off x="10426700" y="694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76479</xdr:rowOff>
    </xdr:from>
    <xdr:to>
      <xdr:col>50</xdr:col>
      <xdr:colOff>165100</xdr:colOff>
      <xdr:row>41</xdr:row>
      <xdr:rowOff>6629</xdr:rowOff>
    </xdr:to>
    <xdr:sp macro="" textlink="">
      <xdr:nvSpPr>
        <xdr:cNvPr id="115" name="フローチャート: 判断 114">
          <a:extLst>
            <a:ext uri="{FF2B5EF4-FFF2-40B4-BE49-F238E27FC236}">
              <a16:creationId xmlns:a16="http://schemas.microsoft.com/office/drawing/2014/main" xmlns="" id="{EEA9DA38-C155-4CAA-8237-9DA45341FC47}"/>
            </a:ext>
          </a:extLst>
        </xdr:cNvPr>
        <xdr:cNvSpPr/>
      </xdr:nvSpPr>
      <xdr:spPr>
        <a:xfrm>
          <a:off x="9588500" y="6934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113017</xdr:rowOff>
    </xdr:from>
    <xdr:to>
      <xdr:col>46</xdr:col>
      <xdr:colOff>38100</xdr:colOff>
      <xdr:row>41</xdr:row>
      <xdr:rowOff>43167</xdr:rowOff>
    </xdr:to>
    <xdr:sp macro="" textlink="">
      <xdr:nvSpPr>
        <xdr:cNvPr id="116" name="フローチャート: 判断 115">
          <a:extLst>
            <a:ext uri="{FF2B5EF4-FFF2-40B4-BE49-F238E27FC236}">
              <a16:creationId xmlns:a16="http://schemas.microsoft.com/office/drawing/2014/main" xmlns="" id="{74397674-5FD7-4883-911B-6FE53FE1FE4D}"/>
            </a:ext>
          </a:extLst>
        </xdr:cNvPr>
        <xdr:cNvSpPr/>
      </xdr:nvSpPr>
      <xdr:spPr>
        <a:xfrm>
          <a:off x="8699500" y="69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119888</xdr:rowOff>
    </xdr:from>
    <xdr:to>
      <xdr:col>41</xdr:col>
      <xdr:colOff>101600</xdr:colOff>
      <xdr:row>41</xdr:row>
      <xdr:rowOff>50038</xdr:rowOff>
    </xdr:to>
    <xdr:sp macro="" textlink="">
      <xdr:nvSpPr>
        <xdr:cNvPr id="117" name="フローチャート: 判断 116">
          <a:extLst>
            <a:ext uri="{FF2B5EF4-FFF2-40B4-BE49-F238E27FC236}">
              <a16:creationId xmlns:a16="http://schemas.microsoft.com/office/drawing/2014/main" xmlns="" id="{F9FF33C7-744D-45A0-B73D-C1E9453A1CC6}"/>
            </a:ext>
          </a:extLst>
        </xdr:cNvPr>
        <xdr:cNvSpPr/>
      </xdr:nvSpPr>
      <xdr:spPr>
        <a:xfrm>
          <a:off x="7810500" y="697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8" name="テキスト ボックス 117">
          <a:extLst>
            <a:ext uri="{FF2B5EF4-FFF2-40B4-BE49-F238E27FC236}">
              <a16:creationId xmlns:a16="http://schemas.microsoft.com/office/drawing/2014/main" xmlns="" id="{C2BC61DE-F83A-4153-9634-56B0E3FDC98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xmlns="" id="{90F90367-D3C9-4BB3-A6CB-DDA59A4A625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xmlns="" id="{685E851A-E74D-4410-AA36-B003E49EFE3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xmlns="" id="{0147A860-22A1-4BAE-BF0C-43B436F56A1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xmlns="" id="{9CFF26B0-8511-48D5-B8A0-9347ADA9641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4864</xdr:rowOff>
    </xdr:from>
    <xdr:to>
      <xdr:col>55</xdr:col>
      <xdr:colOff>50800</xdr:colOff>
      <xdr:row>40</xdr:row>
      <xdr:rowOff>106464</xdr:rowOff>
    </xdr:to>
    <xdr:sp macro="" textlink="">
      <xdr:nvSpPr>
        <xdr:cNvPr id="123" name="楕円 122">
          <a:extLst>
            <a:ext uri="{FF2B5EF4-FFF2-40B4-BE49-F238E27FC236}">
              <a16:creationId xmlns:a16="http://schemas.microsoft.com/office/drawing/2014/main" xmlns="" id="{92686425-CD54-4AAB-899C-FC967E4908CD}"/>
            </a:ext>
          </a:extLst>
        </xdr:cNvPr>
        <xdr:cNvSpPr/>
      </xdr:nvSpPr>
      <xdr:spPr>
        <a:xfrm>
          <a:off x="10426700" y="686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27741</xdr:rowOff>
    </xdr:from>
    <xdr:ext cx="534377" cy="259045"/>
    <xdr:sp macro="" textlink="">
      <xdr:nvSpPr>
        <xdr:cNvPr id="124" name="【道路】&#10;一人当たり延長該当値テキスト">
          <a:extLst>
            <a:ext uri="{FF2B5EF4-FFF2-40B4-BE49-F238E27FC236}">
              <a16:creationId xmlns:a16="http://schemas.microsoft.com/office/drawing/2014/main" xmlns="" id="{12455A9C-4785-4302-AC55-EA6816966AF9}"/>
            </a:ext>
          </a:extLst>
        </xdr:cNvPr>
        <xdr:cNvSpPr txBox="1"/>
      </xdr:nvSpPr>
      <xdr:spPr>
        <a:xfrm>
          <a:off x="10515600" y="6714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9411</xdr:rowOff>
    </xdr:from>
    <xdr:to>
      <xdr:col>50</xdr:col>
      <xdr:colOff>165100</xdr:colOff>
      <xdr:row>40</xdr:row>
      <xdr:rowOff>111011</xdr:rowOff>
    </xdr:to>
    <xdr:sp macro="" textlink="">
      <xdr:nvSpPr>
        <xdr:cNvPr id="125" name="楕円 124">
          <a:extLst>
            <a:ext uri="{FF2B5EF4-FFF2-40B4-BE49-F238E27FC236}">
              <a16:creationId xmlns:a16="http://schemas.microsoft.com/office/drawing/2014/main" xmlns="" id="{ADE6F117-5689-4D52-A678-8965A42E50D1}"/>
            </a:ext>
          </a:extLst>
        </xdr:cNvPr>
        <xdr:cNvSpPr/>
      </xdr:nvSpPr>
      <xdr:spPr>
        <a:xfrm>
          <a:off x="9588500" y="686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55664</xdr:rowOff>
    </xdr:from>
    <xdr:to>
      <xdr:col>55</xdr:col>
      <xdr:colOff>0</xdr:colOff>
      <xdr:row>40</xdr:row>
      <xdr:rowOff>60211</xdr:rowOff>
    </xdr:to>
    <xdr:cxnSp macro="">
      <xdr:nvCxnSpPr>
        <xdr:cNvPr id="126" name="直線コネクタ 125">
          <a:extLst>
            <a:ext uri="{FF2B5EF4-FFF2-40B4-BE49-F238E27FC236}">
              <a16:creationId xmlns:a16="http://schemas.microsoft.com/office/drawing/2014/main" xmlns="" id="{1001A32B-1B8D-4BDD-9C70-56695F9F73DC}"/>
            </a:ext>
          </a:extLst>
        </xdr:cNvPr>
        <xdr:cNvCxnSpPr/>
      </xdr:nvCxnSpPr>
      <xdr:spPr>
        <a:xfrm flipV="1">
          <a:off x="9639300" y="6913664"/>
          <a:ext cx="838200" cy="4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13195</xdr:rowOff>
    </xdr:from>
    <xdr:to>
      <xdr:col>46</xdr:col>
      <xdr:colOff>38100</xdr:colOff>
      <xdr:row>40</xdr:row>
      <xdr:rowOff>114795</xdr:rowOff>
    </xdr:to>
    <xdr:sp macro="" textlink="">
      <xdr:nvSpPr>
        <xdr:cNvPr id="127" name="楕円 126">
          <a:extLst>
            <a:ext uri="{FF2B5EF4-FFF2-40B4-BE49-F238E27FC236}">
              <a16:creationId xmlns:a16="http://schemas.microsoft.com/office/drawing/2014/main" xmlns="" id="{E396274F-13A5-4B0B-8FA0-E8CAD647B474}"/>
            </a:ext>
          </a:extLst>
        </xdr:cNvPr>
        <xdr:cNvSpPr/>
      </xdr:nvSpPr>
      <xdr:spPr>
        <a:xfrm>
          <a:off x="8699500" y="687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60211</xdr:rowOff>
    </xdr:from>
    <xdr:to>
      <xdr:col>50</xdr:col>
      <xdr:colOff>114300</xdr:colOff>
      <xdr:row>40</xdr:row>
      <xdr:rowOff>63995</xdr:rowOff>
    </xdr:to>
    <xdr:cxnSp macro="">
      <xdr:nvCxnSpPr>
        <xdr:cNvPr id="128" name="直線コネクタ 127">
          <a:extLst>
            <a:ext uri="{FF2B5EF4-FFF2-40B4-BE49-F238E27FC236}">
              <a16:creationId xmlns:a16="http://schemas.microsoft.com/office/drawing/2014/main" xmlns="" id="{9A5DFDA7-7217-4628-939D-B24B8B2E6DEE}"/>
            </a:ext>
          </a:extLst>
        </xdr:cNvPr>
        <xdr:cNvCxnSpPr/>
      </xdr:nvCxnSpPr>
      <xdr:spPr>
        <a:xfrm flipV="1">
          <a:off x="8750300" y="6918211"/>
          <a:ext cx="889000" cy="3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16408</xdr:rowOff>
    </xdr:from>
    <xdr:to>
      <xdr:col>41</xdr:col>
      <xdr:colOff>101600</xdr:colOff>
      <xdr:row>40</xdr:row>
      <xdr:rowOff>118008</xdr:rowOff>
    </xdr:to>
    <xdr:sp macro="" textlink="">
      <xdr:nvSpPr>
        <xdr:cNvPr id="129" name="楕円 128">
          <a:extLst>
            <a:ext uri="{FF2B5EF4-FFF2-40B4-BE49-F238E27FC236}">
              <a16:creationId xmlns:a16="http://schemas.microsoft.com/office/drawing/2014/main" xmlns="" id="{AB00024A-A551-4661-9C80-B45435CD6E01}"/>
            </a:ext>
          </a:extLst>
        </xdr:cNvPr>
        <xdr:cNvSpPr/>
      </xdr:nvSpPr>
      <xdr:spPr>
        <a:xfrm>
          <a:off x="7810500" y="687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63995</xdr:rowOff>
    </xdr:from>
    <xdr:to>
      <xdr:col>45</xdr:col>
      <xdr:colOff>177800</xdr:colOff>
      <xdr:row>40</xdr:row>
      <xdr:rowOff>67208</xdr:rowOff>
    </xdr:to>
    <xdr:cxnSp macro="">
      <xdr:nvCxnSpPr>
        <xdr:cNvPr id="130" name="直線コネクタ 129">
          <a:extLst>
            <a:ext uri="{FF2B5EF4-FFF2-40B4-BE49-F238E27FC236}">
              <a16:creationId xmlns:a16="http://schemas.microsoft.com/office/drawing/2014/main" xmlns="" id="{1FB35403-648B-4BCA-89BD-10FE092FA8CE}"/>
            </a:ext>
          </a:extLst>
        </xdr:cNvPr>
        <xdr:cNvCxnSpPr/>
      </xdr:nvCxnSpPr>
      <xdr:spPr>
        <a:xfrm flipV="1">
          <a:off x="7861300" y="6921995"/>
          <a:ext cx="889000" cy="3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169206</xdr:rowOff>
    </xdr:from>
    <xdr:ext cx="534377" cy="259045"/>
    <xdr:sp macro="" textlink="">
      <xdr:nvSpPr>
        <xdr:cNvPr id="131" name="n_1aveValue【道路】&#10;一人当たり延長">
          <a:extLst>
            <a:ext uri="{FF2B5EF4-FFF2-40B4-BE49-F238E27FC236}">
              <a16:creationId xmlns:a16="http://schemas.microsoft.com/office/drawing/2014/main" xmlns="" id="{1C111DF7-60B3-41A3-A237-F7D18E862591}"/>
            </a:ext>
          </a:extLst>
        </xdr:cNvPr>
        <xdr:cNvSpPr txBox="1"/>
      </xdr:nvSpPr>
      <xdr:spPr>
        <a:xfrm>
          <a:off x="9359411" y="702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34294</xdr:rowOff>
    </xdr:from>
    <xdr:ext cx="534377" cy="259045"/>
    <xdr:sp macro="" textlink="">
      <xdr:nvSpPr>
        <xdr:cNvPr id="132" name="n_2aveValue【道路】&#10;一人当たり延長">
          <a:extLst>
            <a:ext uri="{FF2B5EF4-FFF2-40B4-BE49-F238E27FC236}">
              <a16:creationId xmlns:a16="http://schemas.microsoft.com/office/drawing/2014/main" xmlns="" id="{945931EE-4552-4A32-A7FD-84A6D311A399}"/>
            </a:ext>
          </a:extLst>
        </xdr:cNvPr>
        <xdr:cNvSpPr txBox="1"/>
      </xdr:nvSpPr>
      <xdr:spPr>
        <a:xfrm>
          <a:off x="8483111" y="7063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41165</xdr:rowOff>
    </xdr:from>
    <xdr:ext cx="534377" cy="259045"/>
    <xdr:sp macro="" textlink="">
      <xdr:nvSpPr>
        <xdr:cNvPr id="133" name="n_3aveValue【道路】&#10;一人当たり延長">
          <a:extLst>
            <a:ext uri="{FF2B5EF4-FFF2-40B4-BE49-F238E27FC236}">
              <a16:creationId xmlns:a16="http://schemas.microsoft.com/office/drawing/2014/main" xmlns="" id="{0BD3A53D-6982-4B89-A218-9224AA4A3665}"/>
            </a:ext>
          </a:extLst>
        </xdr:cNvPr>
        <xdr:cNvSpPr txBox="1"/>
      </xdr:nvSpPr>
      <xdr:spPr>
        <a:xfrm>
          <a:off x="7594111" y="7070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127538</xdr:rowOff>
    </xdr:from>
    <xdr:ext cx="534377" cy="259045"/>
    <xdr:sp macro="" textlink="">
      <xdr:nvSpPr>
        <xdr:cNvPr id="134" name="n_1mainValue【道路】&#10;一人当たり延長">
          <a:extLst>
            <a:ext uri="{FF2B5EF4-FFF2-40B4-BE49-F238E27FC236}">
              <a16:creationId xmlns:a16="http://schemas.microsoft.com/office/drawing/2014/main" xmlns="" id="{B272A097-336D-45A5-A378-2E85C5046A24}"/>
            </a:ext>
          </a:extLst>
        </xdr:cNvPr>
        <xdr:cNvSpPr txBox="1"/>
      </xdr:nvSpPr>
      <xdr:spPr>
        <a:xfrm>
          <a:off x="9359411" y="664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131322</xdr:rowOff>
    </xdr:from>
    <xdr:ext cx="534377" cy="259045"/>
    <xdr:sp macro="" textlink="">
      <xdr:nvSpPr>
        <xdr:cNvPr id="135" name="n_2mainValue【道路】&#10;一人当たり延長">
          <a:extLst>
            <a:ext uri="{FF2B5EF4-FFF2-40B4-BE49-F238E27FC236}">
              <a16:creationId xmlns:a16="http://schemas.microsoft.com/office/drawing/2014/main" xmlns="" id="{0D53425C-3A02-451F-BFA6-5BE249FA060E}"/>
            </a:ext>
          </a:extLst>
        </xdr:cNvPr>
        <xdr:cNvSpPr txBox="1"/>
      </xdr:nvSpPr>
      <xdr:spPr>
        <a:xfrm>
          <a:off x="8483111" y="664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134535</xdr:rowOff>
    </xdr:from>
    <xdr:ext cx="534377" cy="259045"/>
    <xdr:sp macro="" textlink="">
      <xdr:nvSpPr>
        <xdr:cNvPr id="136" name="n_3mainValue【道路】&#10;一人当たり延長">
          <a:extLst>
            <a:ext uri="{FF2B5EF4-FFF2-40B4-BE49-F238E27FC236}">
              <a16:creationId xmlns:a16="http://schemas.microsoft.com/office/drawing/2014/main" xmlns="" id="{8B624CFE-322F-4D9E-A214-3E8AE604522D}"/>
            </a:ext>
          </a:extLst>
        </xdr:cNvPr>
        <xdr:cNvSpPr txBox="1"/>
      </xdr:nvSpPr>
      <xdr:spPr>
        <a:xfrm>
          <a:off x="7594111" y="6649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7" name="正方形/長方形 136">
          <a:extLst>
            <a:ext uri="{FF2B5EF4-FFF2-40B4-BE49-F238E27FC236}">
              <a16:creationId xmlns:a16="http://schemas.microsoft.com/office/drawing/2014/main" xmlns="" id="{FEE8A566-7475-4526-B1EC-1FE890BECB1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8" name="正方形/長方形 137">
          <a:extLst>
            <a:ext uri="{FF2B5EF4-FFF2-40B4-BE49-F238E27FC236}">
              <a16:creationId xmlns:a16="http://schemas.microsoft.com/office/drawing/2014/main" xmlns="" id="{69AE85B0-EEBB-4B11-9529-6C31D59EDAA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9" name="正方形/長方形 138">
          <a:extLst>
            <a:ext uri="{FF2B5EF4-FFF2-40B4-BE49-F238E27FC236}">
              <a16:creationId xmlns:a16="http://schemas.microsoft.com/office/drawing/2014/main" xmlns="" id="{7A1567CC-2389-45D7-9AD9-15BA98228AA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0" name="正方形/長方形 139">
          <a:extLst>
            <a:ext uri="{FF2B5EF4-FFF2-40B4-BE49-F238E27FC236}">
              <a16:creationId xmlns:a16="http://schemas.microsoft.com/office/drawing/2014/main" xmlns="" id="{668DCEAA-C2D4-4B2D-8D59-4F7126540D0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1" name="正方形/長方形 140">
          <a:extLst>
            <a:ext uri="{FF2B5EF4-FFF2-40B4-BE49-F238E27FC236}">
              <a16:creationId xmlns:a16="http://schemas.microsoft.com/office/drawing/2014/main" xmlns="" id="{A258F29F-B9EE-4C4C-AD3C-50E6FF0BCA3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2" name="正方形/長方形 141">
          <a:extLst>
            <a:ext uri="{FF2B5EF4-FFF2-40B4-BE49-F238E27FC236}">
              <a16:creationId xmlns:a16="http://schemas.microsoft.com/office/drawing/2014/main" xmlns="" id="{7F343AB3-6F0E-4A8B-8249-57CBDE9A98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3" name="正方形/長方形 142">
          <a:extLst>
            <a:ext uri="{FF2B5EF4-FFF2-40B4-BE49-F238E27FC236}">
              <a16:creationId xmlns:a16="http://schemas.microsoft.com/office/drawing/2014/main" xmlns="" id="{2A8E802A-A168-4728-A955-9D8E796BADF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4" name="正方形/長方形 143">
          <a:extLst>
            <a:ext uri="{FF2B5EF4-FFF2-40B4-BE49-F238E27FC236}">
              <a16:creationId xmlns:a16="http://schemas.microsoft.com/office/drawing/2014/main" xmlns="" id="{AAF6E17A-BFDB-4158-A4FC-0D19E3035ED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5" name="テキスト ボックス 144">
          <a:extLst>
            <a:ext uri="{FF2B5EF4-FFF2-40B4-BE49-F238E27FC236}">
              <a16:creationId xmlns:a16="http://schemas.microsoft.com/office/drawing/2014/main" xmlns="" id="{D2CDF9B1-F6ED-44DE-8F63-30ED6BC45CB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6" name="直線コネクタ 145">
          <a:extLst>
            <a:ext uri="{FF2B5EF4-FFF2-40B4-BE49-F238E27FC236}">
              <a16:creationId xmlns:a16="http://schemas.microsoft.com/office/drawing/2014/main" xmlns="" id="{2460C21E-981C-466C-8134-50672FC6565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76200</xdr:rowOff>
    </xdr:from>
    <xdr:to>
      <xdr:col>28</xdr:col>
      <xdr:colOff>114300</xdr:colOff>
      <xdr:row>64</xdr:row>
      <xdr:rowOff>76200</xdr:rowOff>
    </xdr:to>
    <xdr:cxnSp macro="">
      <xdr:nvCxnSpPr>
        <xdr:cNvPr id="147" name="直線コネクタ 146">
          <a:extLst>
            <a:ext uri="{FF2B5EF4-FFF2-40B4-BE49-F238E27FC236}">
              <a16:creationId xmlns:a16="http://schemas.microsoft.com/office/drawing/2014/main" xmlns="" id="{4F6ADC6B-6AC4-4EA1-A28D-2C9FD1677392}"/>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105427</xdr:rowOff>
    </xdr:from>
    <xdr:ext cx="338939" cy="259045"/>
    <xdr:sp macro="" textlink="">
      <xdr:nvSpPr>
        <xdr:cNvPr id="148" name="テキスト ボックス 147">
          <a:extLst>
            <a:ext uri="{FF2B5EF4-FFF2-40B4-BE49-F238E27FC236}">
              <a16:creationId xmlns:a16="http://schemas.microsoft.com/office/drawing/2014/main" xmlns="" id="{99108EF5-4A26-4FBD-A3CF-9CB807B2BC49}"/>
            </a:ext>
          </a:extLst>
        </xdr:cNvPr>
        <xdr:cNvSpPr txBox="1"/>
      </xdr:nvSpPr>
      <xdr:spPr>
        <a:xfrm>
          <a:off x="423061" y="1090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9" name="直線コネクタ 148">
          <a:extLst>
            <a:ext uri="{FF2B5EF4-FFF2-40B4-BE49-F238E27FC236}">
              <a16:creationId xmlns:a16="http://schemas.microsoft.com/office/drawing/2014/main" xmlns="" id="{E6C85C54-13E2-44A8-9F40-471ABC53C317}"/>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0" name="テキスト ボックス 149">
          <a:extLst>
            <a:ext uri="{FF2B5EF4-FFF2-40B4-BE49-F238E27FC236}">
              <a16:creationId xmlns:a16="http://schemas.microsoft.com/office/drawing/2014/main" xmlns="" id="{2FA33864-CE07-41E6-A8CF-05974C7C8BD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1" name="直線コネクタ 150">
          <a:extLst>
            <a:ext uri="{FF2B5EF4-FFF2-40B4-BE49-F238E27FC236}">
              <a16:creationId xmlns:a16="http://schemas.microsoft.com/office/drawing/2014/main" xmlns="" id="{59364936-BBDA-4945-BA28-C3B030055C2D}"/>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2" name="テキスト ボックス 151">
          <a:extLst>
            <a:ext uri="{FF2B5EF4-FFF2-40B4-BE49-F238E27FC236}">
              <a16:creationId xmlns:a16="http://schemas.microsoft.com/office/drawing/2014/main" xmlns="" id="{970E7810-B3ED-416A-A975-3C98C26221D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3" name="直線コネクタ 152">
          <a:extLst>
            <a:ext uri="{FF2B5EF4-FFF2-40B4-BE49-F238E27FC236}">
              <a16:creationId xmlns:a16="http://schemas.microsoft.com/office/drawing/2014/main" xmlns="" id="{83C4A00E-768B-4B45-A42A-D2C129864A9D}"/>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4" name="テキスト ボックス 153">
          <a:extLst>
            <a:ext uri="{FF2B5EF4-FFF2-40B4-BE49-F238E27FC236}">
              <a16:creationId xmlns:a16="http://schemas.microsoft.com/office/drawing/2014/main" xmlns="" id="{C400B251-7FAF-4375-8930-263C980C00E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5" name="直線コネクタ 154">
          <a:extLst>
            <a:ext uri="{FF2B5EF4-FFF2-40B4-BE49-F238E27FC236}">
              <a16:creationId xmlns:a16="http://schemas.microsoft.com/office/drawing/2014/main" xmlns="" id="{A8AB7163-9EEA-41D7-939F-614F5A6D64D1}"/>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56" name="テキスト ボックス 155">
          <a:extLst>
            <a:ext uri="{FF2B5EF4-FFF2-40B4-BE49-F238E27FC236}">
              <a16:creationId xmlns:a16="http://schemas.microsoft.com/office/drawing/2014/main" xmlns="" id="{44D2FED4-3146-4B3B-AAEC-2AD6990816FD}"/>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7" name="直線コネクタ 156">
          <a:extLst>
            <a:ext uri="{FF2B5EF4-FFF2-40B4-BE49-F238E27FC236}">
              <a16:creationId xmlns:a16="http://schemas.microsoft.com/office/drawing/2014/main" xmlns="" id="{73F9EDC9-3DC9-43CD-A4EF-6E1A9A6A3C7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8" name="テキスト ボックス 157">
          <a:extLst>
            <a:ext uri="{FF2B5EF4-FFF2-40B4-BE49-F238E27FC236}">
              <a16:creationId xmlns:a16="http://schemas.microsoft.com/office/drawing/2014/main" xmlns="" id="{D64A64DB-A6E6-4CF4-94A3-6D9A21A35E09}"/>
            </a:ext>
          </a:extLst>
        </xdr:cNvPr>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9" name="【橋りょう・トンネル】&#10;有形固定資産減価償却率グラフ枠">
          <a:extLst>
            <a:ext uri="{FF2B5EF4-FFF2-40B4-BE49-F238E27FC236}">
              <a16:creationId xmlns:a16="http://schemas.microsoft.com/office/drawing/2014/main" xmlns="" id="{6337D6AE-1360-4D05-A5CE-34879CC935E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139065</xdr:rowOff>
    </xdr:from>
    <xdr:to>
      <xdr:col>24</xdr:col>
      <xdr:colOff>62865</xdr:colOff>
      <xdr:row>63</xdr:row>
      <xdr:rowOff>165735</xdr:rowOff>
    </xdr:to>
    <xdr:cxnSp macro="">
      <xdr:nvCxnSpPr>
        <xdr:cNvPr id="160" name="直線コネクタ 159">
          <a:extLst>
            <a:ext uri="{FF2B5EF4-FFF2-40B4-BE49-F238E27FC236}">
              <a16:creationId xmlns:a16="http://schemas.microsoft.com/office/drawing/2014/main" xmlns="" id="{7D329179-3786-4AC9-84D2-3F4E24693573}"/>
            </a:ext>
          </a:extLst>
        </xdr:cNvPr>
        <xdr:cNvCxnSpPr/>
      </xdr:nvCxnSpPr>
      <xdr:spPr>
        <a:xfrm flipV="1">
          <a:off x="4634865" y="9568815"/>
          <a:ext cx="0" cy="139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169562</xdr:rowOff>
    </xdr:from>
    <xdr:ext cx="340478" cy="259045"/>
    <xdr:sp macro="" textlink="">
      <xdr:nvSpPr>
        <xdr:cNvPr id="161" name="【橋りょう・トンネル】&#10;有形固定資産減価償却率最小値テキスト">
          <a:extLst>
            <a:ext uri="{FF2B5EF4-FFF2-40B4-BE49-F238E27FC236}">
              <a16:creationId xmlns:a16="http://schemas.microsoft.com/office/drawing/2014/main" xmlns="" id="{A227DA4A-9E91-4E5C-8242-E1C2DCA01E3E}"/>
            </a:ext>
          </a:extLst>
        </xdr:cNvPr>
        <xdr:cNvSpPr txBox="1"/>
      </xdr:nvSpPr>
      <xdr:spPr>
        <a:xfrm>
          <a:off x="4673600" y="109709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165735</xdr:rowOff>
    </xdr:from>
    <xdr:to>
      <xdr:col>24</xdr:col>
      <xdr:colOff>152400</xdr:colOff>
      <xdr:row>63</xdr:row>
      <xdr:rowOff>165735</xdr:rowOff>
    </xdr:to>
    <xdr:cxnSp macro="">
      <xdr:nvCxnSpPr>
        <xdr:cNvPr id="162" name="直線コネクタ 161">
          <a:extLst>
            <a:ext uri="{FF2B5EF4-FFF2-40B4-BE49-F238E27FC236}">
              <a16:creationId xmlns:a16="http://schemas.microsoft.com/office/drawing/2014/main" xmlns="" id="{F992B31D-EC96-41A9-8891-96C29807D62E}"/>
            </a:ext>
          </a:extLst>
        </xdr:cNvPr>
        <xdr:cNvCxnSpPr/>
      </xdr:nvCxnSpPr>
      <xdr:spPr>
        <a:xfrm>
          <a:off x="4546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85742</xdr:rowOff>
    </xdr:from>
    <xdr:ext cx="405111" cy="259045"/>
    <xdr:sp macro="" textlink="">
      <xdr:nvSpPr>
        <xdr:cNvPr id="163" name="【橋りょう・トンネル】&#10;有形固定資産減価償却率最大値テキスト">
          <a:extLst>
            <a:ext uri="{FF2B5EF4-FFF2-40B4-BE49-F238E27FC236}">
              <a16:creationId xmlns:a16="http://schemas.microsoft.com/office/drawing/2014/main" xmlns="" id="{CC5785AE-FB94-4A9E-93FB-6B6712A84C0D}"/>
            </a:ext>
          </a:extLst>
        </xdr:cNvPr>
        <xdr:cNvSpPr txBox="1"/>
      </xdr:nvSpPr>
      <xdr:spPr>
        <a:xfrm>
          <a:off x="4673600" y="934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139065</xdr:rowOff>
    </xdr:from>
    <xdr:to>
      <xdr:col>24</xdr:col>
      <xdr:colOff>152400</xdr:colOff>
      <xdr:row>55</xdr:row>
      <xdr:rowOff>139065</xdr:rowOff>
    </xdr:to>
    <xdr:cxnSp macro="">
      <xdr:nvCxnSpPr>
        <xdr:cNvPr id="164" name="直線コネクタ 163">
          <a:extLst>
            <a:ext uri="{FF2B5EF4-FFF2-40B4-BE49-F238E27FC236}">
              <a16:creationId xmlns:a16="http://schemas.microsoft.com/office/drawing/2014/main" xmlns="" id="{2B9DE0D3-C106-431B-8BCB-B8D4326D54E4}"/>
            </a:ext>
          </a:extLst>
        </xdr:cNvPr>
        <xdr:cNvCxnSpPr/>
      </xdr:nvCxnSpPr>
      <xdr:spPr>
        <a:xfrm>
          <a:off x="4546600" y="9568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137177</xdr:rowOff>
    </xdr:from>
    <xdr:ext cx="405111" cy="259045"/>
    <xdr:sp macro="" textlink="">
      <xdr:nvSpPr>
        <xdr:cNvPr id="165" name="【橋りょう・トンネル】&#10;有形固定資産減価償却率平均値テキスト">
          <a:extLst>
            <a:ext uri="{FF2B5EF4-FFF2-40B4-BE49-F238E27FC236}">
              <a16:creationId xmlns:a16="http://schemas.microsoft.com/office/drawing/2014/main" xmlns="" id="{06A6B120-438D-4AEF-8486-4A6F66309000}"/>
            </a:ext>
          </a:extLst>
        </xdr:cNvPr>
        <xdr:cNvSpPr txBox="1"/>
      </xdr:nvSpPr>
      <xdr:spPr>
        <a:xfrm>
          <a:off x="4673600" y="9909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158750</xdr:rowOff>
    </xdr:from>
    <xdr:to>
      <xdr:col>24</xdr:col>
      <xdr:colOff>114300</xdr:colOff>
      <xdr:row>58</xdr:row>
      <xdr:rowOff>88900</xdr:rowOff>
    </xdr:to>
    <xdr:sp macro="" textlink="">
      <xdr:nvSpPr>
        <xdr:cNvPr id="166" name="フローチャート: 判断 165">
          <a:extLst>
            <a:ext uri="{FF2B5EF4-FFF2-40B4-BE49-F238E27FC236}">
              <a16:creationId xmlns:a16="http://schemas.microsoft.com/office/drawing/2014/main" xmlns="" id="{BF767FA3-5121-4FC4-AE53-F221D9B08426}"/>
            </a:ext>
          </a:extLst>
        </xdr:cNvPr>
        <xdr:cNvSpPr/>
      </xdr:nvSpPr>
      <xdr:spPr>
        <a:xfrm>
          <a:off x="45847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15875</xdr:rowOff>
    </xdr:from>
    <xdr:to>
      <xdr:col>20</xdr:col>
      <xdr:colOff>38100</xdr:colOff>
      <xdr:row>58</xdr:row>
      <xdr:rowOff>117475</xdr:rowOff>
    </xdr:to>
    <xdr:sp macro="" textlink="">
      <xdr:nvSpPr>
        <xdr:cNvPr id="167" name="フローチャート: 判断 166">
          <a:extLst>
            <a:ext uri="{FF2B5EF4-FFF2-40B4-BE49-F238E27FC236}">
              <a16:creationId xmlns:a16="http://schemas.microsoft.com/office/drawing/2014/main" xmlns="" id="{2B6D54D6-A7D2-4361-9CF2-C7F13BDD1130}"/>
            </a:ext>
          </a:extLst>
        </xdr:cNvPr>
        <xdr:cNvSpPr/>
      </xdr:nvSpPr>
      <xdr:spPr>
        <a:xfrm>
          <a:off x="3746500" y="995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42545</xdr:rowOff>
    </xdr:from>
    <xdr:to>
      <xdr:col>15</xdr:col>
      <xdr:colOff>101600</xdr:colOff>
      <xdr:row>58</xdr:row>
      <xdr:rowOff>144145</xdr:rowOff>
    </xdr:to>
    <xdr:sp macro="" textlink="">
      <xdr:nvSpPr>
        <xdr:cNvPr id="168" name="フローチャート: 判断 167">
          <a:extLst>
            <a:ext uri="{FF2B5EF4-FFF2-40B4-BE49-F238E27FC236}">
              <a16:creationId xmlns:a16="http://schemas.microsoft.com/office/drawing/2014/main" xmlns="" id="{B8A409D4-BD77-44B7-BEBF-5CC2495962CB}"/>
            </a:ext>
          </a:extLst>
        </xdr:cNvPr>
        <xdr:cNvSpPr/>
      </xdr:nvSpPr>
      <xdr:spPr>
        <a:xfrm>
          <a:off x="2857500" y="998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38735</xdr:rowOff>
    </xdr:from>
    <xdr:to>
      <xdr:col>10</xdr:col>
      <xdr:colOff>165100</xdr:colOff>
      <xdr:row>58</xdr:row>
      <xdr:rowOff>140335</xdr:rowOff>
    </xdr:to>
    <xdr:sp macro="" textlink="">
      <xdr:nvSpPr>
        <xdr:cNvPr id="169" name="フローチャート: 判断 168">
          <a:extLst>
            <a:ext uri="{FF2B5EF4-FFF2-40B4-BE49-F238E27FC236}">
              <a16:creationId xmlns:a16="http://schemas.microsoft.com/office/drawing/2014/main" xmlns="" id="{B562E233-B6F1-4D9A-B64E-C2CA70BA2675}"/>
            </a:ext>
          </a:extLst>
        </xdr:cNvPr>
        <xdr:cNvSpPr/>
      </xdr:nvSpPr>
      <xdr:spPr>
        <a:xfrm>
          <a:off x="19685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0" name="テキスト ボックス 169">
          <a:extLst>
            <a:ext uri="{FF2B5EF4-FFF2-40B4-BE49-F238E27FC236}">
              <a16:creationId xmlns:a16="http://schemas.microsoft.com/office/drawing/2014/main" xmlns="" id="{5CA0DD0C-FF1E-4AF8-8A84-A19542FD425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1" name="テキスト ボックス 170">
          <a:extLst>
            <a:ext uri="{FF2B5EF4-FFF2-40B4-BE49-F238E27FC236}">
              <a16:creationId xmlns:a16="http://schemas.microsoft.com/office/drawing/2014/main" xmlns="" id="{51099C02-06F8-4EFC-8329-1CC7DD74F03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2" name="テキスト ボックス 171">
          <a:extLst>
            <a:ext uri="{FF2B5EF4-FFF2-40B4-BE49-F238E27FC236}">
              <a16:creationId xmlns:a16="http://schemas.microsoft.com/office/drawing/2014/main" xmlns="" id="{BDDCDFB9-44CD-4924-BD5C-0F3EA90CA47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3" name="テキスト ボックス 172">
          <a:extLst>
            <a:ext uri="{FF2B5EF4-FFF2-40B4-BE49-F238E27FC236}">
              <a16:creationId xmlns:a16="http://schemas.microsoft.com/office/drawing/2014/main" xmlns="" id="{60682D36-BF5E-4F59-972E-E882EA12DAE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4" name="テキスト ボックス 173">
          <a:extLst>
            <a:ext uri="{FF2B5EF4-FFF2-40B4-BE49-F238E27FC236}">
              <a16:creationId xmlns:a16="http://schemas.microsoft.com/office/drawing/2014/main" xmlns="" id="{3DD5CD96-C6F3-4D2C-B0EF-BAF65F844FD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99695</xdr:rowOff>
    </xdr:from>
    <xdr:to>
      <xdr:col>24</xdr:col>
      <xdr:colOff>114300</xdr:colOff>
      <xdr:row>58</xdr:row>
      <xdr:rowOff>29845</xdr:rowOff>
    </xdr:to>
    <xdr:sp macro="" textlink="">
      <xdr:nvSpPr>
        <xdr:cNvPr id="175" name="楕円 174">
          <a:extLst>
            <a:ext uri="{FF2B5EF4-FFF2-40B4-BE49-F238E27FC236}">
              <a16:creationId xmlns:a16="http://schemas.microsoft.com/office/drawing/2014/main" xmlns="" id="{B8EF57EF-7751-437A-A9C0-972109879B55}"/>
            </a:ext>
          </a:extLst>
        </xdr:cNvPr>
        <xdr:cNvSpPr/>
      </xdr:nvSpPr>
      <xdr:spPr>
        <a:xfrm>
          <a:off x="4584700" y="987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122572</xdr:rowOff>
    </xdr:from>
    <xdr:ext cx="405111" cy="259045"/>
    <xdr:sp macro="" textlink="">
      <xdr:nvSpPr>
        <xdr:cNvPr id="176" name="【橋りょう・トンネル】&#10;有形固定資産減価償却率該当値テキスト">
          <a:extLst>
            <a:ext uri="{FF2B5EF4-FFF2-40B4-BE49-F238E27FC236}">
              <a16:creationId xmlns:a16="http://schemas.microsoft.com/office/drawing/2014/main" xmlns="" id="{8688427A-2DEB-4EEF-A005-3DDC301D5262}"/>
            </a:ext>
          </a:extLst>
        </xdr:cNvPr>
        <xdr:cNvSpPr txBox="1"/>
      </xdr:nvSpPr>
      <xdr:spPr>
        <a:xfrm>
          <a:off x="4673600" y="972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114935</xdr:rowOff>
    </xdr:from>
    <xdr:to>
      <xdr:col>20</xdr:col>
      <xdr:colOff>38100</xdr:colOff>
      <xdr:row>58</xdr:row>
      <xdr:rowOff>45085</xdr:rowOff>
    </xdr:to>
    <xdr:sp macro="" textlink="">
      <xdr:nvSpPr>
        <xdr:cNvPr id="177" name="楕円 176">
          <a:extLst>
            <a:ext uri="{FF2B5EF4-FFF2-40B4-BE49-F238E27FC236}">
              <a16:creationId xmlns:a16="http://schemas.microsoft.com/office/drawing/2014/main" xmlns="" id="{BBAD3493-6235-48AF-A606-A92ABB4B96C7}"/>
            </a:ext>
          </a:extLst>
        </xdr:cNvPr>
        <xdr:cNvSpPr/>
      </xdr:nvSpPr>
      <xdr:spPr>
        <a:xfrm>
          <a:off x="3746500" y="988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150495</xdr:rowOff>
    </xdr:from>
    <xdr:to>
      <xdr:col>24</xdr:col>
      <xdr:colOff>63500</xdr:colOff>
      <xdr:row>57</xdr:row>
      <xdr:rowOff>165735</xdr:rowOff>
    </xdr:to>
    <xdr:cxnSp macro="">
      <xdr:nvCxnSpPr>
        <xdr:cNvPr id="178" name="直線コネクタ 177">
          <a:extLst>
            <a:ext uri="{FF2B5EF4-FFF2-40B4-BE49-F238E27FC236}">
              <a16:creationId xmlns:a16="http://schemas.microsoft.com/office/drawing/2014/main" xmlns="" id="{C2895EC4-1AFF-4FEF-AC68-720FD77E0FE7}"/>
            </a:ext>
          </a:extLst>
        </xdr:cNvPr>
        <xdr:cNvCxnSpPr/>
      </xdr:nvCxnSpPr>
      <xdr:spPr>
        <a:xfrm flipV="1">
          <a:off x="3797300" y="992314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133985</xdr:rowOff>
    </xdr:from>
    <xdr:to>
      <xdr:col>15</xdr:col>
      <xdr:colOff>101600</xdr:colOff>
      <xdr:row>58</xdr:row>
      <xdr:rowOff>64135</xdr:rowOff>
    </xdr:to>
    <xdr:sp macro="" textlink="">
      <xdr:nvSpPr>
        <xdr:cNvPr id="179" name="楕円 178">
          <a:extLst>
            <a:ext uri="{FF2B5EF4-FFF2-40B4-BE49-F238E27FC236}">
              <a16:creationId xmlns:a16="http://schemas.microsoft.com/office/drawing/2014/main" xmlns="" id="{E73BC869-727C-4BB9-B652-A7CB16A4130B}"/>
            </a:ext>
          </a:extLst>
        </xdr:cNvPr>
        <xdr:cNvSpPr/>
      </xdr:nvSpPr>
      <xdr:spPr>
        <a:xfrm>
          <a:off x="2857500" y="990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165735</xdr:rowOff>
    </xdr:from>
    <xdr:to>
      <xdr:col>19</xdr:col>
      <xdr:colOff>177800</xdr:colOff>
      <xdr:row>58</xdr:row>
      <xdr:rowOff>13335</xdr:rowOff>
    </xdr:to>
    <xdr:cxnSp macro="">
      <xdr:nvCxnSpPr>
        <xdr:cNvPr id="180" name="直線コネクタ 179">
          <a:extLst>
            <a:ext uri="{FF2B5EF4-FFF2-40B4-BE49-F238E27FC236}">
              <a16:creationId xmlns:a16="http://schemas.microsoft.com/office/drawing/2014/main" xmlns="" id="{3FFD35FF-C910-494B-B9C5-D828B79DF5FF}"/>
            </a:ext>
          </a:extLst>
        </xdr:cNvPr>
        <xdr:cNvCxnSpPr/>
      </xdr:nvCxnSpPr>
      <xdr:spPr>
        <a:xfrm flipV="1">
          <a:off x="2908300" y="993838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151130</xdr:rowOff>
    </xdr:from>
    <xdr:to>
      <xdr:col>10</xdr:col>
      <xdr:colOff>165100</xdr:colOff>
      <xdr:row>58</xdr:row>
      <xdr:rowOff>81280</xdr:rowOff>
    </xdr:to>
    <xdr:sp macro="" textlink="">
      <xdr:nvSpPr>
        <xdr:cNvPr id="181" name="楕円 180">
          <a:extLst>
            <a:ext uri="{FF2B5EF4-FFF2-40B4-BE49-F238E27FC236}">
              <a16:creationId xmlns:a16="http://schemas.microsoft.com/office/drawing/2014/main" xmlns="" id="{FBDA2F5F-30C0-40F4-8970-F19C27714A03}"/>
            </a:ext>
          </a:extLst>
        </xdr:cNvPr>
        <xdr:cNvSpPr/>
      </xdr:nvSpPr>
      <xdr:spPr>
        <a:xfrm>
          <a:off x="1968500" y="992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13335</xdr:rowOff>
    </xdr:from>
    <xdr:to>
      <xdr:col>15</xdr:col>
      <xdr:colOff>50800</xdr:colOff>
      <xdr:row>58</xdr:row>
      <xdr:rowOff>30480</xdr:rowOff>
    </xdr:to>
    <xdr:cxnSp macro="">
      <xdr:nvCxnSpPr>
        <xdr:cNvPr id="182" name="直線コネクタ 181">
          <a:extLst>
            <a:ext uri="{FF2B5EF4-FFF2-40B4-BE49-F238E27FC236}">
              <a16:creationId xmlns:a16="http://schemas.microsoft.com/office/drawing/2014/main" xmlns="" id="{6C16B4D9-0F80-49BE-8656-CD7BB0366F1F}"/>
            </a:ext>
          </a:extLst>
        </xdr:cNvPr>
        <xdr:cNvCxnSpPr/>
      </xdr:nvCxnSpPr>
      <xdr:spPr>
        <a:xfrm flipV="1">
          <a:off x="2019300" y="995743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108602</xdr:rowOff>
    </xdr:from>
    <xdr:ext cx="405111" cy="259045"/>
    <xdr:sp macro="" textlink="">
      <xdr:nvSpPr>
        <xdr:cNvPr id="183" name="n_1aveValue【橋りょう・トンネル】&#10;有形固定資産減価償却率">
          <a:extLst>
            <a:ext uri="{FF2B5EF4-FFF2-40B4-BE49-F238E27FC236}">
              <a16:creationId xmlns:a16="http://schemas.microsoft.com/office/drawing/2014/main" xmlns="" id="{2B29F0F8-AB11-46B9-837F-C61AFF1CD5E7}"/>
            </a:ext>
          </a:extLst>
        </xdr:cNvPr>
        <xdr:cNvSpPr txBox="1"/>
      </xdr:nvSpPr>
      <xdr:spPr>
        <a:xfrm>
          <a:off x="3582044" y="10052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135272</xdr:rowOff>
    </xdr:from>
    <xdr:ext cx="405111" cy="259045"/>
    <xdr:sp macro="" textlink="">
      <xdr:nvSpPr>
        <xdr:cNvPr id="184" name="n_2aveValue【橋りょう・トンネル】&#10;有形固定資産減価償却率">
          <a:extLst>
            <a:ext uri="{FF2B5EF4-FFF2-40B4-BE49-F238E27FC236}">
              <a16:creationId xmlns:a16="http://schemas.microsoft.com/office/drawing/2014/main" xmlns="" id="{EF5378AA-12F4-4733-A682-6E809BF09D8B}"/>
            </a:ext>
          </a:extLst>
        </xdr:cNvPr>
        <xdr:cNvSpPr txBox="1"/>
      </xdr:nvSpPr>
      <xdr:spPr>
        <a:xfrm>
          <a:off x="2705744" y="1007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131462</xdr:rowOff>
    </xdr:from>
    <xdr:ext cx="405111" cy="259045"/>
    <xdr:sp macro="" textlink="">
      <xdr:nvSpPr>
        <xdr:cNvPr id="185" name="n_3aveValue【橋りょう・トンネル】&#10;有形固定資産減価償却率">
          <a:extLst>
            <a:ext uri="{FF2B5EF4-FFF2-40B4-BE49-F238E27FC236}">
              <a16:creationId xmlns:a16="http://schemas.microsoft.com/office/drawing/2014/main" xmlns="" id="{0280FB30-5681-4430-BC49-D60CBF272155}"/>
            </a:ext>
          </a:extLst>
        </xdr:cNvPr>
        <xdr:cNvSpPr txBox="1"/>
      </xdr:nvSpPr>
      <xdr:spPr>
        <a:xfrm>
          <a:off x="1816744" y="10075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61612</xdr:rowOff>
    </xdr:from>
    <xdr:ext cx="405111" cy="259045"/>
    <xdr:sp macro="" textlink="">
      <xdr:nvSpPr>
        <xdr:cNvPr id="186" name="n_1mainValue【橋りょう・トンネル】&#10;有形固定資産減価償却率">
          <a:extLst>
            <a:ext uri="{FF2B5EF4-FFF2-40B4-BE49-F238E27FC236}">
              <a16:creationId xmlns:a16="http://schemas.microsoft.com/office/drawing/2014/main" xmlns="" id="{61C4A37D-1049-42E8-BAE9-3C5DDC29D65F}"/>
            </a:ext>
          </a:extLst>
        </xdr:cNvPr>
        <xdr:cNvSpPr txBox="1"/>
      </xdr:nvSpPr>
      <xdr:spPr>
        <a:xfrm>
          <a:off x="3582044" y="9662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80662</xdr:rowOff>
    </xdr:from>
    <xdr:ext cx="405111" cy="259045"/>
    <xdr:sp macro="" textlink="">
      <xdr:nvSpPr>
        <xdr:cNvPr id="187" name="n_2mainValue【橋りょう・トンネル】&#10;有形固定資産減価償却率">
          <a:extLst>
            <a:ext uri="{FF2B5EF4-FFF2-40B4-BE49-F238E27FC236}">
              <a16:creationId xmlns:a16="http://schemas.microsoft.com/office/drawing/2014/main" xmlns="" id="{C47064EE-F44A-4842-A37B-509E21921BEE}"/>
            </a:ext>
          </a:extLst>
        </xdr:cNvPr>
        <xdr:cNvSpPr txBox="1"/>
      </xdr:nvSpPr>
      <xdr:spPr>
        <a:xfrm>
          <a:off x="2705744" y="968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97807</xdr:rowOff>
    </xdr:from>
    <xdr:ext cx="405111" cy="259045"/>
    <xdr:sp macro="" textlink="">
      <xdr:nvSpPr>
        <xdr:cNvPr id="188" name="n_3mainValue【橋りょう・トンネル】&#10;有形固定資産減価償却率">
          <a:extLst>
            <a:ext uri="{FF2B5EF4-FFF2-40B4-BE49-F238E27FC236}">
              <a16:creationId xmlns:a16="http://schemas.microsoft.com/office/drawing/2014/main" xmlns="" id="{59572D41-7FA7-4BC7-90EF-2169D37D1391}"/>
            </a:ext>
          </a:extLst>
        </xdr:cNvPr>
        <xdr:cNvSpPr txBox="1"/>
      </xdr:nvSpPr>
      <xdr:spPr>
        <a:xfrm>
          <a:off x="1816744" y="969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9" name="正方形/長方形 188">
          <a:extLst>
            <a:ext uri="{FF2B5EF4-FFF2-40B4-BE49-F238E27FC236}">
              <a16:creationId xmlns:a16="http://schemas.microsoft.com/office/drawing/2014/main" xmlns="" id="{744EDC40-E91E-491F-982E-FCCEACC239E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0" name="正方形/長方形 189">
          <a:extLst>
            <a:ext uri="{FF2B5EF4-FFF2-40B4-BE49-F238E27FC236}">
              <a16:creationId xmlns:a16="http://schemas.microsoft.com/office/drawing/2014/main" xmlns="" id="{8651FCBA-8C04-4567-8F74-24E301B662B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1" name="正方形/長方形 190">
          <a:extLst>
            <a:ext uri="{FF2B5EF4-FFF2-40B4-BE49-F238E27FC236}">
              <a16:creationId xmlns:a16="http://schemas.microsoft.com/office/drawing/2014/main" xmlns="" id="{6AC20B3D-6B41-4262-B26E-78C2119DD94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2" name="正方形/長方形 191">
          <a:extLst>
            <a:ext uri="{FF2B5EF4-FFF2-40B4-BE49-F238E27FC236}">
              <a16:creationId xmlns:a16="http://schemas.microsoft.com/office/drawing/2014/main" xmlns="" id="{29F4CA36-4283-4081-BA84-AA7BB970F0E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3" name="正方形/長方形 192">
          <a:extLst>
            <a:ext uri="{FF2B5EF4-FFF2-40B4-BE49-F238E27FC236}">
              <a16:creationId xmlns:a16="http://schemas.microsoft.com/office/drawing/2014/main" xmlns="" id="{02E53CBB-F659-45F4-BF9E-A5F645E248D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4" name="正方形/長方形 193">
          <a:extLst>
            <a:ext uri="{FF2B5EF4-FFF2-40B4-BE49-F238E27FC236}">
              <a16:creationId xmlns:a16="http://schemas.microsoft.com/office/drawing/2014/main" xmlns="" id="{0D18DF41-9822-4F2E-AE6A-D078B13139C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5" name="正方形/長方形 194">
          <a:extLst>
            <a:ext uri="{FF2B5EF4-FFF2-40B4-BE49-F238E27FC236}">
              <a16:creationId xmlns:a16="http://schemas.microsoft.com/office/drawing/2014/main" xmlns="" id="{0C126250-23CA-4CAC-BF8E-11C72FBC936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6" name="正方形/長方形 195">
          <a:extLst>
            <a:ext uri="{FF2B5EF4-FFF2-40B4-BE49-F238E27FC236}">
              <a16:creationId xmlns:a16="http://schemas.microsoft.com/office/drawing/2014/main" xmlns="" id="{6BA29178-515B-42EB-ABA3-BDE8D34BB67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7" name="テキスト ボックス 196">
          <a:extLst>
            <a:ext uri="{FF2B5EF4-FFF2-40B4-BE49-F238E27FC236}">
              <a16:creationId xmlns:a16="http://schemas.microsoft.com/office/drawing/2014/main" xmlns="" id="{457576B1-2D22-42D8-B6A6-DC853F92F99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8" name="直線コネクタ 197">
          <a:extLst>
            <a:ext uri="{FF2B5EF4-FFF2-40B4-BE49-F238E27FC236}">
              <a16:creationId xmlns:a16="http://schemas.microsoft.com/office/drawing/2014/main" xmlns="" id="{CC88ECAD-3A22-4462-BDBF-00F6051097A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99" name="直線コネクタ 198">
          <a:extLst>
            <a:ext uri="{FF2B5EF4-FFF2-40B4-BE49-F238E27FC236}">
              <a16:creationId xmlns:a16="http://schemas.microsoft.com/office/drawing/2014/main" xmlns="" id="{F3B9DF76-DE6D-4DE1-9CAD-DE063F662E42}"/>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00" name="テキスト ボックス 199">
          <a:extLst>
            <a:ext uri="{FF2B5EF4-FFF2-40B4-BE49-F238E27FC236}">
              <a16:creationId xmlns:a16="http://schemas.microsoft.com/office/drawing/2014/main" xmlns="" id="{7A9C8178-4BB1-4528-99D4-A0DD3310E96D}"/>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01" name="直線コネクタ 200">
          <a:extLst>
            <a:ext uri="{FF2B5EF4-FFF2-40B4-BE49-F238E27FC236}">
              <a16:creationId xmlns:a16="http://schemas.microsoft.com/office/drawing/2014/main" xmlns="" id="{80C0C8A0-D30E-420A-A93C-47EA0FF274D1}"/>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02" name="テキスト ボックス 201">
          <a:extLst>
            <a:ext uri="{FF2B5EF4-FFF2-40B4-BE49-F238E27FC236}">
              <a16:creationId xmlns:a16="http://schemas.microsoft.com/office/drawing/2014/main" xmlns="" id="{013DCC22-DF07-4290-8384-D39317377881}"/>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03" name="直線コネクタ 202">
          <a:extLst>
            <a:ext uri="{FF2B5EF4-FFF2-40B4-BE49-F238E27FC236}">
              <a16:creationId xmlns:a16="http://schemas.microsoft.com/office/drawing/2014/main" xmlns="" id="{3FEB4CE1-E054-42CB-A55D-3577C1AC566B}"/>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04" name="テキスト ボックス 203">
          <a:extLst>
            <a:ext uri="{FF2B5EF4-FFF2-40B4-BE49-F238E27FC236}">
              <a16:creationId xmlns:a16="http://schemas.microsoft.com/office/drawing/2014/main" xmlns="" id="{7BAA59F8-43EE-4F1F-ACF4-510E502F0224}"/>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05" name="直線コネクタ 204">
          <a:extLst>
            <a:ext uri="{FF2B5EF4-FFF2-40B4-BE49-F238E27FC236}">
              <a16:creationId xmlns:a16="http://schemas.microsoft.com/office/drawing/2014/main" xmlns="" id="{D6757AC7-AFC1-4FFA-A671-0EE6C35E145E}"/>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06" name="テキスト ボックス 205">
          <a:extLst>
            <a:ext uri="{FF2B5EF4-FFF2-40B4-BE49-F238E27FC236}">
              <a16:creationId xmlns:a16="http://schemas.microsoft.com/office/drawing/2014/main" xmlns="" id="{E2BA71D8-49C5-42C6-8815-A83E62C387B0}"/>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7" name="直線コネクタ 206">
          <a:extLst>
            <a:ext uri="{FF2B5EF4-FFF2-40B4-BE49-F238E27FC236}">
              <a16:creationId xmlns:a16="http://schemas.microsoft.com/office/drawing/2014/main" xmlns="" id="{7788E08B-8F51-4AFC-9F2A-515AF0E46A8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08" name="テキスト ボックス 207">
          <a:extLst>
            <a:ext uri="{FF2B5EF4-FFF2-40B4-BE49-F238E27FC236}">
              <a16:creationId xmlns:a16="http://schemas.microsoft.com/office/drawing/2014/main" xmlns="" id="{60BF0135-047F-48EE-ADA3-05DC9027B9CE}"/>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9" name="【橋りょう・トンネル】&#10;一人当たり有形固定資産（償却資産）額グラフ枠">
          <a:extLst>
            <a:ext uri="{FF2B5EF4-FFF2-40B4-BE49-F238E27FC236}">
              <a16:creationId xmlns:a16="http://schemas.microsoft.com/office/drawing/2014/main" xmlns="" id="{1FE1E2F3-95BB-4585-BC1F-7338143C73F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169656</xdr:rowOff>
    </xdr:from>
    <xdr:to>
      <xdr:col>54</xdr:col>
      <xdr:colOff>189865</xdr:colOff>
      <xdr:row>63</xdr:row>
      <xdr:rowOff>166558</xdr:rowOff>
    </xdr:to>
    <xdr:cxnSp macro="">
      <xdr:nvCxnSpPr>
        <xdr:cNvPr id="210" name="直線コネクタ 209">
          <a:extLst>
            <a:ext uri="{FF2B5EF4-FFF2-40B4-BE49-F238E27FC236}">
              <a16:creationId xmlns:a16="http://schemas.microsoft.com/office/drawing/2014/main" xmlns="" id="{810F9B94-6BB7-4123-AC3D-7A44FFED5C3C}"/>
            </a:ext>
          </a:extLst>
        </xdr:cNvPr>
        <xdr:cNvCxnSpPr/>
      </xdr:nvCxnSpPr>
      <xdr:spPr>
        <a:xfrm flipV="1">
          <a:off x="10476865" y="9770856"/>
          <a:ext cx="0" cy="1197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170385</xdr:rowOff>
    </xdr:from>
    <xdr:ext cx="469744" cy="259045"/>
    <xdr:sp macro="" textlink="">
      <xdr:nvSpPr>
        <xdr:cNvPr id="211" name="【橋りょう・トンネル】&#10;一人当たり有形固定資産（償却資産）額最小値テキスト">
          <a:extLst>
            <a:ext uri="{FF2B5EF4-FFF2-40B4-BE49-F238E27FC236}">
              <a16:creationId xmlns:a16="http://schemas.microsoft.com/office/drawing/2014/main" xmlns="" id="{BF490712-ED67-4DEA-B166-608C9D81933B}"/>
            </a:ext>
          </a:extLst>
        </xdr:cNvPr>
        <xdr:cNvSpPr txBox="1"/>
      </xdr:nvSpPr>
      <xdr:spPr>
        <a:xfrm>
          <a:off x="10515600" y="10971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166558</xdr:rowOff>
    </xdr:from>
    <xdr:to>
      <xdr:col>55</xdr:col>
      <xdr:colOff>88900</xdr:colOff>
      <xdr:row>63</xdr:row>
      <xdr:rowOff>166558</xdr:rowOff>
    </xdr:to>
    <xdr:cxnSp macro="">
      <xdr:nvCxnSpPr>
        <xdr:cNvPr id="212" name="直線コネクタ 211">
          <a:extLst>
            <a:ext uri="{FF2B5EF4-FFF2-40B4-BE49-F238E27FC236}">
              <a16:creationId xmlns:a16="http://schemas.microsoft.com/office/drawing/2014/main" xmlns="" id="{E1BBE904-6295-4140-9BB2-602BC5A66514}"/>
            </a:ext>
          </a:extLst>
        </xdr:cNvPr>
        <xdr:cNvCxnSpPr/>
      </xdr:nvCxnSpPr>
      <xdr:spPr>
        <a:xfrm>
          <a:off x="10388600" y="10967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116333</xdr:rowOff>
    </xdr:from>
    <xdr:ext cx="599010" cy="259045"/>
    <xdr:sp macro="" textlink="">
      <xdr:nvSpPr>
        <xdr:cNvPr id="213" name="【橋りょう・トンネル】&#10;一人当たり有形固定資産（償却資産）額最大値テキスト">
          <a:extLst>
            <a:ext uri="{FF2B5EF4-FFF2-40B4-BE49-F238E27FC236}">
              <a16:creationId xmlns:a16="http://schemas.microsoft.com/office/drawing/2014/main" xmlns="" id="{FD80A673-711A-4FCF-A4B1-2FD0330D92C7}"/>
            </a:ext>
          </a:extLst>
        </xdr:cNvPr>
        <xdr:cNvSpPr txBox="1"/>
      </xdr:nvSpPr>
      <xdr:spPr>
        <a:xfrm>
          <a:off x="10515600" y="9546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169656</xdr:rowOff>
    </xdr:from>
    <xdr:to>
      <xdr:col>55</xdr:col>
      <xdr:colOff>88900</xdr:colOff>
      <xdr:row>56</xdr:row>
      <xdr:rowOff>169656</xdr:rowOff>
    </xdr:to>
    <xdr:cxnSp macro="">
      <xdr:nvCxnSpPr>
        <xdr:cNvPr id="214" name="直線コネクタ 213">
          <a:extLst>
            <a:ext uri="{FF2B5EF4-FFF2-40B4-BE49-F238E27FC236}">
              <a16:creationId xmlns:a16="http://schemas.microsoft.com/office/drawing/2014/main" xmlns="" id="{E8A17785-971F-49AE-B90D-0D55DC178C97}"/>
            </a:ext>
          </a:extLst>
        </xdr:cNvPr>
        <xdr:cNvCxnSpPr/>
      </xdr:nvCxnSpPr>
      <xdr:spPr>
        <a:xfrm>
          <a:off x="10388600" y="977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30351</xdr:rowOff>
    </xdr:from>
    <xdr:ext cx="599010" cy="259045"/>
    <xdr:sp macro="" textlink="">
      <xdr:nvSpPr>
        <xdr:cNvPr id="215" name="【橋りょう・トンネル】&#10;一人当たり有形固定資産（償却資産）額平均値テキスト">
          <a:extLst>
            <a:ext uri="{FF2B5EF4-FFF2-40B4-BE49-F238E27FC236}">
              <a16:creationId xmlns:a16="http://schemas.microsoft.com/office/drawing/2014/main" xmlns="" id="{7EAD256E-89C2-4927-A6CF-E12B48F3B168}"/>
            </a:ext>
          </a:extLst>
        </xdr:cNvPr>
        <xdr:cNvSpPr txBox="1"/>
      </xdr:nvSpPr>
      <xdr:spPr>
        <a:xfrm>
          <a:off x="10515600" y="104888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51924</xdr:rowOff>
    </xdr:from>
    <xdr:to>
      <xdr:col>55</xdr:col>
      <xdr:colOff>50800</xdr:colOff>
      <xdr:row>61</xdr:row>
      <xdr:rowOff>153524</xdr:rowOff>
    </xdr:to>
    <xdr:sp macro="" textlink="">
      <xdr:nvSpPr>
        <xdr:cNvPr id="216" name="フローチャート: 判断 215">
          <a:extLst>
            <a:ext uri="{FF2B5EF4-FFF2-40B4-BE49-F238E27FC236}">
              <a16:creationId xmlns:a16="http://schemas.microsoft.com/office/drawing/2014/main" xmlns="" id="{60ED5CC5-A2D6-4533-BDC9-6268773FFF71}"/>
            </a:ext>
          </a:extLst>
        </xdr:cNvPr>
        <xdr:cNvSpPr/>
      </xdr:nvSpPr>
      <xdr:spPr>
        <a:xfrm>
          <a:off x="10426700" y="1051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38441</xdr:rowOff>
    </xdr:from>
    <xdr:to>
      <xdr:col>50</xdr:col>
      <xdr:colOff>165100</xdr:colOff>
      <xdr:row>61</xdr:row>
      <xdr:rowOff>140041</xdr:rowOff>
    </xdr:to>
    <xdr:sp macro="" textlink="">
      <xdr:nvSpPr>
        <xdr:cNvPr id="217" name="フローチャート: 判断 216">
          <a:extLst>
            <a:ext uri="{FF2B5EF4-FFF2-40B4-BE49-F238E27FC236}">
              <a16:creationId xmlns:a16="http://schemas.microsoft.com/office/drawing/2014/main" xmlns="" id="{8B3F8F34-7AC7-45B0-A529-BB71260628FD}"/>
            </a:ext>
          </a:extLst>
        </xdr:cNvPr>
        <xdr:cNvSpPr/>
      </xdr:nvSpPr>
      <xdr:spPr>
        <a:xfrm>
          <a:off x="9588500" y="10496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62702</xdr:rowOff>
    </xdr:from>
    <xdr:to>
      <xdr:col>46</xdr:col>
      <xdr:colOff>38100</xdr:colOff>
      <xdr:row>61</xdr:row>
      <xdr:rowOff>164302</xdr:rowOff>
    </xdr:to>
    <xdr:sp macro="" textlink="">
      <xdr:nvSpPr>
        <xdr:cNvPr id="218" name="フローチャート: 判断 217">
          <a:extLst>
            <a:ext uri="{FF2B5EF4-FFF2-40B4-BE49-F238E27FC236}">
              <a16:creationId xmlns:a16="http://schemas.microsoft.com/office/drawing/2014/main" xmlns="" id="{C093AB73-322F-42DC-955B-AC93002D25E6}"/>
            </a:ext>
          </a:extLst>
        </xdr:cNvPr>
        <xdr:cNvSpPr/>
      </xdr:nvSpPr>
      <xdr:spPr>
        <a:xfrm>
          <a:off x="8699500" y="1052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99306</xdr:rowOff>
    </xdr:from>
    <xdr:to>
      <xdr:col>41</xdr:col>
      <xdr:colOff>101600</xdr:colOff>
      <xdr:row>62</xdr:row>
      <xdr:rowOff>29456</xdr:rowOff>
    </xdr:to>
    <xdr:sp macro="" textlink="">
      <xdr:nvSpPr>
        <xdr:cNvPr id="219" name="フローチャート: 判断 218">
          <a:extLst>
            <a:ext uri="{FF2B5EF4-FFF2-40B4-BE49-F238E27FC236}">
              <a16:creationId xmlns:a16="http://schemas.microsoft.com/office/drawing/2014/main" xmlns="" id="{787AC2C4-8389-4CB7-A9BC-EC8E23F7BFC2}"/>
            </a:ext>
          </a:extLst>
        </xdr:cNvPr>
        <xdr:cNvSpPr/>
      </xdr:nvSpPr>
      <xdr:spPr>
        <a:xfrm>
          <a:off x="7810500" y="10557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0" name="テキスト ボックス 219">
          <a:extLst>
            <a:ext uri="{FF2B5EF4-FFF2-40B4-BE49-F238E27FC236}">
              <a16:creationId xmlns:a16="http://schemas.microsoft.com/office/drawing/2014/main" xmlns="" id="{6D74FAEF-27F2-4556-8090-81A448B6A1C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1" name="テキスト ボックス 220">
          <a:extLst>
            <a:ext uri="{FF2B5EF4-FFF2-40B4-BE49-F238E27FC236}">
              <a16:creationId xmlns:a16="http://schemas.microsoft.com/office/drawing/2014/main" xmlns="" id="{D0E8993D-1C83-4783-A7FE-89BD2304AF3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2" name="テキスト ボックス 221">
          <a:extLst>
            <a:ext uri="{FF2B5EF4-FFF2-40B4-BE49-F238E27FC236}">
              <a16:creationId xmlns:a16="http://schemas.microsoft.com/office/drawing/2014/main" xmlns="" id="{81D99CE3-B9B3-451F-8C47-BF0D8776051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3" name="テキスト ボックス 222">
          <a:extLst>
            <a:ext uri="{FF2B5EF4-FFF2-40B4-BE49-F238E27FC236}">
              <a16:creationId xmlns:a16="http://schemas.microsoft.com/office/drawing/2014/main" xmlns="" id="{F3058C41-B4D3-42C5-A4B3-B6A77A23E9E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4" name="テキスト ボックス 223">
          <a:extLst>
            <a:ext uri="{FF2B5EF4-FFF2-40B4-BE49-F238E27FC236}">
              <a16:creationId xmlns:a16="http://schemas.microsoft.com/office/drawing/2014/main" xmlns="" id="{D9950042-7A98-4022-A8B0-6EEE208E118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10899</xdr:rowOff>
    </xdr:from>
    <xdr:to>
      <xdr:col>55</xdr:col>
      <xdr:colOff>50800</xdr:colOff>
      <xdr:row>61</xdr:row>
      <xdr:rowOff>112499</xdr:rowOff>
    </xdr:to>
    <xdr:sp macro="" textlink="">
      <xdr:nvSpPr>
        <xdr:cNvPr id="225" name="楕円 224">
          <a:extLst>
            <a:ext uri="{FF2B5EF4-FFF2-40B4-BE49-F238E27FC236}">
              <a16:creationId xmlns:a16="http://schemas.microsoft.com/office/drawing/2014/main" xmlns="" id="{0BD8E637-9C51-4BFA-9BE8-51F86BC156E4}"/>
            </a:ext>
          </a:extLst>
        </xdr:cNvPr>
        <xdr:cNvSpPr/>
      </xdr:nvSpPr>
      <xdr:spPr>
        <a:xfrm>
          <a:off x="10426700" y="10469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33776</xdr:rowOff>
    </xdr:from>
    <xdr:ext cx="599010" cy="259045"/>
    <xdr:sp macro="" textlink="">
      <xdr:nvSpPr>
        <xdr:cNvPr id="226" name="【橋りょう・トンネル】&#10;一人当たり有形固定資産（償却資産）額該当値テキスト">
          <a:extLst>
            <a:ext uri="{FF2B5EF4-FFF2-40B4-BE49-F238E27FC236}">
              <a16:creationId xmlns:a16="http://schemas.microsoft.com/office/drawing/2014/main" xmlns="" id="{178E536E-1F99-4953-8A05-E344838091E9}"/>
            </a:ext>
          </a:extLst>
        </xdr:cNvPr>
        <xdr:cNvSpPr txBox="1"/>
      </xdr:nvSpPr>
      <xdr:spPr>
        <a:xfrm>
          <a:off x="10515600" y="10320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21603</xdr:rowOff>
    </xdr:from>
    <xdr:to>
      <xdr:col>50</xdr:col>
      <xdr:colOff>165100</xdr:colOff>
      <xdr:row>61</xdr:row>
      <xdr:rowOff>123203</xdr:rowOff>
    </xdr:to>
    <xdr:sp macro="" textlink="">
      <xdr:nvSpPr>
        <xdr:cNvPr id="227" name="楕円 226">
          <a:extLst>
            <a:ext uri="{FF2B5EF4-FFF2-40B4-BE49-F238E27FC236}">
              <a16:creationId xmlns:a16="http://schemas.microsoft.com/office/drawing/2014/main" xmlns="" id="{3F7C2D03-C57C-42F8-9988-7EED8A1B2802}"/>
            </a:ext>
          </a:extLst>
        </xdr:cNvPr>
        <xdr:cNvSpPr/>
      </xdr:nvSpPr>
      <xdr:spPr>
        <a:xfrm>
          <a:off x="9588500" y="10480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61699</xdr:rowOff>
    </xdr:from>
    <xdr:to>
      <xdr:col>55</xdr:col>
      <xdr:colOff>0</xdr:colOff>
      <xdr:row>61</xdr:row>
      <xdr:rowOff>72403</xdr:rowOff>
    </xdr:to>
    <xdr:cxnSp macro="">
      <xdr:nvCxnSpPr>
        <xdr:cNvPr id="228" name="直線コネクタ 227">
          <a:extLst>
            <a:ext uri="{FF2B5EF4-FFF2-40B4-BE49-F238E27FC236}">
              <a16:creationId xmlns:a16="http://schemas.microsoft.com/office/drawing/2014/main" xmlns="" id="{8B9C6D6F-64D2-4FAB-A998-7917A46327C0}"/>
            </a:ext>
          </a:extLst>
        </xdr:cNvPr>
        <xdr:cNvCxnSpPr/>
      </xdr:nvCxnSpPr>
      <xdr:spPr>
        <a:xfrm flipV="1">
          <a:off x="9639300" y="10520149"/>
          <a:ext cx="838200" cy="10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31050</xdr:rowOff>
    </xdr:from>
    <xdr:to>
      <xdr:col>46</xdr:col>
      <xdr:colOff>38100</xdr:colOff>
      <xdr:row>61</xdr:row>
      <xdr:rowOff>132650</xdr:rowOff>
    </xdr:to>
    <xdr:sp macro="" textlink="">
      <xdr:nvSpPr>
        <xdr:cNvPr id="229" name="楕円 228">
          <a:extLst>
            <a:ext uri="{FF2B5EF4-FFF2-40B4-BE49-F238E27FC236}">
              <a16:creationId xmlns:a16="http://schemas.microsoft.com/office/drawing/2014/main" xmlns="" id="{EE18B22E-8B06-4452-A159-79A51C937CB1}"/>
            </a:ext>
          </a:extLst>
        </xdr:cNvPr>
        <xdr:cNvSpPr/>
      </xdr:nvSpPr>
      <xdr:spPr>
        <a:xfrm>
          <a:off x="8699500" y="1048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72403</xdr:rowOff>
    </xdr:from>
    <xdr:to>
      <xdr:col>50</xdr:col>
      <xdr:colOff>114300</xdr:colOff>
      <xdr:row>61</xdr:row>
      <xdr:rowOff>81850</xdr:rowOff>
    </xdr:to>
    <xdr:cxnSp macro="">
      <xdr:nvCxnSpPr>
        <xdr:cNvPr id="230" name="直線コネクタ 229">
          <a:extLst>
            <a:ext uri="{FF2B5EF4-FFF2-40B4-BE49-F238E27FC236}">
              <a16:creationId xmlns:a16="http://schemas.microsoft.com/office/drawing/2014/main" xmlns="" id="{2E9F0B80-6355-4B71-8182-8C9EAEAC25D9}"/>
            </a:ext>
          </a:extLst>
        </xdr:cNvPr>
        <xdr:cNvCxnSpPr/>
      </xdr:nvCxnSpPr>
      <xdr:spPr>
        <a:xfrm flipV="1">
          <a:off x="8750300" y="10530853"/>
          <a:ext cx="889000" cy="9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39566</xdr:rowOff>
    </xdr:from>
    <xdr:to>
      <xdr:col>41</xdr:col>
      <xdr:colOff>101600</xdr:colOff>
      <xdr:row>61</xdr:row>
      <xdr:rowOff>141166</xdr:rowOff>
    </xdr:to>
    <xdr:sp macro="" textlink="">
      <xdr:nvSpPr>
        <xdr:cNvPr id="231" name="楕円 230">
          <a:extLst>
            <a:ext uri="{FF2B5EF4-FFF2-40B4-BE49-F238E27FC236}">
              <a16:creationId xmlns:a16="http://schemas.microsoft.com/office/drawing/2014/main" xmlns="" id="{518DC6A0-F3E9-4312-BCE0-918F45856530}"/>
            </a:ext>
          </a:extLst>
        </xdr:cNvPr>
        <xdr:cNvSpPr/>
      </xdr:nvSpPr>
      <xdr:spPr>
        <a:xfrm>
          <a:off x="7810500" y="1049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81850</xdr:rowOff>
    </xdr:from>
    <xdr:to>
      <xdr:col>45</xdr:col>
      <xdr:colOff>177800</xdr:colOff>
      <xdr:row>61</xdr:row>
      <xdr:rowOff>90366</xdr:rowOff>
    </xdr:to>
    <xdr:cxnSp macro="">
      <xdr:nvCxnSpPr>
        <xdr:cNvPr id="232" name="直線コネクタ 231">
          <a:extLst>
            <a:ext uri="{FF2B5EF4-FFF2-40B4-BE49-F238E27FC236}">
              <a16:creationId xmlns:a16="http://schemas.microsoft.com/office/drawing/2014/main" xmlns="" id="{A263937A-74F9-478D-9FAE-01939456F071}"/>
            </a:ext>
          </a:extLst>
        </xdr:cNvPr>
        <xdr:cNvCxnSpPr/>
      </xdr:nvCxnSpPr>
      <xdr:spPr>
        <a:xfrm flipV="1">
          <a:off x="7861300" y="10540300"/>
          <a:ext cx="889000" cy="8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131168</xdr:rowOff>
    </xdr:from>
    <xdr:ext cx="599010" cy="259045"/>
    <xdr:sp macro="" textlink="">
      <xdr:nvSpPr>
        <xdr:cNvPr id="233" name="n_1aveValue【橋りょう・トンネル】&#10;一人当たり有形固定資産（償却資産）額">
          <a:extLst>
            <a:ext uri="{FF2B5EF4-FFF2-40B4-BE49-F238E27FC236}">
              <a16:creationId xmlns:a16="http://schemas.microsoft.com/office/drawing/2014/main" xmlns="" id="{4B55DCCC-B4FE-45E7-B04C-D8D9B5553449}"/>
            </a:ext>
          </a:extLst>
        </xdr:cNvPr>
        <xdr:cNvSpPr txBox="1"/>
      </xdr:nvSpPr>
      <xdr:spPr>
        <a:xfrm>
          <a:off x="9327095" y="10589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155429</xdr:rowOff>
    </xdr:from>
    <xdr:ext cx="599010" cy="259045"/>
    <xdr:sp macro="" textlink="">
      <xdr:nvSpPr>
        <xdr:cNvPr id="234" name="n_2aveValue【橋りょう・トンネル】&#10;一人当たり有形固定資産（償却資産）額">
          <a:extLst>
            <a:ext uri="{FF2B5EF4-FFF2-40B4-BE49-F238E27FC236}">
              <a16:creationId xmlns:a16="http://schemas.microsoft.com/office/drawing/2014/main" xmlns="" id="{08DF44A2-D678-408D-B3EB-F2672DA74D5E}"/>
            </a:ext>
          </a:extLst>
        </xdr:cNvPr>
        <xdr:cNvSpPr txBox="1"/>
      </xdr:nvSpPr>
      <xdr:spPr>
        <a:xfrm>
          <a:off x="8450795" y="10613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20583</xdr:rowOff>
    </xdr:from>
    <xdr:ext cx="599010" cy="259045"/>
    <xdr:sp macro="" textlink="">
      <xdr:nvSpPr>
        <xdr:cNvPr id="235" name="n_3aveValue【橋りょう・トンネル】&#10;一人当たり有形固定資産（償却資産）額">
          <a:extLst>
            <a:ext uri="{FF2B5EF4-FFF2-40B4-BE49-F238E27FC236}">
              <a16:creationId xmlns:a16="http://schemas.microsoft.com/office/drawing/2014/main" xmlns="" id="{95FA04CB-FD7E-4107-8F26-7F1EEE0AA397}"/>
            </a:ext>
          </a:extLst>
        </xdr:cNvPr>
        <xdr:cNvSpPr txBox="1"/>
      </xdr:nvSpPr>
      <xdr:spPr>
        <a:xfrm>
          <a:off x="7561795" y="10650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139730</xdr:rowOff>
    </xdr:from>
    <xdr:ext cx="599010" cy="259045"/>
    <xdr:sp macro="" textlink="">
      <xdr:nvSpPr>
        <xdr:cNvPr id="236" name="n_1mainValue【橋りょう・トンネル】&#10;一人当たり有形固定資産（償却資産）額">
          <a:extLst>
            <a:ext uri="{FF2B5EF4-FFF2-40B4-BE49-F238E27FC236}">
              <a16:creationId xmlns:a16="http://schemas.microsoft.com/office/drawing/2014/main" xmlns="" id="{872A8E1C-E083-402A-885E-0D0FC97EDDEA}"/>
            </a:ext>
          </a:extLst>
        </xdr:cNvPr>
        <xdr:cNvSpPr txBox="1"/>
      </xdr:nvSpPr>
      <xdr:spPr>
        <a:xfrm>
          <a:off x="9327095" y="10255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149177</xdr:rowOff>
    </xdr:from>
    <xdr:ext cx="599010" cy="259045"/>
    <xdr:sp macro="" textlink="">
      <xdr:nvSpPr>
        <xdr:cNvPr id="237" name="n_2mainValue【橋りょう・トンネル】&#10;一人当たり有形固定資産（償却資産）額">
          <a:extLst>
            <a:ext uri="{FF2B5EF4-FFF2-40B4-BE49-F238E27FC236}">
              <a16:creationId xmlns:a16="http://schemas.microsoft.com/office/drawing/2014/main" xmlns="" id="{1F82EAF5-B707-4DF7-881D-345354F3C922}"/>
            </a:ext>
          </a:extLst>
        </xdr:cNvPr>
        <xdr:cNvSpPr txBox="1"/>
      </xdr:nvSpPr>
      <xdr:spPr>
        <a:xfrm>
          <a:off x="8450795" y="10264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157693</xdr:rowOff>
    </xdr:from>
    <xdr:ext cx="599010" cy="259045"/>
    <xdr:sp macro="" textlink="">
      <xdr:nvSpPr>
        <xdr:cNvPr id="238" name="n_3mainValue【橋りょう・トンネル】&#10;一人当たり有形固定資産（償却資産）額">
          <a:extLst>
            <a:ext uri="{FF2B5EF4-FFF2-40B4-BE49-F238E27FC236}">
              <a16:creationId xmlns:a16="http://schemas.microsoft.com/office/drawing/2014/main" xmlns="" id="{B3621FCD-1E5E-4E6F-BC86-EE1B4F414108}"/>
            </a:ext>
          </a:extLst>
        </xdr:cNvPr>
        <xdr:cNvSpPr txBox="1"/>
      </xdr:nvSpPr>
      <xdr:spPr>
        <a:xfrm>
          <a:off x="7561795" y="10273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39" name="正方形/長方形 238">
          <a:extLst>
            <a:ext uri="{FF2B5EF4-FFF2-40B4-BE49-F238E27FC236}">
              <a16:creationId xmlns:a16="http://schemas.microsoft.com/office/drawing/2014/main" xmlns="" id="{E51C9588-98A2-4C7A-A5FC-6D27621938C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0" name="正方形/長方形 239">
          <a:extLst>
            <a:ext uri="{FF2B5EF4-FFF2-40B4-BE49-F238E27FC236}">
              <a16:creationId xmlns:a16="http://schemas.microsoft.com/office/drawing/2014/main" xmlns="" id="{02ADE47A-9469-438C-B9B1-B6D4E7400C5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1" name="正方形/長方形 240">
          <a:extLst>
            <a:ext uri="{FF2B5EF4-FFF2-40B4-BE49-F238E27FC236}">
              <a16:creationId xmlns:a16="http://schemas.microsoft.com/office/drawing/2014/main" xmlns="" id="{DD3D78EF-C00B-4AE7-A58F-8CFA81FE3CB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2" name="正方形/長方形 241">
          <a:extLst>
            <a:ext uri="{FF2B5EF4-FFF2-40B4-BE49-F238E27FC236}">
              <a16:creationId xmlns:a16="http://schemas.microsoft.com/office/drawing/2014/main" xmlns="" id="{6071E6AF-1660-43B2-BAB9-5C2014572E5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3" name="正方形/長方形 242">
          <a:extLst>
            <a:ext uri="{FF2B5EF4-FFF2-40B4-BE49-F238E27FC236}">
              <a16:creationId xmlns:a16="http://schemas.microsoft.com/office/drawing/2014/main" xmlns="" id="{741228CA-9207-4F47-BE26-513D78DFDFD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4" name="正方形/長方形 243">
          <a:extLst>
            <a:ext uri="{FF2B5EF4-FFF2-40B4-BE49-F238E27FC236}">
              <a16:creationId xmlns:a16="http://schemas.microsoft.com/office/drawing/2014/main" xmlns="" id="{84018411-A4C6-4608-B4F0-7418F88B815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5" name="正方形/長方形 244">
          <a:extLst>
            <a:ext uri="{FF2B5EF4-FFF2-40B4-BE49-F238E27FC236}">
              <a16:creationId xmlns:a16="http://schemas.microsoft.com/office/drawing/2014/main" xmlns="" id="{A92F412F-6BA6-447C-A943-98FD670FF51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6" name="正方形/長方形 245">
          <a:extLst>
            <a:ext uri="{FF2B5EF4-FFF2-40B4-BE49-F238E27FC236}">
              <a16:creationId xmlns:a16="http://schemas.microsoft.com/office/drawing/2014/main" xmlns="" id="{CCEAB006-279D-4CD4-B99F-7FBC235CC5A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47" name="テキスト ボックス 246">
          <a:extLst>
            <a:ext uri="{FF2B5EF4-FFF2-40B4-BE49-F238E27FC236}">
              <a16:creationId xmlns:a16="http://schemas.microsoft.com/office/drawing/2014/main" xmlns="" id="{8FA5A33E-4058-4C6B-8313-CF7EB404843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48" name="直線コネクタ 247">
          <a:extLst>
            <a:ext uri="{FF2B5EF4-FFF2-40B4-BE49-F238E27FC236}">
              <a16:creationId xmlns:a16="http://schemas.microsoft.com/office/drawing/2014/main" xmlns="" id="{9B210EC7-BFC0-4C62-A4F9-3A742C11CEB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49" name="テキスト ボックス 248">
          <a:extLst>
            <a:ext uri="{FF2B5EF4-FFF2-40B4-BE49-F238E27FC236}">
              <a16:creationId xmlns:a16="http://schemas.microsoft.com/office/drawing/2014/main" xmlns="" id="{EFFE5950-0E6F-4A84-8A4E-CBB063643315}"/>
            </a:ext>
          </a:extLst>
        </xdr:cNvPr>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50" name="直線コネクタ 249">
          <a:extLst>
            <a:ext uri="{FF2B5EF4-FFF2-40B4-BE49-F238E27FC236}">
              <a16:creationId xmlns:a16="http://schemas.microsoft.com/office/drawing/2014/main" xmlns="" id="{CBEF0BC0-7870-4F3B-A14D-61F2132EE5B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51" name="テキスト ボックス 250">
          <a:extLst>
            <a:ext uri="{FF2B5EF4-FFF2-40B4-BE49-F238E27FC236}">
              <a16:creationId xmlns:a16="http://schemas.microsoft.com/office/drawing/2014/main" xmlns="" id="{6D43EACD-E5ED-47B5-A290-EC605AB50B4F}"/>
            </a:ext>
          </a:extLst>
        </xdr:cNvPr>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52" name="直線コネクタ 251">
          <a:extLst>
            <a:ext uri="{FF2B5EF4-FFF2-40B4-BE49-F238E27FC236}">
              <a16:creationId xmlns:a16="http://schemas.microsoft.com/office/drawing/2014/main" xmlns="" id="{4AD97F27-2C07-4980-B17D-715DDFB5E964}"/>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53" name="テキスト ボックス 252">
          <a:extLst>
            <a:ext uri="{FF2B5EF4-FFF2-40B4-BE49-F238E27FC236}">
              <a16:creationId xmlns:a16="http://schemas.microsoft.com/office/drawing/2014/main" xmlns="" id="{52933133-01C9-4E6C-A5EB-AD4A053EB9F6}"/>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54" name="直線コネクタ 253">
          <a:extLst>
            <a:ext uri="{FF2B5EF4-FFF2-40B4-BE49-F238E27FC236}">
              <a16:creationId xmlns:a16="http://schemas.microsoft.com/office/drawing/2014/main" xmlns="" id="{9E52543B-0F3C-4343-AC97-6CDE5F16820C}"/>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55" name="テキスト ボックス 254">
          <a:extLst>
            <a:ext uri="{FF2B5EF4-FFF2-40B4-BE49-F238E27FC236}">
              <a16:creationId xmlns:a16="http://schemas.microsoft.com/office/drawing/2014/main" xmlns="" id="{61037BE2-64CA-4BFF-9725-0F13D0BE687B}"/>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56" name="直線コネクタ 255">
          <a:extLst>
            <a:ext uri="{FF2B5EF4-FFF2-40B4-BE49-F238E27FC236}">
              <a16:creationId xmlns:a16="http://schemas.microsoft.com/office/drawing/2014/main" xmlns="" id="{329F751B-E714-4E5F-A666-4E9CDB302A79}"/>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57" name="テキスト ボックス 256">
          <a:extLst>
            <a:ext uri="{FF2B5EF4-FFF2-40B4-BE49-F238E27FC236}">
              <a16:creationId xmlns:a16="http://schemas.microsoft.com/office/drawing/2014/main" xmlns="" id="{D7F606C5-C920-4EC5-86A8-8570CEDC49E2}"/>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58" name="直線コネクタ 257">
          <a:extLst>
            <a:ext uri="{FF2B5EF4-FFF2-40B4-BE49-F238E27FC236}">
              <a16:creationId xmlns:a16="http://schemas.microsoft.com/office/drawing/2014/main" xmlns="" id="{DCAFA06D-93A4-4974-A0D5-F7F6B61CE972}"/>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59" name="テキスト ボックス 258">
          <a:extLst>
            <a:ext uri="{FF2B5EF4-FFF2-40B4-BE49-F238E27FC236}">
              <a16:creationId xmlns:a16="http://schemas.microsoft.com/office/drawing/2014/main" xmlns="" id="{57074AB6-82DD-4458-A067-CE807162BAEB}"/>
            </a:ext>
          </a:extLst>
        </xdr:cNvPr>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0" name="直線コネクタ 259">
          <a:extLst>
            <a:ext uri="{FF2B5EF4-FFF2-40B4-BE49-F238E27FC236}">
              <a16:creationId xmlns:a16="http://schemas.microsoft.com/office/drawing/2014/main" xmlns="" id="{213D68C7-C255-4673-BD0A-DF45690A1FC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61" name="テキスト ボックス 260">
          <a:extLst>
            <a:ext uri="{FF2B5EF4-FFF2-40B4-BE49-F238E27FC236}">
              <a16:creationId xmlns:a16="http://schemas.microsoft.com/office/drawing/2014/main" xmlns="" id="{4426CA08-DEBC-4633-B9BE-213212F1ECA9}"/>
            </a:ext>
          </a:extLst>
        </xdr:cNvPr>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2" name="【公営住宅】&#10;有形固定資産減価償却率グラフ枠">
          <a:extLst>
            <a:ext uri="{FF2B5EF4-FFF2-40B4-BE49-F238E27FC236}">
              <a16:creationId xmlns:a16="http://schemas.microsoft.com/office/drawing/2014/main" xmlns="" id="{270EB9E6-5B62-46AD-8293-58BF32105AF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43814</xdr:rowOff>
    </xdr:from>
    <xdr:to>
      <xdr:col>24</xdr:col>
      <xdr:colOff>62865</xdr:colOff>
      <xdr:row>85</xdr:row>
      <xdr:rowOff>114300</xdr:rowOff>
    </xdr:to>
    <xdr:cxnSp macro="">
      <xdr:nvCxnSpPr>
        <xdr:cNvPr id="263" name="直線コネクタ 262">
          <a:extLst>
            <a:ext uri="{FF2B5EF4-FFF2-40B4-BE49-F238E27FC236}">
              <a16:creationId xmlns:a16="http://schemas.microsoft.com/office/drawing/2014/main" xmlns="" id="{2E3B0CD0-36A4-4A07-8495-1791E1E323E0}"/>
            </a:ext>
          </a:extLst>
        </xdr:cNvPr>
        <xdr:cNvCxnSpPr/>
      </xdr:nvCxnSpPr>
      <xdr:spPr>
        <a:xfrm flipV="1">
          <a:off x="4634865" y="13416914"/>
          <a:ext cx="0" cy="12706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118127</xdr:rowOff>
    </xdr:from>
    <xdr:ext cx="405111" cy="259045"/>
    <xdr:sp macro="" textlink="">
      <xdr:nvSpPr>
        <xdr:cNvPr id="264" name="【公営住宅】&#10;有形固定資産減価償却率最小値テキスト">
          <a:extLst>
            <a:ext uri="{FF2B5EF4-FFF2-40B4-BE49-F238E27FC236}">
              <a16:creationId xmlns:a16="http://schemas.microsoft.com/office/drawing/2014/main" xmlns="" id="{8EE51E04-97D7-44D9-8F22-F85582D18CB9}"/>
            </a:ext>
          </a:extLst>
        </xdr:cNvPr>
        <xdr:cNvSpPr txBox="1"/>
      </xdr:nvSpPr>
      <xdr:spPr>
        <a:xfrm>
          <a:off x="4673600" y="1469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114300</xdr:rowOff>
    </xdr:from>
    <xdr:to>
      <xdr:col>24</xdr:col>
      <xdr:colOff>152400</xdr:colOff>
      <xdr:row>85</xdr:row>
      <xdr:rowOff>114300</xdr:rowOff>
    </xdr:to>
    <xdr:cxnSp macro="">
      <xdr:nvCxnSpPr>
        <xdr:cNvPr id="265" name="直線コネクタ 264">
          <a:extLst>
            <a:ext uri="{FF2B5EF4-FFF2-40B4-BE49-F238E27FC236}">
              <a16:creationId xmlns:a16="http://schemas.microsoft.com/office/drawing/2014/main" xmlns="" id="{F8DA9A2D-4A25-4D97-A20C-C6B1216E3ECE}"/>
            </a:ext>
          </a:extLst>
        </xdr:cNvPr>
        <xdr:cNvCxnSpPr/>
      </xdr:nvCxnSpPr>
      <xdr:spPr>
        <a:xfrm>
          <a:off x="4546600" y="14687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161941</xdr:rowOff>
    </xdr:from>
    <xdr:ext cx="405111" cy="259045"/>
    <xdr:sp macro="" textlink="">
      <xdr:nvSpPr>
        <xdr:cNvPr id="266" name="【公営住宅】&#10;有形固定資産減価償却率最大値テキスト">
          <a:extLst>
            <a:ext uri="{FF2B5EF4-FFF2-40B4-BE49-F238E27FC236}">
              <a16:creationId xmlns:a16="http://schemas.microsoft.com/office/drawing/2014/main" xmlns="" id="{7450361C-2726-447D-B8C3-5E1CA837F955}"/>
            </a:ext>
          </a:extLst>
        </xdr:cNvPr>
        <xdr:cNvSpPr txBox="1"/>
      </xdr:nvSpPr>
      <xdr:spPr>
        <a:xfrm>
          <a:off x="4673600" y="13192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43814</xdr:rowOff>
    </xdr:from>
    <xdr:to>
      <xdr:col>24</xdr:col>
      <xdr:colOff>152400</xdr:colOff>
      <xdr:row>78</xdr:row>
      <xdr:rowOff>43814</xdr:rowOff>
    </xdr:to>
    <xdr:cxnSp macro="">
      <xdr:nvCxnSpPr>
        <xdr:cNvPr id="267" name="直線コネクタ 266">
          <a:extLst>
            <a:ext uri="{FF2B5EF4-FFF2-40B4-BE49-F238E27FC236}">
              <a16:creationId xmlns:a16="http://schemas.microsoft.com/office/drawing/2014/main" xmlns="" id="{0767AD68-2487-4F92-B480-C8DC1E1923F0}"/>
            </a:ext>
          </a:extLst>
        </xdr:cNvPr>
        <xdr:cNvCxnSpPr/>
      </xdr:nvCxnSpPr>
      <xdr:spPr>
        <a:xfrm>
          <a:off x="4546600" y="13416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36847</xdr:rowOff>
    </xdr:from>
    <xdr:ext cx="405111" cy="259045"/>
    <xdr:sp macro="" textlink="">
      <xdr:nvSpPr>
        <xdr:cNvPr id="268" name="【公営住宅】&#10;有形固定資産減価償却率平均値テキスト">
          <a:extLst>
            <a:ext uri="{FF2B5EF4-FFF2-40B4-BE49-F238E27FC236}">
              <a16:creationId xmlns:a16="http://schemas.microsoft.com/office/drawing/2014/main" xmlns="" id="{5BC70D8A-8F7A-446D-9033-263D93735EEB}"/>
            </a:ext>
          </a:extLst>
        </xdr:cNvPr>
        <xdr:cNvSpPr txBox="1"/>
      </xdr:nvSpPr>
      <xdr:spPr>
        <a:xfrm>
          <a:off x="4673600" y="13752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13970</xdr:rowOff>
    </xdr:from>
    <xdr:to>
      <xdr:col>24</xdr:col>
      <xdr:colOff>114300</xdr:colOff>
      <xdr:row>81</xdr:row>
      <xdr:rowOff>115570</xdr:rowOff>
    </xdr:to>
    <xdr:sp macro="" textlink="">
      <xdr:nvSpPr>
        <xdr:cNvPr id="269" name="フローチャート: 判断 268">
          <a:extLst>
            <a:ext uri="{FF2B5EF4-FFF2-40B4-BE49-F238E27FC236}">
              <a16:creationId xmlns:a16="http://schemas.microsoft.com/office/drawing/2014/main" xmlns="" id="{9F72EB07-8814-458B-B5A1-4EE5303B541A}"/>
            </a:ext>
          </a:extLst>
        </xdr:cNvPr>
        <xdr:cNvSpPr/>
      </xdr:nvSpPr>
      <xdr:spPr>
        <a:xfrm>
          <a:off x="4584700" y="1390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25400</xdr:rowOff>
    </xdr:from>
    <xdr:to>
      <xdr:col>20</xdr:col>
      <xdr:colOff>38100</xdr:colOff>
      <xdr:row>81</xdr:row>
      <xdr:rowOff>127000</xdr:rowOff>
    </xdr:to>
    <xdr:sp macro="" textlink="">
      <xdr:nvSpPr>
        <xdr:cNvPr id="270" name="フローチャート: 判断 269">
          <a:extLst>
            <a:ext uri="{FF2B5EF4-FFF2-40B4-BE49-F238E27FC236}">
              <a16:creationId xmlns:a16="http://schemas.microsoft.com/office/drawing/2014/main" xmlns="" id="{1475D443-6892-42C7-89A2-C728B708C40D}"/>
            </a:ext>
          </a:extLst>
        </xdr:cNvPr>
        <xdr:cNvSpPr/>
      </xdr:nvSpPr>
      <xdr:spPr>
        <a:xfrm>
          <a:off x="3746500" y="1391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63500</xdr:rowOff>
    </xdr:from>
    <xdr:to>
      <xdr:col>15</xdr:col>
      <xdr:colOff>101600</xdr:colOff>
      <xdr:row>81</xdr:row>
      <xdr:rowOff>165100</xdr:rowOff>
    </xdr:to>
    <xdr:sp macro="" textlink="">
      <xdr:nvSpPr>
        <xdr:cNvPr id="271" name="フローチャート: 判断 270">
          <a:extLst>
            <a:ext uri="{FF2B5EF4-FFF2-40B4-BE49-F238E27FC236}">
              <a16:creationId xmlns:a16="http://schemas.microsoft.com/office/drawing/2014/main" xmlns="" id="{D2FA2B13-A7FB-451C-AA20-B0BD4D9701E1}"/>
            </a:ext>
          </a:extLst>
        </xdr:cNvPr>
        <xdr:cNvSpPr/>
      </xdr:nvSpPr>
      <xdr:spPr>
        <a:xfrm>
          <a:off x="2857500" y="1395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80645</xdr:rowOff>
    </xdr:from>
    <xdr:to>
      <xdr:col>10</xdr:col>
      <xdr:colOff>165100</xdr:colOff>
      <xdr:row>82</xdr:row>
      <xdr:rowOff>10795</xdr:rowOff>
    </xdr:to>
    <xdr:sp macro="" textlink="">
      <xdr:nvSpPr>
        <xdr:cNvPr id="272" name="フローチャート: 判断 271">
          <a:extLst>
            <a:ext uri="{FF2B5EF4-FFF2-40B4-BE49-F238E27FC236}">
              <a16:creationId xmlns:a16="http://schemas.microsoft.com/office/drawing/2014/main" xmlns="" id="{AE46BABA-C0CC-408D-80FF-113ABB0279F5}"/>
            </a:ext>
          </a:extLst>
        </xdr:cNvPr>
        <xdr:cNvSpPr/>
      </xdr:nvSpPr>
      <xdr:spPr>
        <a:xfrm>
          <a:off x="1968500" y="1396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3" name="テキスト ボックス 272">
          <a:extLst>
            <a:ext uri="{FF2B5EF4-FFF2-40B4-BE49-F238E27FC236}">
              <a16:creationId xmlns:a16="http://schemas.microsoft.com/office/drawing/2014/main" xmlns="" id="{1ECED8EC-B923-42DA-B4E2-3BFABE124C0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4" name="テキスト ボックス 273">
          <a:extLst>
            <a:ext uri="{FF2B5EF4-FFF2-40B4-BE49-F238E27FC236}">
              <a16:creationId xmlns:a16="http://schemas.microsoft.com/office/drawing/2014/main" xmlns="" id="{B5ECF39E-4C33-4750-B790-E1F47D08471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5" name="テキスト ボックス 274">
          <a:extLst>
            <a:ext uri="{FF2B5EF4-FFF2-40B4-BE49-F238E27FC236}">
              <a16:creationId xmlns:a16="http://schemas.microsoft.com/office/drawing/2014/main" xmlns="" id="{988CE791-ED9A-4735-809B-416D4690C7E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76" name="テキスト ボックス 275">
          <a:extLst>
            <a:ext uri="{FF2B5EF4-FFF2-40B4-BE49-F238E27FC236}">
              <a16:creationId xmlns:a16="http://schemas.microsoft.com/office/drawing/2014/main" xmlns="" id="{A3DDE6FD-2BC1-40E4-8541-E5A3E91F420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77" name="テキスト ボックス 276">
          <a:extLst>
            <a:ext uri="{FF2B5EF4-FFF2-40B4-BE49-F238E27FC236}">
              <a16:creationId xmlns:a16="http://schemas.microsoft.com/office/drawing/2014/main" xmlns="" id="{8543D939-4CDE-4536-839E-8346CF3211B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80645</xdr:rowOff>
    </xdr:from>
    <xdr:to>
      <xdr:col>24</xdr:col>
      <xdr:colOff>114300</xdr:colOff>
      <xdr:row>82</xdr:row>
      <xdr:rowOff>10795</xdr:rowOff>
    </xdr:to>
    <xdr:sp macro="" textlink="">
      <xdr:nvSpPr>
        <xdr:cNvPr id="278" name="楕円 277">
          <a:extLst>
            <a:ext uri="{FF2B5EF4-FFF2-40B4-BE49-F238E27FC236}">
              <a16:creationId xmlns:a16="http://schemas.microsoft.com/office/drawing/2014/main" xmlns="" id="{BA351C62-AB2D-44A3-8237-EE04B27CA897}"/>
            </a:ext>
          </a:extLst>
        </xdr:cNvPr>
        <xdr:cNvSpPr/>
      </xdr:nvSpPr>
      <xdr:spPr>
        <a:xfrm>
          <a:off x="4584700" y="1396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59072</xdr:rowOff>
    </xdr:from>
    <xdr:ext cx="405111" cy="259045"/>
    <xdr:sp macro="" textlink="">
      <xdr:nvSpPr>
        <xdr:cNvPr id="279" name="【公営住宅】&#10;有形固定資産減価償却率該当値テキスト">
          <a:extLst>
            <a:ext uri="{FF2B5EF4-FFF2-40B4-BE49-F238E27FC236}">
              <a16:creationId xmlns:a16="http://schemas.microsoft.com/office/drawing/2014/main" xmlns="" id="{94B050B3-FEF0-4A44-AF91-F63C1700598B}"/>
            </a:ext>
          </a:extLst>
        </xdr:cNvPr>
        <xdr:cNvSpPr txBox="1"/>
      </xdr:nvSpPr>
      <xdr:spPr>
        <a:xfrm>
          <a:off x="4673600" y="1394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93980</xdr:rowOff>
    </xdr:from>
    <xdr:to>
      <xdr:col>20</xdr:col>
      <xdr:colOff>38100</xdr:colOff>
      <xdr:row>82</xdr:row>
      <xdr:rowOff>24130</xdr:rowOff>
    </xdr:to>
    <xdr:sp macro="" textlink="">
      <xdr:nvSpPr>
        <xdr:cNvPr id="280" name="楕円 279">
          <a:extLst>
            <a:ext uri="{FF2B5EF4-FFF2-40B4-BE49-F238E27FC236}">
              <a16:creationId xmlns:a16="http://schemas.microsoft.com/office/drawing/2014/main" xmlns="" id="{C5DBA400-398E-4517-B889-D477F46D8761}"/>
            </a:ext>
          </a:extLst>
        </xdr:cNvPr>
        <xdr:cNvSpPr/>
      </xdr:nvSpPr>
      <xdr:spPr>
        <a:xfrm>
          <a:off x="3746500" y="1398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131445</xdr:rowOff>
    </xdr:from>
    <xdr:to>
      <xdr:col>24</xdr:col>
      <xdr:colOff>63500</xdr:colOff>
      <xdr:row>81</xdr:row>
      <xdr:rowOff>144780</xdr:rowOff>
    </xdr:to>
    <xdr:cxnSp macro="">
      <xdr:nvCxnSpPr>
        <xdr:cNvPr id="281" name="直線コネクタ 280">
          <a:extLst>
            <a:ext uri="{FF2B5EF4-FFF2-40B4-BE49-F238E27FC236}">
              <a16:creationId xmlns:a16="http://schemas.microsoft.com/office/drawing/2014/main" xmlns="" id="{4BB5F50F-6C61-4034-80CA-53F820D9341A}"/>
            </a:ext>
          </a:extLst>
        </xdr:cNvPr>
        <xdr:cNvCxnSpPr/>
      </xdr:nvCxnSpPr>
      <xdr:spPr>
        <a:xfrm flipV="1">
          <a:off x="3797300" y="1401889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99695</xdr:rowOff>
    </xdr:from>
    <xdr:to>
      <xdr:col>15</xdr:col>
      <xdr:colOff>101600</xdr:colOff>
      <xdr:row>82</xdr:row>
      <xdr:rowOff>29845</xdr:rowOff>
    </xdr:to>
    <xdr:sp macro="" textlink="">
      <xdr:nvSpPr>
        <xdr:cNvPr id="282" name="楕円 281">
          <a:extLst>
            <a:ext uri="{FF2B5EF4-FFF2-40B4-BE49-F238E27FC236}">
              <a16:creationId xmlns:a16="http://schemas.microsoft.com/office/drawing/2014/main" xmlns="" id="{C7988DF8-67EE-4483-8F20-2118181FFBF3}"/>
            </a:ext>
          </a:extLst>
        </xdr:cNvPr>
        <xdr:cNvSpPr/>
      </xdr:nvSpPr>
      <xdr:spPr>
        <a:xfrm>
          <a:off x="2857500" y="1398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144780</xdr:rowOff>
    </xdr:from>
    <xdr:to>
      <xdr:col>19</xdr:col>
      <xdr:colOff>177800</xdr:colOff>
      <xdr:row>81</xdr:row>
      <xdr:rowOff>150495</xdr:rowOff>
    </xdr:to>
    <xdr:cxnSp macro="">
      <xdr:nvCxnSpPr>
        <xdr:cNvPr id="283" name="直線コネクタ 282">
          <a:extLst>
            <a:ext uri="{FF2B5EF4-FFF2-40B4-BE49-F238E27FC236}">
              <a16:creationId xmlns:a16="http://schemas.microsoft.com/office/drawing/2014/main" xmlns="" id="{3448C974-E383-4167-BC00-B98773F8451F}"/>
            </a:ext>
          </a:extLst>
        </xdr:cNvPr>
        <xdr:cNvCxnSpPr/>
      </xdr:nvCxnSpPr>
      <xdr:spPr>
        <a:xfrm flipV="1">
          <a:off x="2908300" y="1403223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139700</xdr:rowOff>
    </xdr:from>
    <xdr:to>
      <xdr:col>10</xdr:col>
      <xdr:colOff>165100</xdr:colOff>
      <xdr:row>82</xdr:row>
      <xdr:rowOff>69850</xdr:rowOff>
    </xdr:to>
    <xdr:sp macro="" textlink="">
      <xdr:nvSpPr>
        <xdr:cNvPr id="284" name="楕円 283">
          <a:extLst>
            <a:ext uri="{FF2B5EF4-FFF2-40B4-BE49-F238E27FC236}">
              <a16:creationId xmlns:a16="http://schemas.microsoft.com/office/drawing/2014/main" xmlns="" id="{D4F4A1B2-9C58-498D-8A6F-8428AF0E0A96}"/>
            </a:ext>
          </a:extLst>
        </xdr:cNvPr>
        <xdr:cNvSpPr/>
      </xdr:nvSpPr>
      <xdr:spPr>
        <a:xfrm>
          <a:off x="1968500" y="1402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150495</xdr:rowOff>
    </xdr:from>
    <xdr:to>
      <xdr:col>15</xdr:col>
      <xdr:colOff>50800</xdr:colOff>
      <xdr:row>82</xdr:row>
      <xdr:rowOff>19050</xdr:rowOff>
    </xdr:to>
    <xdr:cxnSp macro="">
      <xdr:nvCxnSpPr>
        <xdr:cNvPr id="285" name="直線コネクタ 284">
          <a:extLst>
            <a:ext uri="{FF2B5EF4-FFF2-40B4-BE49-F238E27FC236}">
              <a16:creationId xmlns:a16="http://schemas.microsoft.com/office/drawing/2014/main" xmlns="" id="{16AB4DBE-9428-40E8-8F12-C0A49C426172}"/>
            </a:ext>
          </a:extLst>
        </xdr:cNvPr>
        <xdr:cNvCxnSpPr/>
      </xdr:nvCxnSpPr>
      <xdr:spPr>
        <a:xfrm flipV="1">
          <a:off x="2019300" y="140379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143527</xdr:rowOff>
    </xdr:from>
    <xdr:ext cx="405111" cy="259045"/>
    <xdr:sp macro="" textlink="">
      <xdr:nvSpPr>
        <xdr:cNvPr id="286" name="n_1aveValue【公営住宅】&#10;有形固定資産減価償却率">
          <a:extLst>
            <a:ext uri="{FF2B5EF4-FFF2-40B4-BE49-F238E27FC236}">
              <a16:creationId xmlns:a16="http://schemas.microsoft.com/office/drawing/2014/main" xmlns="" id="{C7008B9D-FFB4-4FF5-9C2A-D93C07A256F2}"/>
            </a:ext>
          </a:extLst>
        </xdr:cNvPr>
        <xdr:cNvSpPr txBox="1"/>
      </xdr:nvSpPr>
      <xdr:spPr>
        <a:xfrm>
          <a:off x="3582044" y="1368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10177</xdr:rowOff>
    </xdr:from>
    <xdr:ext cx="405111" cy="259045"/>
    <xdr:sp macro="" textlink="">
      <xdr:nvSpPr>
        <xdr:cNvPr id="287" name="n_2aveValue【公営住宅】&#10;有形固定資産減価償却率">
          <a:extLst>
            <a:ext uri="{FF2B5EF4-FFF2-40B4-BE49-F238E27FC236}">
              <a16:creationId xmlns:a16="http://schemas.microsoft.com/office/drawing/2014/main" xmlns="" id="{0BE492A7-9D51-4B09-A2ED-37B661A529A1}"/>
            </a:ext>
          </a:extLst>
        </xdr:cNvPr>
        <xdr:cNvSpPr txBox="1"/>
      </xdr:nvSpPr>
      <xdr:spPr>
        <a:xfrm>
          <a:off x="2705744" y="1372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27322</xdr:rowOff>
    </xdr:from>
    <xdr:ext cx="405111" cy="259045"/>
    <xdr:sp macro="" textlink="">
      <xdr:nvSpPr>
        <xdr:cNvPr id="288" name="n_3aveValue【公営住宅】&#10;有形固定資産減価償却率">
          <a:extLst>
            <a:ext uri="{FF2B5EF4-FFF2-40B4-BE49-F238E27FC236}">
              <a16:creationId xmlns:a16="http://schemas.microsoft.com/office/drawing/2014/main" xmlns="" id="{9D5351FF-6D28-404F-B724-59FB3C74AFBF}"/>
            </a:ext>
          </a:extLst>
        </xdr:cNvPr>
        <xdr:cNvSpPr txBox="1"/>
      </xdr:nvSpPr>
      <xdr:spPr>
        <a:xfrm>
          <a:off x="1816744" y="1374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15257</xdr:rowOff>
    </xdr:from>
    <xdr:ext cx="405111" cy="259045"/>
    <xdr:sp macro="" textlink="">
      <xdr:nvSpPr>
        <xdr:cNvPr id="289" name="n_1mainValue【公営住宅】&#10;有形固定資産減価償却率">
          <a:extLst>
            <a:ext uri="{FF2B5EF4-FFF2-40B4-BE49-F238E27FC236}">
              <a16:creationId xmlns:a16="http://schemas.microsoft.com/office/drawing/2014/main" xmlns="" id="{D7EF125C-A84B-4201-B097-2A4065CF6C49}"/>
            </a:ext>
          </a:extLst>
        </xdr:cNvPr>
        <xdr:cNvSpPr txBox="1"/>
      </xdr:nvSpPr>
      <xdr:spPr>
        <a:xfrm>
          <a:off x="3582044" y="1407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20972</xdr:rowOff>
    </xdr:from>
    <xdr:ext cx="405111" cy="259045"/>
    <xdr:sp macro="" textlink="">
      <xdr:nvSpPr>
        <xdr:cNvPr id="290" name="n_2mainValue【公営住宅】&#10;有形固定資産減価償却率">
          <a:extLst>
            <a:ext uri="{FF2B5EF4-FFF2-40B4-BE49-F238E27FC236}">
              <a16:creationId xmlns:a16="http://schemas.microsoft.com/office/drawing/2014/main" xmlns="" id="{2EE611B1-2368-4843-87FE-8CBEBCDE2081}"/>
            </a:ext>
          </a:extLst>
        </xdr:cNvPr>
        <xdr:cNvSpPr txBox="1"/>
      </xdr:nvSpPr>
      <xdr:spPr>
        <a:xfrm>
          <a:off x="2705744" y="1407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60977</xdr:rowOff>
    </xdr:from>
    <xdr:ext cx="405111" cy="259045"/>
    <xdr:sp macro="" textlink="">
      <xdr:nvSpPr>
        <xdr:cNvPr id="291" name="n_3mainValue【公営住宅】&#10;有形固定資産減価償却率">
          <a:extLst>
            <a:ext uri="{FF2B5EF4-FFF2-40B4-BE49-F238E27FC236}">
              <a16:creationId xmlns:a16="http://schemas.microsoft.com/office/drawing/2014/main" xmlns="" id="{989E6CB9-6D01-4B00-8943-F61498ED058A}"/>
            </a:ext>
          </a:extLst>
        </xdr:cNvPr>
        <xdr:cNvSpPr txBox="1"/>
      </xdr:nvSpPr>
      <xdr:spPr>
        <a:xfrm>
          <a:off x="1816744" y="1411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2" name="正方形/長方形 291">
          <a:extLst>
            <a:ext uri="{FF2B5EF4-FFF2-40B4-BE49-F238E27FC236}">
              <a16:creationId xmlns:a16="http://schemas.microsoft.com/office/drawing/2014/main" xmlns="" id="{FA39486D-3DC6-448F-A302-5C6805B805A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3" name="正方形/長方形 292">
          <a:extLst>
            <a:ext uri="{FF2B5EF4-FFF2-40B4-BE49-F238E27FC236}">
              <a16:creationId xmlns:a16="http://schemas.microsoft.com/office/drawing/2014/main" xmlns="" id="{DDF219E1-3B48-4F8D-A431-5BF955DD512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4" name="正方形/長方形 293">
          <a:extLst>
            <a:ext uri="{FF2B5EF4-FFF2-40B4-BE49-F238E27FC236}">
              <a16:creationId xmlns:a16="http://schemas.microsoft.com/office/drawing/2014/main" xmlns="" id="{2B9D191E-4ED5-4E7B-912F-443668ED29A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5" name="正方形/長方形 294">
          <a:extLst>
            <a:ext uri="{FF2B5EF4-FFF2-40B4-BE49-F238E27FC236}">
              <a16:creationId xmlns:a16="http://schemas.microsoft.com/office/drawing/2014/main" xmlns="" id="{B1090A3B-8514-4776-9F06-C23AE624890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96" name="正方形/長方形 295">
          <a:extLst>
            <a:ext uri="{FF2B5EF4-FFF2-40B4-BE49-F238E27FC236}">
              <a16:creationId xmlns:a16="http://schemas.microsoft.com/office/drawing/2014/main" xmlns="" id="{D9DCBFAF-910E-479F-872D-EF8DC45F503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97" name="正方形/長方形 296">
          <a:extLst>
            <a:ext uri="{FF2B5EF4-FFF2-40B4-BE49-F238E27FC236}">
              <a16:creationId xmlns:a16="http://schemas.microsoft.com/office/drawing/2014/main" xmlns="" id="{39F696AD-6298-4C7E-81D6-C498AE23E19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98" name="正方形/長方形 297">
          <a:extLst>
            <a:ext uri="{FF2B5EF4-FFF2-40B4-BE49-F238E27FC236}">
              <a16:creationId xmlns:a16="http://schemas.microsoft.com/office/drawing/2014/main" xmlns="" id="{E466130C-01F2-4F7E-A949-29B5B75691A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99" name="正方形/長方形 298">
          <a:extLst>
            <a:ext uri="{FF2B5EF4-FFF2-40B4-BE49-F238E27FC236}">
              <a16:creationId xmlns:a16="http://schemas.microsoft.com/office/drawing/2014/main" xmlns="" id="{7B94C01F-2E63-4E33-830D-D09BAAB879C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0" name="テキスト ボックス 299">
          <a:extLst>
            <a:ext uri="{FF2B5EF4-FFF2-40B4-BE49-F238E27FC236}">
              <a16:creationId xmlns:a16="http://schemas.microsoft.com/office/drawing/2014/main" xmlns="" id="{6ECD8A5E-71CC-4D99-9747-B245FDC1E8F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1" name="直線コネクタ 300">
          <a:extLst>
            <a:ext uri="{FF2B5EF4-FFF2-40B4-BE49-F238E27FC236}">
              <a16:creationId xmlns:a16="http://schemas.microsoft.com/office/drawing/2014/main" xmlns="" id="{D41A6445-0AD5-420E-BD4F-86872CD9F7E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02" name="直線コネクタ 301">
          <a:extLst>
            <a:ext uri="{FF2B5EF4-FFF2-40B4-BE49-F238E27FC236}">
              <a16:creationId xmlns:a16="http://schemas.microsoft.com/office/drawing/2014/main" xmlns="" id="{81728F55-8ED2-48D7-80A4-C94FC88CBF0C}"/>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03" name="テキスト ボックス 302">
          <a:extLst>
            <a:ext uri="{FF2B5EF4-FFF2-40B4-BE49-F238E27FC236}">
              <a16:creationId xmlns:a16="http://schemas.microsoft.com/office/drawing/2014/main" xmlns="" id="{1146CEA8-BCB4-4AA7-B56A-94C04DFD3167}"/>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04" name="直線コネクタ 303">
          <a:extLst>
            <a:ext uri="{FF2B5EF4-FFF2-40B4-BE49-F238E27FC236}">
              <a16:creationId xmlns:a16="http://schemas.microsoft.com/office/drawing/2014/main" xmlns="" id="{68A61CAB-7862-41AF-A28C-05BD542DAD5A}"/>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05" name="テキスト ボックス 304">
          <a:extLst>
            <a:ext uri="{FF2B5EF4-FFF2-40B4-BE49-F238E27FC236}">
              <a16:creationId xmlns:a16="http://schemas.microsoft.com/office/drawing/2014/main" xmlns="" id="{BF4D6B4C-455E-406E-B903-057FF374A4C2}"/>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06" name="直線コネクタ 305">
          <a:extLst>
            <a:ext uri="{FF2B5EF4-FFF2-40B4-BE49-F238E27FC236}">
              <a16:creationId xmlns:a16="http://schemas.microsoft.com/office/drawing/2014/main" xmlns="" id="{A52DF91E-49EE-4721-959D-15E8D69B8C62}"/>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07" name="テキスト ボックス 306">
          <a:extLst>
            <a:ext uri="{FF2B5EF4-FFF2-40B4-BE49-F238E27FC236}">
              <a16:creationId xmlns:a16="http://schemas.microsoft.com/office/drawing/2014/main" xmlns="" id="{2A1448F2-0887-4D2A-9AF9-E3B86833F2C8}"/>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08" name="直線コネクタ 307">
          <a:extLst>
            <a:ext uri="{FF2B5EF4-FFF2-40B4-BE49-F238E27FC236}">
              <a16:creationId xmlns:a16="http://schemas.microsoft.com/office/drawing/2014/main" xmlns="" id="{6DB6FE71-B587-47FF-9E93-4ED31E65D27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09" name="テキスト ボックス 308">
          <a:extLst>
            <a:ext uri="{FF2B5EF4-FFF2-40B4-BE49-F238E27FC236}">
              <a16:creationId xmlns:a16="http://schemas.microsoft.com/office/drawing/2014/main" xmlns="" id="{1764669E-7FEB-4B8F-B708-0EB87D49CB22}"/>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0" name="【公営住宅】&#10;一人当たり面積グラフ枠">
          <a:extLst>
            <a:ext uri="{FF2B5EF4-FFF2-40B4-BE49-F238E27FC236}">
              <a16:creationId xmlns:a16="http://schemas.microsoft.com/office/drawing/2014/main" xmlns="" id="{ED899D0B-D1A1-4F98-8054-0FC4C11AB94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171259</xdr:rowOff>
    </xdr:from>
    <xdr:to>
      <xdr:col>54</xdr:col>
      <xdr:colOff>189865</xdr:colOff>
      <xdr:row>85</xdr:row>
      <xdr:rowOff>83820</xdr:rowOff>
    </xdr:to>
    <xdr:cxnSp macro="">
      <xdr:nvCxnSpPr>
        <xdr:cNvPr id="311" name="直線コネクタ 310">
          <a:extLst>
            <a:ext uri="{FF2B5EF4-FFF2-40B4-BE49-F238E27FC236}">
              <a16:creationId xmlns:a16="http://schemas.microsoft.com/office/drawing/2014/main" xmlns="" id="{40A9F988-D7C3-4735-B8C3-31BEE2077D64}"/>
            </a:ext>
          </a:extLst>
        </xdr:cNvPr>
        <xdr:cNvCxnSpPr/>
      </xdr:nvCxnSpPr>
      <xdr:spPr>
        <a:xfrm flipV="1">
          <a:off x="10476865" y="13372909"/>
          <a:ext cx="0" cy="1284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12" name="【公営住宅】&#10;一人当たり面積最小値テキスト">
          <a:extLst>
            <a:ext uri="{FF2B5EF4-FFF2-40B4-BE49-F238E27FC236}">
              <a16:creationId xmlns:a16="http://schemas.microsoft.com/office/drawing/2014/main" xmlns="" id="{C64283F5-78FF-464E-AD19-4F7CC1082F0C}"/>
            </a:ext>
          </a:extLst>
        </xdr:cNvPr>
        <xdr:cNvSpPr txBox="1"/>
      </xdr:nvSpPr>
      <xdr:spPr>
        <a:xfrm>
          <a:off x="10515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13" name="直線コネクタ 312">
          <a:extLst>
            <a:ext uri="{FF2B5EF4-FFF2-40B4-BE49-F238E27FC236}">
              <a16:creationId xmlns:a16="http://schemas.microsoft.com/office/drawing/2014/main" xmlns="" id="{4125944E-2440-4F45-B847-E9FE3AF40B19}"/>
            </a:ext>
          </a:extLst>
        </xdr:cNvPr>
        <xdr:cNvCxnSpPr/>
      </xdr:nvCxnSpPr>
      <xdr:spPr>
        <a:xfrm>
          <a:off x="10388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117936</xdr:rowOff>
    </xdr:from>
    <xdr:ext cx="469744" cy="259045"/>
    <xdr:sp macro="" textlink="">
      <xdr:nvSpPr>
        <xdr:cNvPr id="314" name="【公営住宅】&#10;一人当たり面積最大値テキスト">
          <a:extLst>
            <a:ext uri="{FF2B5EF4-FFF2-40B4-BE49-F238E27FC236}">
              <a16:creationId xmlns:a16="http://schemas.microsoft.com/office/drawing/2014/main" xmlns="" id="{8489CCAD-152F-4EC9-92CC-868BAE293D5C}"/>
            </a:ext>
          </a:extLst>
        </xdr:cNvPr>
        <xdr:cNvSpPr txBox="1"/>
      </xdr:nvSpPr>
      <xdr:spPr>
        <a:xfrm>
          <a:off x="10515600" y="13148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171259</xdr:rowOff>
    </xdr:from>
    <xdr:to>
      <xdr:col>55</xdr:col>
      <xdr:colOff>88900</xdr:colOff>
      <xdr:row>77</xdr:row>
      <xdr:rowOff>171259</xdr:rowOff>
    </xdr:to>
    <xdr:cxnSp macro="">
      <xdr:nvCxnSpPr>
        <xdr:cNvPr id="315" name="直線コネクタ 314">
          <a:extLst>
            <a:ext uri="{FF2B5EF4-FFF2-40B4-BE49-F238E27FC236}">
              <a16:creationId xmlns:a16="http://schemas.microsoft.com/office/drawing/2014/main" xmlns="" id="{7AEA2F47-8AA5-49F7-AECF-A47A22E04F38}"/>
            </a:ext>
          </a:extLst>
        </xdr:cNvPr>
        <xdr:cNvCxnSpPr/>
      </xdr:nvCxnSpPr>
      <xdr:spPr>
        <a:xfrm>
          <a:off x="10388600" y="13372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98759</xdr:rowOff>
    </xdr:from>
    <xdr:ext cx="469744" cy="259045"/>
    <xdr:sp macro="" textlink="">
      <xdr:nvSpPr>
        <xdr:cNvPr id="316" name="【公営住宅】&#10;一人当たり面積平均値テキスト">
          <a:extLst>
            <a:ext uri="{FF2B5EF4-FFF2-40B4-BE49-F238E27FC236}">
              <a16:creationId xmlns:a16="http://schemas.microsoft.com/office/drawing/2014/main" xmlns="" id="{97B7B89B-5D1B-4E56-AFF8-8FD2B02014E4}"/>
            </a:ext>
          </a:extLst>
        </xdr:cNvPr>
        <xdr:cNvSpPr txBox="1"/>
      </xdr:nvSpPr>
      <xdr:spPr>
        <a:xfrm>
          <a:off x="10515600" y="14157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75882</xdr:rowOff>
    </xdr:from>
    <xdr:to>
      <xdr:col>55</xdr:col>
      <xdr:colOff>50800</xdr:colOff>
      <xdr:row>84</xdr:row>
      <xdr:rowOff>6032</xdr:rowOff>
    </xdr:to>
    <xdr:sp macro="" textlink="">
      <xdr:nvSpPr>
        <xdr:cNvPr id="317" name="フローチャート: 判断 316">
          <a:extLst>
            <a:ext uri="{FF2B5EF4-FFF2-40B4-BE49-F238E27FC236}">
              <a16:creationId xmlns:a16="http://schemas.microsoft.com/office/drawing/2014/main" xmlns="" id="{209DEE56-3E25-49F6-9D7A-FCA48F949C14}"/>
            </a:ext>
          </a:extLst>
        </xdr:cNvPr>
        <xdr:cNvSpPr/>
      </xdr:nvSpPr>
      <xdr:spPr>
        <a:xfrm>
          <a:off x="10426700" y="1430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70738</xdr:rowOff>
    </xdr:from>
    <xdr:to>
      <xdr:col>50</xdr:col>
      <xdr:colOff>165100</xdr:colOff>
      <xdr:row>84</xdr:row>
      <xdr:rowOff>888</xdr:rowOff>
    </xdr:to>
    <xdr:sp macro="" textlink="">
      <xdr:nvSpPr>
        <xdr:cNvPr id="318" name="フローチャート: 判断 317">
          <a:extLst>
            <a:ext uri="{FF2B5EF4-FFF2-40B4-BE49-F238E27FC236}">
              <a16:creationId xmlns:a16="http://schemas.microsoft.com/office/drawing/2014/main" xmlns="" id="{C5D0EF13-A93A-4C29-BFE9-CD0D3E26A459}"/>
            </a:ext>
          </a:extLst>
        </xdr:cNvPr>
        <xdr:cNvSpPr/>
      </xdr:nvSpPr>
      <xdr:spPr>
        <a:xfrm>
          <a:off x="9588500" y="1430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83883</xdr:rowOff>
    </xdr:from>
    <xdr:to>
      <xdr:col>46</xdr:col>
      <xdr:colOff>38100</xdr:colOff>
      <xdr:row>84</xdr:row>
      <xdr:rowOff>14033</xdr:rowOff>
    </xdr:to>
    <xdr:sp macro="" textlink="">
      <xdr:nvSpPr>
        <xdr:cNvPr id="319" name="フローチャート: 判断 318">
          <a:extLst>
            <a:ext uri="{FF2B5EF4-FFF2-40B4-BE49-F238E27FC236}">
              <a16:creationId xmlns:a16="http://schemas.microsoft.com/office/drawing/2014/main" xmlns="" id="{52A83DBC-9D6E-4920-91BA-E38141788F9B}"/>
            </a:ext>
          </a:extLst>
        </xdr:cNvPr>
        <xdr:cNvSpPr/>
      </xdr:nvSpPr>
      <xdr:spPr>
        <a:xfrm>
          <a:off x="8699500" y="143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74740</xdr:rowOff>
    </xdr:from>
    <xdr:to>
      <xdr:col>41</xdr:col>
      <xdr:colOff>101600</xdr:colOff>
      <xdr:row>84</xdr:row>
      <xdr:rowOff>4890</xdr:rowOff>
    </xdr:to>
    <xdr:sp macro="" textlink="">
      <xdr:nvSpPr>
        <xdr:cNvPr id="320" name="フローチャート: 判断 319">
          <a:extLst>
            <a:ext uri="{FF2B5EF4-FFF2-40B4-BE49-F238E27FC236}">
              <a16:creationId xmlns:a16="http://schemas.microsoft.com/office/drawing/2014/main" xmlns="" id="{67E442C3-E475-4A28-BD65-2DE5B6E2D262}"/>
            </a:ext>
          </a:extLst>
        </xdr:cNvPr>
        <xdr:cNvSpPr/>
      </xdr:nvSpPr>
      <xdr:spPr>
        <a:xfrm>
          <a:off x="7810500" y="1430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21" name="テキスト ボックス 320">
          <a:extLst>
            <a:ext uri="{FF2B5EF4-FFF2-40B4-BE49-F238E27FC236}">
              <a16:creationId xmlns:a16="http://schemas.microsoft.com/office/drawing/2014/main" xmlns="" id="{B0F20E84-206E-4B09-B736-707B27C1D5D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22" name="テキスト ボックス 321">
          <a:extLst>
            <a:ext uri="{FF2B5EF4-FFF2-40B4-BE49-F238E27FC236}">
              <a16:creationId xmlns:a16="http://schemas.microsoft.com/office/drawing/2014/main" xmlns="" id="{AB3269FE-E2AA-4C69-86C0-AFDE8BECF24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23" name="テキスト ボックス 322">
          <a:extLst>
            <a:ext uri="{FF2B5EF4-FFF2-40B4-BE49-F238E27FC236}">
              <a16:creationId xmlns:a16="http://schemas.microsoft.com/office/drawing/2014/main" xmlns="" id="{6F729244-C23C-4632-9B46-23BCD56D12E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24" name="テキスト ボックス 323">
          <a:extLst>
            <a:ext uri="{FF2B5EF4-FFF2-40B4-BE49-F238E27FC236}">
              <a16:creationId xmlns:a16="http://schemas.microsoft.com/office/drawing/2014/main" xmlns="" id="{B5DAE01A-76C7-42F6-B296-1A237D9D11B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25" name="テキスト ボックス 324">
          <a:extLst>
            <a:ext uri="{FF2B5EF4-FFF2-40B4-BE49-F238E27FC236}">
              <a16:creationId xmlns:a16="http://schemas.microsoft.com/office/drawing/2014/main" xmlns="" id="{718B117A-4B3E-42FC-A4F3-13C571CECAC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39878</xdr:rowOff>
    </xdr:from>
    <xdr:to>
      <xdr:col>55</xdr:col>
      <xdr:colOff>50800</xdr:colOff>
      <xdr:row>84</xdr:row>
      <xdr:rowOff>141478</xdr:rowOff>
    </xdr:to>
    <xdr:sp macro="" textlink="">
      <xdr:nvSpPr>
        <xdr:cNvPr id="326" name="楕円 325">
          <a:extLst>
            <a:ext uri="{FF2B5EF4-FFF2-40B4-BE49-F238E27FC236}">
              <a16:creationId xmlns:a16="http://schemas.microsoft.com/office/drawing/2014/main" xmlns="" id="{7EF30C34-A789-4672-B5BA-947CB13C9B1D}"/>
            </a:ext>
          </a:extLst>
        </xdr:cNvPr>
        <xdr:cNvSpPr/>
      </xdr:nvSpPr>
      <xdr:spPr>
        <a:xfrm>
          <a:off x="10426700" y="1444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18305</xdr:rowOff>
    </xdr:from>
    <xdr:ext cx="469744" cy="259045"/>
    <xdr:sp macro="" textlink="">
      <xdr:nvSpPr>
        <xdr:cNvPr id="327" name="【公営住宅】&#10;一人当たり面積該当値テキスト">
          <a:extLst>
            <a:ext uri="{FF2B5EF4-FFF2-40B4-BE49-F238E27FC236}">
              <a16:creationId xmlns:a16="http://schemas.microsoft.com/office/drawing/2014/main" xmlns="" id="{07A12FD1-C65C-4BF1-B176-B3248B1A9CC7}"/>
            </a:ext>
          </a:extLst>
        </xdr:cNvPr>
        <xdr:cNvSpPr txBox="1"/>
      </xdr:nvSpPr>
      <xdr:spPr>
        <a:xfrm>
          <a:off x="10515600" y="1442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60452</xdr:rowOff>
    </xdr:from>
    <xdr:to>
      <xdr:col>50</xdr:col>
      <xdr:colOff>165100</xdr:colOff>
      <xdr:row>84</xdr:row>
      <xdr:rowOff>162052</xdr:rowOff>
    </xdr:to>
    <xdr:sp macro="" textlink="">
      <xdr:nvSpPr>
        <xdr:cNvPr id="328" name="楕円 327">
          <a:extLst>
            <a:ext uri="{FF2B5EF4-FFF2-40B4-BE49-F238E27FC236}">
              <a16:creationId xmlns:a16="http://schemas.microsoft.com/office/drawing/2014/main" xmlns="" id="{95E05AC2-42F5-46CA-8AEA-865345219033}"/>
            </a:ext>
          </a:extLst>
        </xdr:cNvPr>
        <xdr:cNvSpPr/>
      </xdr:nvSpPr>
      <xdr:spPr>
        <a:xfrm>
          <a:off x="9588500" y="1446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90678</xdr:rowOff>
    </xdr:from>
    <xdr:to>
      <xdr:col>55</xdr:col>
      <xdr:colOff>0</xdr:colOff>
      <xdr:row>84</xdr:row>
      <xdr:rowOff>111252</xdr:rowOff>
    </xdr:to>
    <xdr:cxnSp macro="">
      <xdr:nvCxnSpPr>
        <xdr:cNvPr id="329" name="直線コネクタ 328">
          <a:extLst>
            <a:ext uri="{FF2B5EF4-FFF2-40B4-BE49-F238E27FC236}">
              <a16:creationId xmlns:a16="http://schemas.microsoft.com/office/drawing/2014/main" xmlns="" id="{7D01146F-B85A-4358-B15B-78FB98BA3EB1}"/>
            </a:ext>
          </a:extLst>
        </xdr:cNvPr>
        <xdr:cNvCxnSpPr/>
      </xdr:nvCxnSpPr>
      <xdr:spPr>
        <a:xfrm flipV="1">
          <a:off x="9639300" y="14492478"/>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86740</xdr:rowOff>
    </xdr:from>
    <xdr:to>
      <xdr:col>46</xdr:col>
      <xdr:colOff>38100</xdr:colOff>
      <xdr:row>85</xdr:row>
      <xdr:rowOff>16890</xdr:rowOff>
    </xdr:to>
    <xdr:sp macro="" textlink="">
      <xdr:nvSpPr>
        <xdr:cNvPr id="330" name="楕円 329">
          <a:extLst>
            <a:ext uri="{FF2B5EF4-FFF2-40B4-BE49-F238E27FC236}">
              <a16:creationId xmlns:a16="http://schemas.microsoft.com/office/drawing/2014/main" xmlns="" id="{907442DC-7EC0-4A99-A1DD-23A38A83D589}"/>
            </a:ext>
          </a:extLst>
        </xdr:cNvPr>
        <xdr:cNvSpPr/>
      </xdr:nvSpPr>
      <xdr:spPr>
        <a:xfrm>
          <a:off x="8699500" y="1448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111252</xdr:rowOff>
    </xdr:from>
    <xdr:to>
      <xdr:col>50</xdr:col>
      <xdr:colOff>114300</xdr:colOff>
      <xdr:row>84</xdr:row>
      <xdr:rowOff>137540</xdr:rowOff>
    </xdr:to>
    <xdr:cxnSp macro="">
      <xdr:nvCxnSpPr>
        <xdr:cNvPr id="331" name="直線コネクタ 330">
          <a:extLst>
            <a:ext uri="{FF2B5EF4-FFF2-40B4-BE49-F238E27FC236}">
              <a16:creationId xmlns:a16="http://schemas.microsoft.com/office/drawing/2014/main" xmlns="" id="{E6ADBAA6-C2D5-4B4A-83CA-5005D2CA705E}"/>
            </a:ext>
          </a:extLst>
        </xdr:cNvPr>
        <xdr:cNvCxnSpPr/>
      </xdr:nvCxnSpPr>
      <xdr:spPr>
        <a:xfrm flipV="1">
          <a:off x="8750300" y="14513052"/>
          <a:ext cx="889000" cy="26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87885</xdr:rowOff>
    </xdr:from>
    <xdr:to>
      <xdr:col>41</xdr:col>
      <xdr:colOff>101600</xdr:colOff>
      <xdr:row>85</xdr:row>
      <xdr:rowOff>18035</xdr:rowOff>
    </xdr:to>
    <xdr:sp macro="" textlink="">
      <xdr:nvSpPr>
        <xdr:cNvPr id="332" name="楕円 331">
          <a:extLst>
            <a:ext uri="{FF2B5EF4-FFF2-40B4-BE49-F238E27FC236}">
              <a16:creationId xmlns:a16="http://schemas.microsoft.com/office/drawing/2014/main" xmlns="" id="{8C8BD283-D182-40C5-995B-FD1F99ECDA09}"/>
            </a:ext>
          </a:extLst>
        </xdr:cNvPr>
        <xdr:cNvSpPr/>
      </xdr:nvSpPr>
      <xdr:spPr>
        <a:xfrm>
          <a:off x="7810500" y="1448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137540</xdr:rowOff>
    </xdr:from>
    <xdr:to>
      <xdr:col>45</xdr:col>
      <xdr:colOff>177800</xdr:colOff>
      <xdr:row>84</xdr:row>
      <xdr:rowOff>138685</xdr:rowOff>
    </xdr:to>
    <xdr:cxnSp macro="">
      <xdr:nvCxnSpPr>
        <xdr:cNvPr id="333" name="直線コネクタ 332">
          <a:extLst>
            <a:ext uri="{FF2B5EF4-FFF2-40B4-BE49-F238E27FC236}">
              <a16:creationId xmlns:a16="http://schemas.microsoft.com/office/drawing/2014/main" xmlns="" id="{908A56B4-2455-4A04-A31C-7B297BE672BF}"/>
            </a:ext>
          </a:extLst>
        </xdr:cNvPr>
        <xdr:cNvCxnSpPr/>
      </xdr:nvCxnSpPr>
      <xdr:spPr>
        <a:xfrm flipV="1">
          <a:off x="7861300" y="14539340"/>
          <a:ext cx="889000" cy="1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17415</xdr:rowOff>
    </xdr:from>
    <xdr:ext cx="469744" cy="259045"/>
    <xdr:sp macro="" textlink="">
      <xdr:nvSpPr>
        <xdr:cNvPr id="334" name="n_1aveValue【公営住宅】&#10;一人当たり面積">
          <a:extLst>
            <a:ext uri="{FF2B5EF4-FFF2-40B4-BE49-F238E27FC236}">
              <a16:creationId xmlns:a16="http://schemas.microsoft.com/office/drawing/2014/main" xmlns="" id="{2160800B-351D-4431-BDA4-E90BF1ABAAA7}"/>
            </a:ext>
          </a:extLst>
        </xdr:cNvPr>
        <xdr:cNvSpPr txBox="1"/>
      </xdr:nvSpPr>
      <xdr:spPr>
        <a:xfrm>
          <a:off x="9391727" y="14076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30560</xdr:rowOff>
    </xdr:from>
    <xdr:ext cx="469744" cy="259045"/>
    <xdr:sp macro="" textlink="">
      <xdr:nvSpPr>
        <xdr:cNvPr id="335" name="n_2aveValue【公営住宅】&#10;一人当たり面積">
          <a:extLst>
            <a:ext uri="{FF2B5EF4-FFF2-40B4-BE49-F238E27FC236}">
              <a16:creationId xmlns:a16="http://schemas.microsoft.com/office/drawing/2014/main" xmlns="" id="{3DC340BF-8219-4CCC-B032-B7C66B5AB7AA}"/>
            </a:ext>
          </a:extLst>
        </xdr:cNvPr>
        <xdr:cNvSpPr txBox="1"/>
      </xdr:nvSpPr>
      <xdr:spPr>
        <a:xfrm>
          <a:off x="8515427" y="140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21417</xdr:rowOff>
    </xdr:from>
    <xdr:ext cx="469744" cy="259045"/>
    <xdr:sp macro="" textlink="">
      <xdr:nvSpPr>
        <xdr:cNvPr id="336" name="n_3aveValue【公営住宅】&#10;一人当たり面積">
          <a:extLst>
            <a:ext uri="{FF2B5EF4-FFF2-40B4-BE49-F238E27FC236}">
              <a16:creationId xmlns:a16="http://schemas.microsoft.com/office/drawing/2014/main" xmlns="" id="{31C5E318-4F37-4195-8258-0EF46983A737}"/>
            </a:ext>
          </a:extLst>
        </xdr:cNvPr>
        <xdr:cNvSpPr txBox="1"/>
      </xdr:nvSpPr>
      <xdr:spPr>
        <a:xfrm>
          <a:off x="7626427" y="14080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153179</xdr:rowOff>
    </xdr:from>
    <xdr:ext cx="469744" cy="259045"/>
    <xdr:sp macro="" textlink="">
      <xdr:nvSpPr>
        <xdr:cNvPr id="337" name="n_1mainValue【公営住宅】&#10;一人当たり面積">
          <a:extLst>
            <a:ext uri="{FF2B5EF4-FFF2-40B4-BE49-F238E27FC236}">
              <a16:creationId xmlns:a16="http://schemas.microsoft.com/office/drawing/2014/main" xmlns="" id="{5867E53D-D0E4-47D4-BB93-D8EBB59B8843}"/>
            </a:ext>
          </a:extLst>
        </xdr:cNvPr>
        <xdr:cNvSpPr txBox="1"/>
      </xdr:nvSpPr>
      <xdr:spPr>
        <a:xfrm>
          <a:off x="9391727" y="1455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8017</xdr:rowOff>
    </xdr:from>
    <xdr:ext cx="469744" cy="259045"/>
    <xdr:sp macro="" textlink="">
      <xdr:nvSpPr>
        <xdr:cNvPr id="338" name="n_2mainValue【公営住宅】&#10;一人当たり面積">
          <a:extLst>
            <a:ext uri="{FF2B5EF4-FFF2-40B4-BE49-F238E27FC236}">
              <a16:creationId xmlns:a16="http://schemas.microsoft.com/office/drawing/2014/main" xmlns="" id="{E09BAA08-7A04-436F-9A66-10897918AB64}"/>
            </a:ext>
          </a:extLst>
        </xdr:cNvPr>
        <xdr:cNvSpPr txBox="1"/>
      </xdr:nvSpPr>
      <xdr:spPr>
        <a:xfrm>
          <a:off x="8515427" y="14581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9162</xdr:rowOff>
    </xdr:from>
    <xdr:ext cx="469744" cy="259045"/>
    <xdr:sp macro="" textlink="">
      <xdr:nvSpPr>
        <xdr:cNvPr id="339" name="n_3mainValue【公営住宅】&#10;一人当たり面積">
          <a:extLst>
            <a:ext uri="{FF2B5EF4-FFF2-40B4-BE49-F238E27FC236}">
              <a16:creationId xmlns:a16="http://schemas.microsoft.com/office/drawing/2014/main" xmlns="" id="{F6181B42-2D92-432C-AC9C-5D0FDD49A929}"/>
            </a:ext>
          </a:extLst>
        </xdr:cNvPr>
        <xdr:cNvSpPr txBox="1"/>
      </xdr:nvSpPr>
      <xdr:spPr>
        <a:xfrm>
          <a:off x="7626427" y="1458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0" name="正方形/長方形 339">
          <a:extLst>
            <a:ext uri="{FF2B5EF4-FFF2-40B4-BE49-F238E27FC236}">
              <a16:creationId xmlns:a16="http://schemas.microsoft.com/office/drawing/2014/main" xmlns="" id="{2A27AC03-2F99-4F39-855B-F10DAAED5A7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41" name="正方形/長方形 340">
          <a:extLst>
            <a:ext uri="{FF2B5EF4-FFF2-40B4-BE49-F238E27FC236}">
              <a16:creationId xmlns:a16="http://schemas.microsoft.com/office/drawing/2014/main" xmlns="" id="{866400E2-C55A-45FC-A282-69007190906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42" name="正方形/長方形 341">
          <a:extLst>
            <a:ext uri="{FF2B5EF4-FFF2-40B4-BE49-F238E27FC236}">
              <a16:creationId xmlns:a16="http://schemas.microsoft.com/office/drawing/2014/main" xmlns="" id="{696B52A6-8590-4403-8F17-753A5D1E141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43" name="正方形/長方形 342">
          <a:extLst>
            <a:ext uri="{FF2B5EF4-FFF2-40B4-BE49-F238E27FC236}">
              <a16:creationId xmlns:a16="http://schemas.microsoft.com/office/drawing/2014/main" xmlns="" id="{01CA8F58-3500-452D-B6C9-834803E94B8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44" name="正方形/長方形 343">
          <a:extLst>
            <a:ext uri="{FF2B5EF4-FFF2-40B4-BE49-F238E27FC236}">
              <a16:creationId xmlns:a16="http://schemas.microsoft.com/office/drawing/2014/main" xmlns="" id="{4969849A-11E3-44EA-BFC8-047340E2366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45" name="正方形/長方形 344">
          <a:extLst>
            <a:ext uri="{FF2B5EF4-FFF2-40B4-BE49-F238E27FC236}">
              <a16:creationId xmlns:a16="http://schemas.microsoft.com/office/drawing/2014/main" xmlns="" id="{D5F4C963-A986-4A2B-AE3B-49CE1A4716F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46" name="正方形/長方形 345">
          <a:extLst>
            <a:ext uri="{FF2B5EF4-FFF2-40B4-BE49-F238E27FC236}">
              <a16:creationId xmlns:a16="http://schemas.microsoft.com/office/drawing/2014/main" xmlns="" id="{9001A843-55DF-4480-9225-5AF25B80CD4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47" name="正方形/長方形 346">
          <a:extLst>
            <a:ext uri="{FF2B5EF4-FFF2-40B4-BE49-F238E27FC236}">
              <a16:creationId xmlns:a16="http://schemas.microsoft.com/office/drawing/2014/main" xmlns="" id="{EBD73E89-EB12-408C-97DA-FE6E948D9F4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48" name="正方形/長方形 347">
          <a:extLst>
            <a:ext uri="{FF2B5EF4-FFF2-40B4-BE49-F238E27FC236}">
              <a16:creationId xmlns:a16="http://schemas.microsoft.com/office/drawing/2014/main" xmlns="" id="{C8CE06C2-D3F3-4EA0-AE63-924E23E60E1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9" name="正方形/長方形 348">
          <a:extLst>
            <a:ext uri="{FF2B5EF4-FFF2-40B4-BE49-F238E27FC236}">
              <a16:creationId xmlns:a16="http://schemas.microsoft.com/office/drawing/2014/main" xmlns="" id="{FD186F1D-1739-4642-8D4D-73C5B347EEE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50" name="正方形/長方形 349">
          <a:extLst>
            <a:ext uri="{FF2B5EF4-FFF2-40B4-BE49-F238E27FC236}">
              <a16:creationId xmlns:a16="http://schemas.microsoft.com/office/drawing/2014/main" xmlns="" id="{99B1A6FA-BB00-441E-9079-88B0E98E6A0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51" name="正方形/長方形 350">
          <a:extLst>
            <a:ext uri="{FF2B5EF4-FFF2-40B4-BE49-F238E27FC236}">
              <a16:creationId xmlns:a16="http://schemas.microsoft.com/office/drawing/2014/main" xmlns="" id="{1B4B70E9-EEB0-4791-8C65-2EDAF37C2A9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52" name="正方形/長方形 351">
          <a:extLst>
            <a:ext uri="{FF2B5EF4-FFF2-40B4-BE49-F238E27FC236}">
              <a16:creationId xmlns:a16="http://schemas.microsoft.com/office/drawing/2014/main" xmlns="" id="{266C499A-EB3E-4604-BA96-7DE1FD629E5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53" name="正方形/長方形 352">
          <a:extLst>
            <a:ext uri="{FF2B5EF4-FFF2-40B4-BE49-F238E27FC236}">
              <a16:creationId xmlns:a16="http://schemas.microsoft.com/office/drawing/2014/main" xmlns="" id="{01CF6587-4EF5-4119-BEB8-3DE03FCC07A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54" name="正方形/長方形 353">
          <a:extLst>
            <a:ext uri="{FF2B5EF4-FFF2-40B4-BE49-F238E27FC236}">
              <a16:creationId xmlns:a16="http://schemas.microsoft.com/office/drawing/2014/main" xmlns="" id="{E701A83B-8EE9-4183-A7E2-598D6E51030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55" name="正方形/長方形 354">
          <a:extLst>
            <a:ext uri="{FF2B5EF4-FFF2-40B4-BE49-F238E27FC236}">
              <a16:creationId xmlns:a16="http://schemas.microsoft.com/office/drawing/2014/main" xmlns="" id="{1F9A3908-0BDE-4E74-92A1-6744E885378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56" name="正方形/長方形 355">
          <a:extLst>
            <a:ext uri="{FF2B5EF4-FFF2-40B4-BE49-F238E27FC236}">
              <a16:creationId xmlns:a16="http://schemas.microsoft.com/office/drawing/2014/main" xmlns="" id="{DE187C95-4B5E-4769-B845-E91ABF93155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57" name="正方形/長方形 356">
          <a:extLst>
            <a:ext uri="{FF2B5EF4-FFF2-40B4-BE49-F238E27FC236}">
              <a16:creationId xmlns:a16="http://schemas.microsoft.com/office/drawing/2014/main" xmlns="" id="{859A3563-2014-4E28-A2A3-5E89D4EE57B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58" name="正方形/長方形 357">
          <a:extLst>
            <a:ext uri="{FF2B5EF4-FFF2-40B4-BE49-F238E27FC236}">
              <a16:creationId xmlns:a16="http://schemas.microsoft.com/office/drawing/2014/main" xmlns="" id="{54A1C9EA-5A62-476A-B2FD-D97865E4D30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59" name="正方形/長方形 358">
          <a:extLst>
            <a:ext uri="{FF2B5EF4-FFF2-40B4-BE49-F238E27FC236}">
              <a16:creationId xmlns:a16="http://schemas.microsoft.com/office/drawing/2014/main" xmlns="" id="{05DECCD8-D603-42B5-B424-6906490A285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0" name="正方形/長方形 359">
          <a:extLst>
            <a:ext uri="{FF2B5EF4-FFF2-40B4-BE49-F238E27FC236}">
              <a16:creationId xmlns:a16="http://schemas.microsoft.com/office/drawing/2014/main" xmlns="" id="{2A30C91F-D70E-4010-B709-AD647AE4157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61" name="正方形/長方形 360">
          <a:extLst>
            <a:ext uri="{FF2B5EF4-FFF2-40B4-BE49-F238E27FC236}">
              <a16:creationId xmlns:a16="http://schemas.microsoft.com/office/drawing/2014/main" xmlns="" id="{8F13271A-3C26-466C-8D22-01544906409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62" name="正方形/長方形 361">
          <a:extLst>
            <a:ext uri="{FF2B5EF4-FFF2-40B4-BE49-F238E27FC236}">
              <a16:creationId xmlns:a16="http://schemas.microsoft.com/office/drawing/2014/main" xmlns="" id="{2C1541A7-122E-4ABB-A1D3-5847E0BB9DB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63" name="正方形/長方形 362">
          <a:extLst>
            <a:ext uri="{FF2B5EF4-FFF2-40B4-BE49-F238E27FC236}">
              <a16:creationId xmlns:a16="http://schemas.microsoft.com/office/drawing/2014/main" xmlns="" id="{7A565335-1662-4880-BAA8-0EB63574866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64" name="テキスト ボックス 363">
          <a:extLst>
            <a:ext uri="{FF2B5EF4-FFF2-40B4-BE49-F238E27FC236}">
              <a16:creationId xmlns:a16="http://schemas.microsoft.com/office/drawing/2014/main" xmlns="" id="{807EDACA-B18C-498E-A4F5-2B8A26C2C0A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65" name="直線コネクタ 364">
          <a:extLst>
            <a:ext uri="{FF2B5EF4-FFF2-40B4-BE49-F238E27FC236}">
              <a16:creationId xmlns:a16="http://schemas.microsoft.com/office/drawing/2014/main" xmlns="" id="{F446EDC3-86AB-42AE-A437-03AE456D3C2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366" name="テキスト ボックス 365">
          <a:extLst>
            <a:ext uri="{FF2B5EF4-FFF2-40B4-BE49-F238E27FC236}">
              <a16:creationId xmlns:a16="http://schemas.microsoft.com/office/drawing/2014/main" xmlns="" id="{46F8ABB9-1868-4E69-BAC6-C61B0DDC662D}"/>
            </a:ext>
          </a:extLst>
        </xdr:cNvPr>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67" name="直線コネクタ 366">
          <a:extLst>
            <a:ext uri="{FF2B5EF4-FFF2-40B4-BE49-F238E27FC236}">
              <a16:creationId xmlns:a16="http://schemas.microsoft.com/office/drawing/2014/main" xmlns="" id="{FABC3342-98FF-4DCC-922E-4A1A75863563}"/>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368" name="テキスト ボックス 367">
          <a:extLst>
            <a:ext uri="{FF2B5EF4-FFF2-40B4-BE49-F238E27FC236}">
              <a16:creationId xmlns:a16="http://schemas.microsoft.com/office/drawing/2014/main" xmlns="" id="{E0AE3C3E-C8E0-42C2-B073-A9AEEE7BDEA4}"/>
            </a:ext>
          </a:extLst>
        </xdr:cNvPr>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69" name="直線コネクタ 368">
          <a:extLst>
            <a:ext uri="{FF2B5EF4-FFF2-40B4-BE49-F238E27FC236}">
              <a16:creationId xmlns:a16="http://schemas.microsoft.com/office/drawing/2014/main" xmlns="" id="{25CEF53D-E8FF-436E-A4C0-9E30900507E4}"/>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70" name="テキスト ボックス 369">
          <a:extLst>
            <a:ext uri="{FF2B5EF4-FFF2-40B4-BE49-F238E27FC236}">
              <a16:creationId xmlns:a16="http://schemas.microsoft.com/office/drawing/2014/main" xmlns="" id="{F4C96B82-C622-491E-8ABB-D81424A5950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71" name="直線コネクタ 370">
          <a:extLst>
            <a:ext uri="{FF2B5EF4-FFF2-40B4-BE49-F238E27FC236}">
              <a16:creationId xmlns:a16="http://schemas.microsoft.com/office/drawing/2014/main" xmlns="" id="{17309BE2-276C-4788-8D8C-956484A4C1E1}"/>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72" name="テキスト ボックス 371">
          <a:extLst>
            <a:ext uri="{FF2B5EF4-FFF2-40B4-BE49-F238E27FC236}">
              <a16:creationId xmlns:a16="http://schemas.microsoft.com/office/drawing/2014/main" xmlns="" id="{49F5B6AF-8423-4193-8D8C-E415B1BC6607}"/>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73" name="直線コネクタ 372">
          <a:extLst>
            <a:ext uri="{FF2B5EF4-FFF2-40B4-BE49-F238E27FC236}">
              <a16:creationId xmlns:a16="http://schemas.microsoft.com/office/drawing/2014/main" xmlns="" id="{A9E6A846-C1B0-40D4-B217-90DF81A7F98F}"/>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74" name="テキスト ボックス 373">
          <a:extLst>
            <a:ext uri="{FF2B5EF4-FFF2-40B4-BE49-F238E27FC236}">
              <a16:creationId xmlns:a16="http://schemas.microsoft.com/office/drawing/2014/main" xmlns="" id="{32404AA1-C990-4DE4-8C89-3F868A39120D}"/>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75" name="直線コネクタ 374">
          <a:extLst>
            <a:ext uri="{FF2B5EF4-FFF2-40B4-BE49-F238E27FC236}">
              <a16:creationId xmlns:a16="http://schemas.microsoft.com/office/drawing/2014/main" xmlns="" id="{FD90F963-18A3-4A63-AB15-F842E609002B}"/>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376" name="テキスト ボックス 375">
          <a:extLst>
            <a:ext uri="{FF2B5EF4-FFF2-40B4-BE49-F238E27FC236}">
              <a16:creationId xmlns:a16="http://schemas.microsoft.com/office/drawing/2014/main" xmlns="" id="{C2BB22BB-DFE9-4AEB-BE54-2CE7BC7B0616}"/>
            </a:ext>
          </a:extLst>
        </xdr:cNvPr>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77" name="直線コネクタ 376">
          <a:extLst>
            <a:ext uri="{FF2B5EF4-FFF2-40B4-BE49-F238E27FC236}">
              <a16:creationId xmlns:a16="http://schemas.microsoft.com/office/drawing/2014/main" xmlns="" id="{73DE30A3-9FA4-4739-9972-006A9F5B909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78" name="テキスト ボックス 377">
          <a:extLst>
            <a:ext uri="{FF2B5EF4-FFF2-40B4-BE49-F238E27FC236}">
              <a16:creationId xmlns:a16="http://schemas.microsoft.com/office/drawing/2014/main" xmlns="" id="{B296C12D-841D-4915-AF22-CF325207D708}"/>
            </a:ext>
          </a:extLst>
        </xdr:cNvPr>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79" name="【認定こども園・幼稚園・保育所】&#10;有形固定資産減価償却率グラフ枠">
          <a:extLst>
            <a:ext uri="{FF2B5EF4-FFF2-40B4-BE49-F238E27FC236}">
              <a16:creationId xmlns:a16="http://schemas.microsoft.com/office/drawing/2014/main" xmlns="" id="{4F4AD76C-659B-4A22-8590-B984E910FD8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160020</xdr:rowOff>
    </xdr:from>
    <xdr:to>
      <xdr:col>85</xdr:col>
      <xdr:colOff>126364</xdr:colOff>
      <xdr:row>41</xdr:row>
      <xdr:rowOff>150495</xdr:rowOff>
    </xdr:to>
    <xdr:cxnSp macro="">
      <xdr:nvCxnSpPr>
        <xdr:cNvPr id="380" name="直線コネクタ 379">
          <a:extLst>
            <a:ext uri="{FF2B5EF4-FFF2-40B4-BE49-F238E27FC236}">
              <a16:creationId xmlns:a16="http://schemas.microsoft.com/office/drawing/2014/main" xmlns="" id="{740D8E60-7253-4252-B788-A997D3232677}"/>
            </a:ext>
          </a:extLst>
        </xdr:cNvPr>
        <xdr:cNvCxnSpPr/>
      </xdr:nvCxnSpPr>
      <xdr:spPr>
        <a:xfrm flipV="1">
          <a:off x="16318864" y="5817870"/>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154322</xdr:rowOff>
    </xdr:from>
    <xdr:ext cx="405111" cy="259045"/>
    <xdr:sp macro="" textlink="">
      <xdr:nvSpPr>
        <xdr:cNvPr id="381" name="【認定こども園・幼稚園・保育所】&#10;有形固定資産減価償却率最小値テキスト">
          <a:extLst>
            <a:ext uri="{FF2B5EF4-FFF2-40B4-BE49-F238E27FC236}">
              <a16:creationId xmlns:a16="http://schemas.microsoft.com/office/drawing/2014/main" xmlns="" id="{2C4576A9-ECDC-4D4A-9ECA-65C252EF0B9F}"/>
            </a:ext>
          </a:extLst>
        </xdr:cNvPr>
        <xdr:cNvSpPr txBox="1"/>
      </xdr:nvSpPr>
      <xdr:spPr>
        <a:xfrm>
          <a:off x="16357600" y="718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150495</xdr:rowOff>
    </xdr:from>
    <xdr:to>
      <xdr:col>86</xdr:col>
      <xdr:colOff>25400</xdr:colOff>
      <xdr:row>41</xdr:row>
      <xdr:rowOff>150495</xdr:rowOff>
    </xdr:to>
    <xdr:cxnSp macro="">
      <xdr:nvCxnSpPr>
        <xdr:cNvPr id="382" name="直線コネクタ 381">
          <a:extLst>
            <a:ext uri="{FF2B5EF4-FFF2-40B4-BE49-F238E27FC236}">
              <a16:creationId xmlns:a16="http://schemas.microsoft.com/office/drawing/2014/main" xmlns="" id="{A3F747DE-F413-4A74-A8F4-7409795B367F}"/>
            </a:ext>
          </a:extLst>
        </xdr:cNvPr>
        <xdr:cNvCxnSpPr/>
      </xdr:nvCxnSpPr>
      <xdr:spPr>
        <a:xfrm>
          <a:off x="16230600" y="7179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106697</xdr:rowOff>
    </xdr:from>
    <xdr:ext cx="405111" cy="259045"/>
    <xdr:sp macro="" textlink="">
      <xdr:nvSpPr>
        <xdr:cNvPr id="383" name="【認定こども園・幼稚園・保育所】&#10;有形固定資産減価償却率最大値テキスト">
          <a:extLst>
            <a:ext uri="{FF2B5EF4-FFF2-40B4-BE49-F238E27FC236}">
              <a16:creationId xmlns:a16="http://schemas.microsoft.com/office/drawing/2014/main" xmlns="" id="{A904A7B1-73B2-4D9B-BF66-F6A35D15ED4B}"/>
            </a:ext>
          </a:extLst>
        </xdr:cNvPr>
        <xdr:cNvSpPr txBox="1"/>
      </xdr:nvSpPr>
      <xdr:spPr>
        <a:xfrm>
          <a:off x="16357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160020</xdr:rowOff>
    </xdr:from>
    <xdr:to>
      <xdr:col>86</xdr:col>
      <xdr:colOff>25400</xdr:colOff>
      <xdr:row>33</xdr:row>
      <xdr:rowOff>160020</xdr:rowOff>
    </xdr:to>
    <xdr:cxnSp macro="">
      <xdr:nvCxnSpPr>
        <xdr:cNvPr id="384" name="直線コネクタ 383">
          <a:extLst>
            <a:ext uri="{FF2B5EF4-FFF2-40B4-BE49-F238E27FC236}">
              <a16:creationId xmlns:a16="http://schemas.microsoft.com/office/drawing/2014/main" xmlns="" id="{C54300F7-A6B6-4321-8911-4D64C39E12FC}"/>
            </a:ext>
          </a:extLst>
        </xdr:cNvPr>
        <xdr:cNvCxnSpPr/>
      </xdr:nvCxnSpPr>
      <xdr:spPr>
        <a:xfrm>
          <a:off x="16230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125747</xdr:rowOff>
    </xdr:from>
    <xdr:ext cx="405111" cy="259045"/>
    <xdr:sp macro="" textlink="">
      <xdr:nvSpPr>
        <xdr:cNvPr id="385" name="【認定こども園・幼稚園・保育所】&#10;有形固定資産減価償却率平均値テキスト">
          <a:extLst>
            <a:ext uri="{FF2B5EF4-FFF2-40B4-BE49-F238E27FC236}">
              <a16:creationId xmlns:a16="http://schemas.microsoft.com/office/drawing/2014/main" xmlns="" id="{845EFD05-7F54-41BB-9F64-890AA08AACC5}"/>
            </a:ext>
          </a:extLst>
        </xdr:cNvPr>
        <xdr:cNvSpPr txBox="1"/>
      </xdr:nvSpPr>
      <xdr:spPr>
        <a:xfrm>
          <a:off x="16357600" y="6469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147320</xdr:rowOff>
    </xdr:from>
    <xdr:to>
      <xdr:col>85</xdr:col>
      <xdr:colOff>177800</xdr:colOff>
      <xdr:row>38</xdr:row>
      <xdr:rowOff>77470</xdr:rowOff>
    </xdr:to>
    <xdr:sp macro="" textlink="">
      <xdr:nvSpPr>
        <xdr:cNvPr id="386" name="フローチャート: 判断 385">
          <a:extLst>
            <a:ext uri="{FF2B5EF4-FFF2-40B4-BE49-F238E27FC236}">
              <a16:creationId xmlns:a16="http://schemas.microsoft.com/office/drawing/2014/main" xmlns="" id="{70799362-F6AE-486B-B40C-FD3D200E9379}"/>
            </a:ext>
          </a:extLst>
        </xdr:cNvPr>
        <xdr:cNvSpPr/>
      </xdr:nvSpPr>
      <xdr:spPr>
        <a:xfrm>
          <a:off x="162687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15875</xdr:rowOff>
    </xdr:from>
    <xdr:to>
      <xdr:col>81</xdr:col>
      <xdr:colOff>101600</xdr:colOff>
      <xdr:row>38</xdr:row>
      <xdr:rowOff>117475</xdr:rowOff>
    </xdr:to>
    <xdr:sp macro="" textlink="">
      <xdr:nvSpPr>
        <xdr:cNvPr id="387" name="フローチャート: 判断 386">
          <a:extLst>
            <a:ext uri="{FF2B5EF4-FFF2-40B4-BE49-F238E27FC236}">
              <a16:creationId xmlns:a16="http://schemas.microsoft.com/office/drawing/2014/main" xmlns="" id="{AAEC5FEA-699F-4136-BE69-6C04C94F09E1}"/>
            </a:ext>
          </a:extLst>
        </xdr:cNvPr>
        <xdr:cNvSpPr/>
      </xdr:nvSpPr>
      <xdr:spPr>
        <a:xfrm>
          <a:off x="15430500" y="653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168275</xdr:rowOff>
    </xdr:from>
    <xdr:to>
      <xdr:col>76</xdr:col>
      <xdr:colOff>165100</xdr:colOff>
      <xdr:row>38</xdr:row>
      <xdr:rowOff>98425</xdr:rowOff>
    </xdr:to>
    <xdr:sp macro="" textlink="">
      <xdr:nvSpPr>
        <xdr:cNvPr id="388" name="フローチャート: 判断 387">
          <a:extLst>
            <a:ext uri="{FF2B5EF4-FFF2-40B4-BE49-F238E27FC236}">
              <a16:creationId xmlns:a16="http://schemas.microsoft.com/office/drawing/2014/main" xmlns="" id="{4A0B5C23-602B-4948-B765-2E5D8BCDB60B}"/>
            </a:ext>
          </a:extLst>
        </xdr:cNvPr>
        <xdr:cNvSpPr/>
      </xdr:nvSpPr>
      <xdr:spPr>
        <a:xfrm>
          <a:off x="14541500" y="651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8255</xdr:rowOff>
    </xdr:from>
    <xdr:to>
      <xdr:col>72</xdr:col>
      <xdr:colOff>38100</xdr:colOff>
      <xdr:row>38</xdr:row>
      <xdr:rowOff>109855</xdr:rowOff>
    </xdr:to>
    <xdr:sp macro="" textlink="">
      <xdr:nvSpPr>
        <xdr:cNvPr id="389" name="フローチャート: 判断 388">
          <a:extLst>
            <a:ext uri="{FF2B5EF4-FFF2-40B4-BE49-F238E27FC236}">
              <a16:creationId xmlns:a16="http://schemas.microsoft.com/office/drawing/2014/main" xmlns="" id="{78FD7DCE-9BA6-420F-A978-5630231A7B1E}"/>
            </a:ext>
          </a:extLst>
        </xdr:cNvPr>
        <xdr:cNvSpPr/>
      </xdr:nvSpPr>
      <xdr:spPr>
        <a:xfrm>
          <a:off x="13652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xmlns="" id="{485C6ACC-824E-40F3-B175-FEE1B7AC1F7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xmlns="" id="{06285B42-C0D0-453B-9FC5-26913B4573D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xmlns="" id="{0E28C900-E880-4434-ABE8-BFAD7F400AF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93" name="テキスト ボックス 392">
          <a:extLst>
            <a:ext uri="{FF2B5EF4-FFF2-40B4-BE49-F238E27FC236}">
              <a16:creationId xmlns:a16="http://schemas.microsoft.com/office/drawing/2014/main" xmlns="" id="{06BFB5D8-EFF5-4969-B74A-BD26662DC24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94" name="テキスト ボックス 393">
          <a:extLst>
            <a:ext uri="{FF2B5EF4-FFF2-40B4-BE49-F238E27FC236}">
              <a16:creationId xmlns:a16="http://schemas.microsoft.com/office/drawing/2014/main" xmlns="" id="{1D7857D5-9F35-44B0-BA8A-BB10271F817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156845</xdr:rowOff>
    </xdr:from>
    <xdr:to>
      <xdr:col>85</xdr:col>
      <xdr:colOff>177800</xdr:colOff>
      <xdr:row>36</xdr:row>
      <xdr:rowOff>86995</xdr:rowOff>
    </xdr:to>
    <xdr:sp macro="" textlink="">
      <xdr:nvSpPr>
        <xdr:cNvPr id="395" name="楕円 394">
          <a:extLst>
            <a:ext uri="{FF2B5EF4-FFF2-40B4-BE49-F238E27FC236}">
              <a16:creationId xmlns:a16="http://schemas.microsoft.com/office/drawing/2014/main" xmlns="" id="{8A26AF94-4F50-4376-8A90-F42C8951E27F}"/>
            </a:ext>
          </a:extLst>
        </xdr:cNvPr>
        <xdr:cNvSpPr/>
      </xdr:nvSpPr>
      <xdr:spPr>
        <a:xfrm>
          <a:off x="16268700" y="615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8272</xdr:rowOff>
    </xdr:from>
    <xdr:ext cx="405111" cy="259045"/>
    <xdr:sp macro="" textlink="">
      <xdr:nvSpPr>
        <xdr:cNvPr id="396" name="【認定こども園・幼稚園・保育所】&#10;有形固定資産減価償却率該当値テキスト">
          <a:extLst>
            <a:ext uri="{FF2B5EF4-FFF2-40B4-BE49-F238E27FC236}">
              <a16:creationId xmlns:a16="http://schemas.microsoft.com/office/drawing/2014/main" xmlns="" id="{A78D6779-5563-48EE-A1F0-EDF63618188C}"/>
            </a:ext>
          </a:extLst>
        </xdr:cNvPr>
        <xdr:cNvSpPr txBox="1"/>
      </xdr:nvSpPr>
      <xdr:spPr>
        <a:xfrm>
          <a:off x="16357600"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36830</xdr:rowOff>
    </xdr:from>
    <xdr:to>
      <xdr:col>81</xdr:col>
      <xdr:colOff>101600</xdr:colOff>
      <xdr:row>36</xdr:row>
      <xdr:rowOff>138430</xdr:rowOff>
    </xdr:to>
    <xdr:sp macro="" textlink="">
      <xdr:nvSpPr>
        <xdr:cNvPr id="397" name="楕円 396">
          <a:extLst>
            <a:ext uri="{FF2B5EF4-FFF2-40B4-BE49-F238E27FC236}">
              <a16:creationId xmlns:a16="http://schemas.microsoft.com/office/drawing/2014/main" xmlns="" id="{7E6D6407-89A1-4A66-A48B-FD19A9168B95}"/>
            </a:ext>
          </a:extLst>
        </xdr:cNvPr>
        <xdr:cNvSpPr/>
      </xdr:nvSpPr>
      <xdr:spPr>
        <a:xfrm>
          <a:off x="1543050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36195</xdr:rowOff>
    </xdr:from>
    <xdr:to>
      <xdr:col>85</xdr:col>
      <xdr:colOff>127000</xdr:colOff>
      <xdr:row>36</xdr:row>
      <xdr:rowOff>87630</xdr:rowOff>
    </xdr:to>
    <xdr:cxnSp macro="">
      <xdr:nvCxnSpPr>
        <xdr:cNvPr id="398" name="直線コネクタ 397">
          <a:extLst>
            <a:ext uri="{FF2B5EF4-FFF2-40B4-BE49-F238E27FC236}">
              <a16:creationId xmlns:a16="http://schemas.microsoft.com/office/drawing/2014/main" xmlns="" id="{DBD43FCC-393D-401F-B699-9C1261DCCA48}"/>
            </a:ext>
          </a:extLst>
        </xdr:cNvPr>
        <xdr:cNvCxnSpPr/>
      </xdr:nvCxnSpPr>
      <xdr:spPr>
        <a:xfrm flipV="1">
          <a:off x="15481300" y="620839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71120</xdr:rowOff>
    </xdr:from>
    <xdr:to>
      <xdr:col>76</xdr:col>
      <xdr:colOff>165100</xdr:colOff>
      <xdr:row>37</xdr:row>
      <xdr:rowOff>1270</xdr:rowOff>
    </xdr:to>
    <xdr:sp macro="" textlink="">
      <xdr:nvSpPr>
        <xdr:cNvPr id="399" name="楕円 398">
          <a:extLst>
            <a:ext uri="{FF2B5EF4-FFF2-40B4-BE49-F238E27FC236}">
              <a16:creationId xmlns:a16="http://schemas.microsoft.com/office/drawing/2014/main" xmlns="" id="{580D0E74-AC9E-4CF8-A09A-C903D204EC99}"/>
            </a:ext>
          </a:extLst>
        </xdr:cNvPr>
        <xdr:cNvSpPr/>
      </xdr:nvSpPr>
      <xdr:spPr>
        <a:xfrm>
          <a:off x="14541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87630</xdr:rowOff>
    </xdr:from>
    <xdr:to>
      <xdr:col>81</xdr:col>
      <xdr:colOff>50800</xdr:colOff>
      <xdr:row>36</xdr:row>
      <xdr:rowOff>121920</xdr:rowOff>
    </xdr:to>
    <xdr:cxnSp macro="">
      <xdr:nvCxnSpPr>
        <xdr:cNvPr id="400" name="直線コネクタ 399">
          <a:extLst>
            <a:ext uri="{FF2B5EF4-FFF2-40B4-BE49-F238E27FC236}">
              <a16:creationId xmlns:a16="http://schemas.microsoft.com/office/drawing/2014/main" xmlns="" id="{96263E60-1887-447F-B24E-2D17B9EC09F5}"/>
            </a:ext>
          </a:extLst>
        </xdr:cNvPr>
        <xdr:cNvCxnSpPr/>
      </xdr:nvCxnSpPr>
      <xdr:spPr>
        <a:xfrm flipV="1">
          <a:off x="14592300" y="62598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120650</xdr:rowOff>
    </xdr:from>
    <xdr:to>
      <xdr:col>72</xdr:col>
      <xdr:colOff>38100</xdr:colOff>
      <xdr:row>37</xdr:row>
      <xdr:rowOff>50800</xdr:rowOff>
    </xdr:to>
    <xdr:sp macro="" textlink="">
      <xdr:nvSpPr>
        <xdr:cNvPr id="401" name="楕円 400">
          <a:extLst>
            <a:ext uri="{FF2B5EF4-FFF2-40B4-BE49-F238E27FC236}">
              <a16:creationId xmlns:a16="http://schemas.microsoft.com/office/drawing/2014/main" xmlns="" id="{6561C4E5-438F-467F-BDDD-B58D29379058}"/>
            </a:ext>
          </a:extLst>
        </xdr:cNvPr>
        <xdr:cNvSpPr/>
      </xdr:nvSpPr>
      <xdr:spPr>
        <a:xfrm>
          <a:off x="13652500" y="629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121920</xdr:rowOff>
    </xdr:from>
    <xdr:to>
      <xdr:col>76</xdr:col>
      <xdr:colOff>114300</xdr:colOff>
      <xdr:row>37</xdr:row>
      <xdr:rowOff>0</xdr:rowOff>
    </xdr:to>
    <xdr:cxnSp macro="">
      <xdr:nvCxnSpPr>
        <xdr:cNvPr id="402" name="直線コネクタ 401">
          <a:extLst>
            <a:ext uri="{FF2B5EF4-FFF2-40B4-BE49-F238E27FC236}">
              <a16:creationId xmlns:a16="http://schemas.microsoft.com/office/drawing/2014/main" xmlns="" id="{79D2DAD4-7731-4B7B-AA56-96FFDB85F9C2}"/>
            </a:ext>
          </a:extLst>
        </xdr:cNvPr>
        <xdr:cNvCxnSpPr/>
      </xdr:nvCxnSpPr>
      <xdr:spPr>
        <a:xfrm flipV="1">
          <a:off x="13703300" y="629412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108602</xdr:rowOff>
    </xdr:from>
    <xdr:ext cx="405111" cy="259045"/>
    <xdr:sp macro="" textlink="">
      <xdr:nvSpPr>
        <xdr:cNvPr id="403" name="n_1aveValue【認定こども園・幼稚園・保育所】&#10;有形固定資産減価償却率">
          <a:extLst>
            <a:ext uri="{FF2B5EF4-FFF2-40B4-BE49-F238E27FC236}">
              <a16:creationId xmlns:a16="http://schemas.microsoft.com/office/drawing/2014/main" xmlns="" id="{569D1F98-A31B-425E-94B3-491E678F97CF}"/>
            </a:ext>
          </a:extLst>
        </xdr:cNvPr>
        <xdr:cNvSpPr txBox="1"/>
      </xdr:nvSpPr>
      <xdr:spPr>
        <a:xfrm>
          <a:off x="15266044" y="662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89552</xdr:rowOff>
    </xdr:from>
    <xdr:ext cx="405111" cy="259045"/>
    <xdr:sp macro="" textlink="">
      <xdr:nvSpPr>
        <xdr:cNvPr id="404" name="n_2aveValue【認定こども園・幼稚園・保育所】&#10;有形固定資産減価償却率">
          <a:extLst>
            <a:ext uri="{FF2B5EF4-FFF2-40B4-BE49-F238E27FC236}">
              <a16:creationId xmlns:a16="http://schemas.microsoft.com/office/drawing/2014/main" xmlns="" id="{F21995D1-E0B4-4265-8D2B-D2B00905C794}"/>
            </a:ext>
          </a:extLst>
        </xdr:cNvPr>
        <xdr:cNvSpPr txBox="1"/>
      </xdr:nvSpPr>
      <xdr:spPr>
        <a:xfrm>
          <a:off x="14389744" y="660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100982</xdr:rowOff>
    </xdr:from>
    <xdr:ext cx="405111" cy="259045"/>
    <xdr:sp macro="" textlink="">
      <xdr:nvSpPr>
        <xdr:cNvPr id="405" name="n_3aveValue【認定こども園・幼稚園・保育所】&#10;有形固定資産減価償却率">
          <a:extLst>
            <a:ext uri="{FF2B5EF4-FFF2-40B4-BE49-F238E27FC236}">
              <a16:creationId xmlns:a16="http://schemas.microsoft.com/office/drawing/2014/main" xmlns="" id="{AE952C78-897D-450B-A122-3980C727E046}"/>
            </a:ext>
          </a:extLst>
        </xdr:cNvPr>
        <xdr:cNvSpPr txBox="1"/>
      </xdr:nvSpPr>
      <xdr:spPr>
        <a:xfrm>
          <a:off x="13500744" y="661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154957</xdr:rowOff>
    </xdr:from>
    <xdr:ext cx="405111" cy="259045"/>
    <xdr:sp macro="" textlink="">
      <xdr:nvSpPr>
        <xdr:cNvPr id="406" name="n_1mainValue【認定こども園・幼稚園・保育所】&#10;有形固定資産減価償却率">
          <a:extLst>
            <a:ext uri="{FF2B5EF4-FFF2-40B4-BE49-F238E27FC236}">
              <a16:creationId xmlns:a16="http://schemas.microsoft.com/office/drawing/2014/main" xmlns="" id="{83363F63-0797-4280-94FC-CD688B175B8E}"/>
            </a:ext>
          </a:extLst>
        </xdr:cNvPr>
        <xdr:cNvSpPr txBox="1"/>
      </xdr:nvSpPr>
      <xdr:spPr>
        <a:xfrm>
          <a:off x="15266044" y="598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17797</xdr:rowOff>
    </xdr:from>
    <xdr:ext cx="405111" cy="259045"/>
    <xdr:sp macro="" textlink="">
      <xdr:nvSpPr>
        <xdr:cNvPr id="407" name="n_2mainValue【認定こども園・幼稚園・保育所】&#10;有形固定資産減価償却率">
          <a:extLst>
            <a:ext uri="{FF2B5EF4-FFF2-40B4-BE49-F238E27FC236}">
              <a16:creationId xmlns:a16="http://schemas.microsoft.com/office/drawing/2014/main" xmlns="" id="{3D078AC2-F85E-4768-AAA0-A40A3A8C669E}"/>
            </a:ext>
          </a:extLst>
        </xdr:cNvPr>
        <xdr:cNvSpPr txBox="1"/>
      </xdr:nvSpPr>
      <xdr:spPr>
        <a:xfrm>
          <a:off x="143897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67327</xdr:rowOff>
    </xdr:from>
    <xdr:ext cx="405111" cy="259045"/>
    <xdr:sp macro="" textlink="">
      <xdr:nvSpPr>
        <xdr:cNvPr id="408" name="n_3mainValue【認定こども園・幼稚園・保育所】&#10;有形固定資産減価償却率">
          <a:extLst>
            <a:ext uri="{FF2B5EF4-FFF2-40B4-BE49-F238E27FC236}">
              <a16:creationId xmlns:a16="http://schemas.microsoft.com/office/drawing/2014/main" xmlns="" id="{5DABD1A8-72C1-418F-A99B-84D6A58771B2}"/>
            </a:ext>
          </a:extLst>
        </xdr:cNvPr>
        <xdr:cNvSpPr txBox="1"/>
      </xdr:nvSpPr>
      <xdr:spPr>
        <a:xfrm>
          <a:off x="13500744" y="606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09" name="正方形/長方形 408">
          <a:extLst>
            <a:ext uri="{FF2B5EF4-FFF2-40B4-BE49-F238E27FC236}">
              <a16:creationId xmlns:a16="http://schemas.microsoft.com/office/drawing/2014/main" xmlns="" id="{99A5F273-A976-4AC5-B508-6F2746CF727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10" name="正方形/長方形 409">
          <a:extLst>
            <a:ext uri="{FF2B5EF4-FFF2-40B4-BE49-F238E27FC236}">
              <a16:creationId xmlns:a16="http://schemas.microsoft.com/office/drawing/2014/main" xmlns="" id="{6904836D-6279-4CCC-A837-11B57BDA5DF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11" name="正方形/長方形 410">
          <a:extLst>
            <a:ext uri="{FF2B5EF4-FFF2-40B4-BE49-F238E27FC236}">
              <a16:creationId xmlns:a16="http://schemas.microsoft.com/office/drawing/2014/main" xmlns="" id="{D360BBFD-58AB-4B91-8C29-55BA03F12C7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2" name="正方形/長方形 411">
          <a:extLst>
            <a:ext uri="{FF2B5EF4-FFF2-40B4-BE49-F238E27FC236}">
              <a16:creationId xmlns:a16="http://schemas.microsoft.com/office/drawing/2014/main" xmlns="" id="{75A6E48D-2B1F-43BC-AD74-138384171C3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3" name="正方形/長方形 412">
          <a:extLst>
            <a:ext uri="{FF2B5EF4-FFF2-40B4-BE49-F238E27FC236}">
              <a16:creationId xmlns:a16="http://schemas.microsoft.com/office/drawing/2014/main" xmlns="" id="{1ED51B57-B3BB-45A3-9CB8-6F129D1CAD8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4" name="正方形/長方形 413">
          <a:extLst>
            <a:ext uri="{FF2B5EF4-FFF2-40B4-BE49-F238E27FC236}">
              <a16:creationId xmlns:a16="http://schemas.microsoft.com/office/drawing/2014/main" xmlns="" id="{0B4C501D-4F28-4CD8-A91B-8B4FC87513F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5" name="正方形/長方形 414">
          <a:extLst>
            <a:ext uri="{FF2B5EF4-FFF2-40B4-BE49-F238E27FC236}">
              <a16:creationId xmlns:a16="http://schemas.microsoft.com/office/drawing/2014/main" xmlns="" id="{E5D87B88-7ABC-4193-AA3A-454C7F5398F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6" name="正方形/長方形 415">
          <a:extLst>
            <a:ext uri="{FF2B5EF4-FFF2-40B4-BE49-F238E27FC236}">
              <a16:creationId xmlns:a16="http://schemas.microsoft.com/office/drawing/2014/main" xmlns="" id="{27942F76-7CB5-4D2C-A317-9AFD75F10EA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17" name="テキスト ボックス 416">
          <a:extLst>
            <a:ext uri="{FF2B5EF4-FFF2-40B4-BE49-F238E27FC236}">
              <a16:creationId xmlns:a16="http://schemas.microsoft.com/office/drawing/2014/main" xmlns="" id="{25ABFA63-B9E9-41D3-8D9C-9ECE6A15F38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18" name="直線コネクタ 417">
          <a:extLst>
            <a:ext uri="{FF2B5EF4-FFF2-40B4-BE49-F238E27FC236}">
              <a16:creationId xmlns:a16="http://schemas.microsoft.com/office/drawing/2014/main" xmlns="" id="{D7029ED0-79FB-4829-99CE-5170D395473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19" name="直線コネクタ 418">
          <a:extLst>
            <a:ext uri="{FF2B5EF4-FFF2-40B4-BE49-F238E27FC236}">
              <a16:creationId xmlns:a16="http://schemas.microsoft.com/office/drawing/2014/main" xmlns="" id="{47D1F478-BBBC-46D9-8364-0625F66ED9E9}"/>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20" name="テキスト ボックス 419">
          <a:extLst>
            <a:ext uri="{FF2B5EF4-FFF2-40B4-BE49-F238E27FC236}">
              <a16:creationId xmlns:a16="http://schemas.microsoft.com/office/drawing/2014/main" xmlns="" id="{0C2A3E55-B8C9-49F5-8377-FC23DFCA693D}"/>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21" name="直線コネクタ 420">
          <a:extLst>
            <a:ext uri="{FF2B5EF4-FFF2-40B4-BE49-F238E27FC236}">
              <a16:creationId xmlns:a16="http://schemas.microsoft.com/office/drawing/2014/main" xmlns="" id="{1F3B498F-EBF0-4531-9729-2027E13B9667}"/>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22" name="テキスト ボックス 421">
          <a:extLst>
            <a:ext uri="{FF2B5EF4-FFF2-40B4-BE49-F238E27FC236}">
              <a16:creationId xmlns:a16="http://schemas.microsoft.com/office/drawing/2014/main" xmlns="" id="{C0ADAE3B-BE2C-4315-B15F-D5384B108E1C}"/>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23" name="直線コネクタ 422">
          <a:extLst>
            <a:ext uri="{FF2B5EF4-FFF2-40B4-BE49-F238E27FC236}">
              <a16:creationId xmlns:a16="http://schemas.microsoft.com/office/drawing/2014/main" xmlns="" id="{EF3CF090-7795-470A-851C-5360D0B85ADF}"/>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24" name="テキスト ボックス 423">
          <a:extLst>
            <a:ext uri="{FF2B5EF4-FFF2-40B4-BE49-F238E27FC236}">
              <a16:creationId xmlns:a16="http://schemas.microsoft.com/office/drawing/2014/main" xmlns="" id="{7600AB3C-FED2-463D-A089-ED7F5A7742E9}"/>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25" name="直線コネクタ 424">
          <a:extLst>
            <a:ext uri="{FF2B5EF4-FFF2-40B4-BE49-F238E27FC236}">
              <a16:creationId xmlns:a16="http://schemas.microsoft.com/office/drawing/2014/main" xmlns="" id="{57006648-F942-4D33-8548-2BAE76189503}"/>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26" name="テキスト ボックス 425">
          <a:extLst>
            <a:ext uri="{FF2B5EF4-FFF2-40B4-BE49-F238E27FC236}">
              <a16:creationId xmlns:a16="http://schemas.microsoft.com/office/drawing/2014/main" xmlns="" id="{86BF30A4-05AC-4BB3-BAEF-B61CAD0C96EE}"/>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27" name="直線コネクタ 426">
          <a:extLst>
            <a:ext uri="{FF2B5EF4-FFF2-40B4-BE49-F238E27FC236}">
              <a16:creationId xmlns:a16="http://schemas.microsoft.com/office/drawing/2014/main" xmlns="" id="{EF448037-2D6F-4609-9922-396ED8ECD0C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28" name="テキスト ボックス 427">
          <a:extLst>
            <a:ext uri="{FF2B5EF4-FFF2-40B4-BE49-F238E27FC236}">
              <a16:creationId xmlns:a16="http://schemas.microsoft.com/office/drawing/2014/main" xmlns="" id="{7D9121A0-B3C7-46A6-A450-DBE966E3BC91}"/>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29" name="【認定こども園・幼稚園・保育所】&#10;一人当たり面積グラフ枠">
          <a:extLst>
            <a:ext uri="{FF2B5EF4-FFF2-40B4-BE49-F238E27FC236}">
              <a16:creationId xmlns:a16="http://schemas.microsoft.com/office/drawing/2014/main" xmlns="" id="{77194AE9-5D94-4E3D-B71B-BE06ADFAD19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135636</xdr:rowOff>
    </xdr:from>
    <xdr:to>
      <xdr:col>116</xdr:col>
      <xdr:colOff>62864</xdr:colOff>
      <xdr:row>41</xdr:row>
      <xdr:rowOff>67056</xdr:rowOff>
    </xdr:to>
    <xdr:cxnSp macro="">
      <xdr:nvCxnSpPr>
        <xdr:cNvPr id="430" name="直線コネクタ 429">
          <a:extLst>
            <a:ext uri="{FF2B5EF4-FFF2-40B4-BE49-F238E27FC236}">
              <a16:creationId xmlns:a16="http://schemas.microsoft.com/office/drawing/2014/main" xmlns="" id="{BC9F665A-9C99-4637-80C3-1D1BC9F10E27}"/>
            </a:ext>
          </a:extLst>
        </xdr:cNvPr>
        <xdr:cNvCxnSpPr/>
      </xdr:nvCxnSpPr>
      <xdr:spPr>
        <a:xfrm flipV="1">
          <a:off x="22160864" y="5793486"/>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70883</xdr:rowOff>
    </xdr:from>
    <xdr:ext cx="469744" cy="259045"/>
    <xdr:sp macro="" textlink="">
      <xdr:nvSpPr>
        <xdr:cNvPr id="431" name="【認定こども園・幼稚園・保育所】&#10;一人当たり面積最小値テキスト">
          <a:extLst>
            <a:ext uri="{FF2B5EF4-FFF2-40B4-BE49-F238E27FC236}">
              <a16:creationId xmlns:a16="http://schemas.microsoft.com/office/drawing/2014/main" xmlns="" id="{33657421-09CA-4D2B-845A-F06B6E2AEB3B}"/>
            </a:ext>
          </a:extLst>
        </xdr:cNvPr>
        <xdr:cNvSpPr txBox="1"/>
      </xdr:nvSpPr>
      <xdr:spPr>
        <a:xfrm>
          <a:off x="22199600" y="7100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67056</xdr:rowOff>
    </xdr:from>
    <xdr:to>
      <xdr:col>116</xdr:col>
      <xdr:colOff>152400</xdr:colOff>
      <xdr:row>41</xdr:row>
      <xdr:rowOff>67056</xdr:rowOff>
    </xdr:to>
    <xdr:cxnSp macro="">
      <xdr:nvCxnSpPr>
        <xdr:cNvPr id="432" name="直線コネクタ 431">
          <a:extLst>
            <a:ext uri="{FF2B5EF4-FFF2-40B4-BE49-F238E27FC236}">
              <a16:creationId xmlns:a16="http://schemas.microsoft.com/office/drawing/2014/main" xmlns="" id="{17EB9835-0171-4413-ABAE-2B5AECC27428}"/>
            </a:ext>
          </a:extLst>
        </xdr:cNvPr>
        <xdr:cNvCxnSpPr/>
      </xdr:nvCxnSpPr>
      <xdr:spPr>
        <a:xfrm>
          <a:off x="22072600" y="7096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82313</xdr:rowOff>
    </xdr:from>
    <xdr:ext cx="469744" cy="259045"/>
    <xdr:sp macro="" textlink="">
      <xdr:nvSpPr>
        <xdr:cNvPr id="433" name="【認定こども園・幼稚園・保育所】&#10;一人当たり面積最大値テキスト">
          <a:extLst>
            <a:ext uri="{FF2B5EF4-FFF2-40B4-BE49-F238E27FC236}">
              <a16:creationId xmlns:a16="http://schemas.microsoft.com/office/drawing/2014/main" xmlns="" id="{879AF254-BA0C-406A-B60F-8660847F065C}"/>
            </a:ext>
          </a:extLst>
        </xdr:cNvPr>
        <xdr:cNvSpPr txBox="1"/>
      </xdr:nvSpPr>
      <xdr:spPr>
        <a:xfrm>
          <a:off x="22199600" y="5568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135636</xdr:rowOff>
    </xdr:from>
    <xdr:to>
      <xdr:col>116</xdr:col>
      <xdr:colOff>152400</xdr:colOff>
      <xdr:row>33</xdr:row>
      <xdr:rowOff>135636</xdr:rowOff>
    </xdr:to>
    <xdr:cxnSp macro="">
      <xdr:nvCxnSpPr>
        <xdr:cNvPr id="434" name="直線コネクタ 433">
          <a:extLst>
            <a:ext uri="{FF2B5EF4-FFF2-40B4-BE49-F238E27FC236}">
              <a16:creationId xmlns:a16="http://schemas.microsoft.com/office/drawing/2014/main" xmlns="" id="{959650E0-4774-48DC-9E3E-7D8EE5BE997D}"/>
            </a:ext>
          </a:extLst>
        </xdr:cNvPr>
        <xdr:cNvCxnSpPr/>
      </xdr:nvCxnSpPr>
      <xdr:spPr>
        <a:xfrm>
          <a:off x="22072600" y="5793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137431</xdr:rowOff>
    </xdr:from>
    <xdr:ext cx="469744" cy="259045"/>
    <xdr:sp macro="" textlink="">
      <xdr:nvSpPr>
        <xdr:cNvPr id="435" name="【認定こども園・幼稚園・保育所】&#10;一人当たり面積平均値テキスト">
          <a:extLst>
            <a:ext uri="{FF2B5EF4-FFF2-40B4-BE49-F238E27FC236}">
              <a16:creationId xmlns:a16="http://schemas.microsoft.com/office/drawing/2014/main" xmlns="" id="{E60452E2-4270-4366-87FA-EB4DE18E75D4}"/>
            </a:ext>
          </a:extLst>
        </xdr:cNvPr>
        <xdr:cNvSpPr txBox="1"/>
      </xdr:nvSpPr>
      <xdr:spPr>
        <a:xfrm>
          <a:off x="22199600" y="64810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114554</xdr:rowOff>
    </xdr:from>
    <xdr:to>
      <xdr:col>116</xdr:col>
      <xdr:colOff>114300</xdr:colOff>
      <xdr:row>39</xdr:row>
      <xdr:rowOff>44704</xdr:rowOff>
    </xdr:to>
    <xdr:sp macro="" textlink="">
      <xdr:nvSpPr>
        <xdr:cNvPr id="436" name="フローチャート: 判断 435">
          <a:extLst>
            <a:ext uri="{FF2B5EF4-FFF2-40B4-BE49-F238E27FC236}">
              <a16:creationId xmlns:a16="http://schemas.microsoft.com/office/drawing/2014/main" xmlns="" id="{9EBBE46B-BDC6-41CD-AE8C-51149A624628}"/>
            </a:ext>
          </a:extLst>
        </xdr:cNvPr>
        <xdr:cNvSpPr/>
      </xdr:nvSpPr>
      <xdr:spPr>
        <a:xfrm>
          <a:off x="22110700" y="662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109982</xdr:rowOff>
    </xdr:from>
    <xdr:to>
      <xdr:col>112</xdr:col>
      <xdr:colOff>38100</xdr:colOff>
      <xdr:row>39</xdr:row>
      <xdr:rowOff>40132</xdr:rowOff>
    </xdr:to>
    <xdr:sp macro="" textlink="">
      <xdr:nvSpPr>
        <xdr:cNvPr id="437" name="フローチャート: 判断 436">
          <a:extLst>
            <a:ext uri="{FF2B5EF4-FFF2-40B4-BE49-F238E27FC236}">
              <a16:creationId xmlns:a16="http://schemas.microsoft.com/office/drawing/2014/main" xmlns="" id="{3F6F5F80-F3E9-41A9-97C0-8817E6790D91}"/>
            </a:ext>
          </a:extLst>
        </xdr:cNvPr>
        <xdr:cNvSpPr/>
      </xdr:nvSpPr>
      <xdr:spPr>
        <a:xfrm>
          <a:off x="21272500" y="662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100838</xdr:rowOff>
    </xdr:from>
    <xdr:to>
      <xdr:col>107</xdr:col>
      <xdr:colOff>101600</xdr:colOff>
      <xdr:row>39</xdr:row>
      <xdr:rowOff>30988</xdr:rowOff>
    </xdr:to>
    <xdr:sp macro="" textlink="">
      <xdr:nvSpPr>
        <xdr:cNvPr id="438" name="フローチャート: 判断 437">
          <a:extLst>
            <a:ext uri="{FF2B5EF4-FFF2-40B4-BE49-F238E27FC236}">
              <a16:creationId xmlns:a16="http://schemas.microsoft.com/office/drawing/2014/main" xmlns="" id="{0334E790-D37D-4260-BA24-99F73231EBA5}"/>
            </a:ext>
          </a:extLst>
        </xdr:cNvPr>
        <xdr:cNvSpPr/>
      </xdr:nvSpPr>
      <xdr:spPr>
        <a:xfrm>
          <a:off x="20383500" y="661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125984</xdr:rowOff>
    </xdr:from>
    <xdr:to>
      <xdr:col>102</xdr:col>
      <xdr:colOff>165100</xdr:colOff>
      <xdr:row>39</xdr:row>
      <xdr:rowOff>56134</xdr:rowOff>
    </xdr:to>
    <xdr:sp macro="" textlink="">
      <xdr:nvSpPr>
        <xdr:cNvPr id="439" name="フローチャート: 判断 438">
          <a:extLst>
            <a:ext uri="{FF2B5EF4-FFF2-40B4-BE49-F238E27FC236}">
              <a16:creationId xmlns:a16="http://schemas.microsoft.com/office/drawing/2014/main" xmlns="" id="{11382D00-A346-4A1D-8379-7E6C00F805E4}"/>
            </a:ext>
          </a:extLst>
        </xdr:cNvPr>
        <xdr:cNvSpPr/>
      </xdr:nvSpPr>
      <xdr:spPr>
        <a:xfrm>
          <a:off x="19494500" y="6641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40" name="テキスト ボックス 439">
          <a:extLst>
            <a:ext uri="{FF2B5EF4-FFF2-40B4-BE49-F238E27FC236}">
              <a16:creationId xmlns:a16="http://schemas.microsoft.com/office/drawing/2014/main" xmlns="" id="{679EF2C7-6416-40DE-BC2B-2C76D791D90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41" name="テキスト ボックス 440">
          <a:extLst>
            <a:ext uri="{FF2B5EF4-FFF2-40B4-BE49-F238E27FC236}">
              <a16:creationId xmlns:a16="http://schemas.microsoft.com/office/drawing/2014/main" xmlns="" id="{6C0AF53E-786A-4D8D-8764-3FC491206B4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42" name="テキスト ボックス 441">
          <a:extLst>
            <a:ext uri="{FF2B5EF4-FFF2-40B4-BE49-F238E27FC236}">
              <a16:creationId xmlns:a16="http://schemas.microsoft.com/office/drawing/2014/main" xmlns="" id="{088DA3E9-FA26-4DA5-A905-D37A4347A70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43" name="テキスト ボックス 442">
          <a:extLst>
            <a:ext uri="{FF2B5EF4-FFF2-40B4-BE49-F238E27FC236}">
              <a16:creationId xmlns:a16="http://schemas.microsoft.com/office/drawing/2014/main" xmlns="" id="{322DE321-F309-4BD5-94E4-C5BDAA7BC92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44" name="テキスト ボックス 443">
          <a:extLst>
            <a:ext uri="{FF2B5EF4-FFF2-40B4-BE49-F238E27FC236}">
              <a16:creationId xmlns:a16="http://schemas.microsoft.com/office/drawing/2014/main" xmlns="" id="{1D3FB684-F7BE-4610-BD92-64509FB0D05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16256</xdr:rowOff>
    </xdr:from>
    <xdr:to>
      <xdr:col>116</xdr:col>
      <xdr:colOff>114300</xdr:colOff>
      <xdr:row>40</xdr:row>
      <xdr:rowOff>117856</xdr:rowOff>
    </xdr:to>
    <xdr:sp macro="" textlink="">
      <xdr:nvSpPr>
        <xdr:cNvPr id="445" name="楕円 444">
          <a:extLst>
            <a:ext uri="{FF2B5EF4-FFF2-40B4-BE49-F238E27FC236}">
              <a16:creationId xmlns:a16="http://schemas.microsoft.com/office/drawing/2014/main" xmlns="" id="{049B0AE7-5B3A-4250-A647-D0F665B59444}"/>
            </a:ext>
          </a:extLst>
        </xdr:cNvPr>
        <xdr:cNvSpPr/>
      </xdr:nvSpPr>
      <xdr:spPr>
        <a:xfrm>
          <a:off x="22110700" y="687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166133</xdr:rowOff>
    </xdr:from>
    <xdr:ext cx="469744" cy="259045"/>
    <xdr:sp macro="" textlink="">
      <xdr:nvSpPr>
        <xdr:cNvPr id="446" name="【認定こども園・幼稚園・保育所】&#10;一人当たり面積該当値テキスト">
          <a:extLst>
            <a:ext uri="{FF2B5EF4-FFF2-40B4-BE49-F238E27FC236}">
              <a16:creationId xmlns:a16="http://schemas.microsoft.com/office/drawing/2014/main" xmlns="" id="{F69A4FAF-91F7-4DC1-A420-1ED17173C268}"/>
            </a:ext>
          </a:extLst>
        </xdr:cNvPr>
        <xdr:cNvSpPr txBox="1"/>
      </xdr:nvSpPr>
      <xdr:spPr>
        <a:xfrm>
          <a:off x="22199600" y="685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18542</xdr:rowOff>
    </xdr:from>
    <xdr:to>
      <xdr:col>112</xdr:col>
      <xdr:colOff>38100</xdr:colOff>
      <xdr:row>40</xdr:row>
      <xdr:rowOff>120142</xdr:rowOff>
    </xdr:to>
    <xdr:sp macro="" textlink="">
      <xdr:nvSpPr>
        <xdr:cNvPr id="447" name="楕円 446">
          <a:extLst>
            <a:ext uri="{FF2B5EF4-FFF2-40B4-BE49-F238E27FC236}">
              <a16:creationId xmlns:a16="http://schemas.microsoft.com/office/drawing/2014/main" xmlns="" id="{E31A0CEC-85C7-4329-99B1-7110A559758A}"/>
            </a:ext>
          </a:extLst>
        </xdr:cNvPr>
        <xdr:cNvSpPr/>
      </xdr:nvSpPr>
      <xdr:spPr>
        <a:xfrm>
          <a:off x="21272500" y="687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67056</xdr:rowOff>
    </xdr:from>
    <xdr:to>
      <xdr:col>116</xdr:col>
      <xdr:colOff>63500</xdr:colOff>
      <xdr:row>40</xdr:row>
      <xdr:rowOff>69342</xdr:rowOff>
    </xdr:to>
    <xdr:cxnSp macro="">
      <xdr:nvCxnSpPr>
        <xdr:cNvPr id="448" name="直線コネクタ 447">
          <a:extLst>
            <a:ext uri="{FF2B5EF4-FFF2-40B4-BE49-F238E27FC236}">
              <a16:creationId xmlns:a16="http://schemas.microsoft.com/office/drawing/2014/main" xmlns="" id="{3235E1B4-FD78-4F6B-934F-1C1F3FC18E9B}"/>
            </a:ext>
          </a:extLst>
        </xdr:cNvPr>
        <xdr:cNvCxnSpPr/>
      </xdr:nvCxnSpPr>
      <xdr:spPr>
        <a:xfrm flipV="1">
          <a:off x="21323300" y="6925056"/>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23114</xdr:rowOff>
    </xdr:from>
    <xdr:to>
      <xdr:col>107</xdr:col>
      <xdr:colOff>101600</xdr:colOff>
      <xdr:row>40</xdr:row>
      <xdr:rowOff>124714</xdr:rowOff>
    </xdr:to>
    <xdr:sp macro="" textlink="">
      <xdr:nvSpPr>
        <xdr:cNvPr id="449" name="楕円 448">
          <a:extLst>
            <a:ext uri="{FF2B5EF4-FFF2-40B4-BE49-F238E27FC236}">
              <a16:creationId xmlns:a16="http://schemas.microsoft.com/office/drawing/2014/main" xmlns="" id="{F5208B53-B3E5-49B9-BAF8-C4FF661E627D}"/>
            </a:ext>
          </a:extLst>
        </xdr:cNvPr>
        <xdr:cNvSpPr/>
      </xdr:nvSpPr>
      <xdr:spPr>
        <a:xfrm>
          <a:off x="20383500" y="688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69342</xdr:rowOff>
    </xdr:from>
    <xdr:to>
      <xdr:col>111</xdr:col>
      <xdr:colOff>177800</xdr:colOff>
      <xdr:row>40</xdr:row>
      <xdr:rowOff>73914</xdr:rowOff>
    </xdr:to>
    <xdr:cxnSp macro="">
      <xdr:nvCxnSpPr>
        <xdr:cNvPr id="450" name="直線コネクタ 449">
          <a:extLst>
            <a:ext uri="{FF2B5EF4-FFF2-40B4-BE49-F238E27FC236}">
              <a16:creationId xmlns:a16="http://schemas.microsoft.com/office/drawing/2014/main" xmlns="" id="{E005952D-417B-47FF-942D-1EAEE431BBBE}"/>
            </a:ext>
          </a:extLst>
        </xdr:cNvPr>
        <xdr:cNvCxnSpPr/>
      </xdr:nvCxnSpPr>
      <xdr:spPr>
        <a:xfrm flipV="1">
          <a:off x="20434300" y="692734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25400</xdr:rowOff>
    </xdr:from>
    <xdr:to>
      <xdr:col>102</xdr:col>
      <xdr:colOff>165100</xdr:colOff>
      <xdr:row>40</xdr:row>
      <xdr:rowOff>127000</xdr:rowOff>
    </xdr:to>
    <xdr:sp macro="" textlink="">
      <xdr:nvSpPr>
        <xdr:cNvPr id="451" name="楕円 450">
          <a:extLst>
            <a:ext uri="{FF2B5EF4-FFF2-40B4-BE49-F238E27FC236}">
              <a16:creationId xmlns:a16="http://schemas.microsoft.com/office/drawing/2014/main" xmlns="" id="{FAE3D7F9-C6AB-48BB-B8DC-94C12C427868}"/>
            </a:ext>
          </a:extLst>
        </xdr:cNvPr>
        <xdr:cNvSpPr/>
      </xdr:nvSpPr>
      <xdr:spPr>
        <a:xfrm>
          <a:off x="19494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73914</xdr:rowOff>
    </xdr:from>
    <xdr:to>
      <xdr:col>107</xdr:col>
      <xdr:colOff>50800</xdr:colOff>
      <xdr:row>40</xdr:row>
      <xdr:rowOff>76200</xdr:rowOff>
    </xdr:to>
    <xdr:cxnSp macro="">
      <xdr:nvCxnSpPr>
        <xdr:cNvPr id="452" name="直線コネクタ 451">
          <a:extLst>
            <a:ext uri="{FF2B5EF4-FFF2-40B4-BE49-F238E27FC236}">
              <a16:creationId xmlns:a16="http://schemas.microsoft.com/office/drawing/2014/main" xmlns="" id="{26C1203C-3593-421C-9058-C4401814D6E6}"/>
            </a:ext>
          </a:extLst>
        </xdr:cNvPr>
        <xdr:cNvCxnSpPr/>
      </xdr:nvCxnSpPr>
      <xdr:spPr>
        <a:xfrm flipV="1">
          <a:off x="19545300" y="693191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56659</xdr:rowOff>
    </xdr:from>
    <xdr:ext cx="469744" cy="259045"/>
    <xdr:sp macro="" textlink="">
      <xdr:nvSpPr>
        <xdr:cNvPr id="453" name="n_1aveValue【認定こども園・幼稚園・保育所】&#10;一人当たり面積">
          <a:extLst>
            <a:ext uri="{FF2B5EF4-FFF2-40B4-BE49-F238E27FC236}">
              <a16:creationId xmlns:a16="http://schemas.microsoft.com/office/drawing/2014/main" xmlns="" id="{137F0CFB-E911-496B-86DD-5F2DE6247BC4}"/>
            </a:ext>
          </a:extLst>
        </xdr:cNvPr>
        <xdr:cNvSpPr txBox="1"/>
      </xdr:nvSpPr>
      <xdr:spPr>
        <a:xfrm>
          <a:off x="21075727" y="640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47515</xdr:rowOff>
    </xdr:from>
    <xdr:ext cx="469744" cy="259045"/>
    <xdr:sp macro="" textlink="">
      <xdr:nvSpPr>
        <xdr:cNvPr id="454" name="n_2aveValue【認定こども園・幼稚園・保育所】&#10;一人当たり面積">
          <a:extLst>
            <a:ext uri="{FF2B5EF4-FFF2-40B4-BE49-F238E27FC236}">
              <a16:creationId xmlns:a16="http://schemas.microsoft.com/office/drawing/2014/main" xmlns="" id="{6E781EBF-39AD-46A3-8C27-740782E3DC45}"/>
            </a:ext>
          </a:extLst>
        </xdr:cNvPr>
        <xdr:cNvSpPr txBox="1"/>
      </xdr:nvSpPr>
      <xdr:spPr>
        <a:xfrm>
          <a:off x="20199427" y="6391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72661</xdr:rowOff>
    </xdr:from>
    <xdr:ext cx="469744" cy="259045"/>
    <xdr:sp macro="" textlink="">
      <xdr:nvSpPr>
        <xdr:cNvPr id="455" name="n_3aveValue【認定こども園・幼稚園・保育所】&#10;一人当たり面積">
          <a:extLst>
            <a:ext uri="{FF2B5EF4-FFF2-40B4-BE49-F238E27FC236}">
              <a16:creationId xmlns:a16="http://schemas.microsoft.com/office/drawing/2014/main" xmlns="" id="{B0DAD2E9-F328-4663-8A3F-B25D900D84E1}"/>
            </a:ext>
          </a:extLst>
        </xdr:cNvPr>
        <xdr:cNvSpPr txBox="1"/>
      </xdr:nvSpPr>
      <xdr:spPr>
        <a:xfrm>
          <a:off x="19310427" y="6416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111269</xdr:rowOff>
    </xdr:from>
    <xdr:ext cx="469744" cy="259045"/>
    <xdr:sp macro="" textlink="">
      <xdr:nvSpPr>
        <xdr:cNvPr id="456" name="n_1mainValue【認定こども園・幼稚園・保育所】&#10;一人当たり面積">
          <a:extLst>
            <a:ext uri="{FF2B5EF4-FFF2-40B4-BE49-F238E27FC236}">
              <a16:creationId xmlns:a16="http://schemas.microsoft.com/office/drawing/2014/main" xmlns="" id="{52A6A547-F852-426A-8B84-062CD6DCA093}"/>
            </a:ext>
          </a:extLst>
        </xdr:cNvPr>
        <xdr:cNvSpPr txBox="1"/>
      </xdr:nvSpPr>
      <xdr:spPr>
        <a:xfrm>
          <a:off x="21075727" y="696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115841</xdr:rowOff>
    </xdr:from>
    <xdr:ext cx="469744" cy="259045"/>
    <xdr:sp macro="" textlink="">
      <xdr:nvSpPr>
        <xdr:cNvPr id="457" name="n_2mainValue【認定こども園・幼稚園・保育所】&#10;一人当たり面積">
          <a:extLst>
            <a:ext uri="{FF2B5EF4-FFF2-40B4-BE49-F238E27FC236}">
              <a16:creationId xmlns:a16="http://schemas.microsoft.com/office/drawing/2014/main" xmlns="" id="{272EB460-D47E-41B1-9AC0-23AD541C8632}"/>
            </a:ext>
          </a:extLst>
        </xdr:cNvPr>
        <xdr:cNvSpPr txBox="1"/>
      </xdr:nvSpPr>
      <xdr:spPr>
        <a:xfrm>
          <a:off x="20199427" y="697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118127</xdr:rowOff>
    </xdr:from>
    <xdr:ext cx="469744" cy="259045"/>
    <xdr:sp macro="" textlink="">
      <xdr:nvSpPr>
        <xdr:cNvPr id="458" name="n_3mainValue【認定こども園・幼稚園・保育所】&#10;一人当たり面積">
          <a:extLst>
            <a:ext uri="{FF2B5EF4-FFF2-40B4-BE49-F238E27FC236}">
              <a16:creationId xmlns:a16="http://schemas.microsoft.com/office/drawing/2014/main" xmlns="" id="{AA1A0D0E-CFBB-480D-AD93-D775578B2AA8}"/>
            </a:ext>
          </a:extLst>
        </xdr:cNvPr>
        <xdr:cNvSpPr txBox="1"/>
      </xdr:nvSpPr>
      <xdr:spPr>
        <a:xfrm>
          <a:off x="1931042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59" name="正方形/長方形 458">
          <a:extLst>
            <a:ext uri="{FF2B5EF4-FFF2-40B4-BE49-F238E27FC236}">
              <a16:creationId xmlns:a16="http://schemas.microsoft.com/office/drawing/2014/main" xmlns="" id="{82AC3DF3-AB07-4907-A4E6-C2F0D3F1394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60" name="正方形/長方形 459">
          <a:extLst>
            <a:ext uri="{FF2B5EF4-FFF2-40B4-BE49-F238E27FC236}">
              <a16:creationId xmlns:a16="http://schemas.microsoft.com/office/drawing/2014/main" xmlns="" id="{F68C3F54-A394-4193-820B-1BD2E9E9695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61" name="正方形/長方形 460">
          <a:extLst>
            <a:ext uri="{FF2B5EF4-FFF2-40B4-BE49-F238E27FC236}">
              <a16:creationId xmlns:a16="http://schemas.microsoft.com/office/drawing/2014/main" xmlns="" id="{EF283735-91E0-4D23-AABE-B8DA29A44E5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62" name="正方形/長方形 461">
          <a:extLst>
            <a:ext uri="{FF2B5EF4-FFF2-40B4-BE49-F238E27FC236}">
              <a16:creationId xmlns:a16="http://schemas.microsoft.com/office/drawing/2014/main" xmlns="" id="{F576EEF4-6803-49CA-892B-CD792D83158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63" name="正方形/長方形 462">
          <a:extLst>
            <a:ext uri="{FF2B5EF4-FFF2-40B4-BE49-F238E27FC236}">
              <a16:creationId xmlns:a16="http://schemas.microsoft.com/office/drawing/2014/main" xmlns="" id="{E9114486-4CE9-401D-AE2E-EBE40357CF9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64" name="正方形/長方形 463">
          <a:extLst>
            <a:ext uri="{FF2B5EF4-FFF2-40B4-BE49-F238E27FC236}">
              <a16:creationId xmlns:a16="http://schemas.microsoft.com/office/drawing/2014/main" xmlns="" id="{480C9B0A-BC05-438B-902F-7C184D47B4F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65" name="正方形/長方形 464">
          <a:extLst>
            <a:ext uri="{FF2B5EF4-FFF2-40B4-BE49-F238E27FC236}">
              <a16:creationId xmlns:a16="http://schemas.microsoft.com/office/drawing/2014/main" xmlns="" id="{4902D2CC-C33C-4F03-9608-1D9D5BE5E39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66" name="正方形/長方形 465">
          <a:extLst>
            <a:ext uri="{FF2B5EF4-FFF2-40B4-BE49-F238E27FC236}">
              <a16:creationId xmlns:a16="http://schemas.microsoft.com/office/drawing/2014/main" xmlns="" id="{004325BB-F1FE-40D7-B062-24C9D4285A2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67" name="テキスト ボックス 466">
          <a:extLst>
            <a:ext uri="{FF2B5EF4-FFF2-40B4-BE49-F238E27FC236}">
              <a16:creationId xmlns:a16="http://schemas.microsoft.com/office/drawing/2014/main" xmlns="" id="{AAE1C77C-0F81-4E9A-A032-F1265936CDE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68" name="直線コネクタ 467">
          <a:extLst>
            <a:ext uri="{FF2B5EF4-FFF2-40B4-BE49-F238E27FC236}">
              <a16:creationId xmlns:a16="http://schemas.microsoft.com/office/drawing/2014/main" xmlns="" id="{A4D632C7-F168-46A4-B379-BD6C0A431D4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469" name="テキスト ボックス 468">
          <a:extLst>
            <a:ext uri="{FF2B5EF4-FFF2-40B4-BE49-F238E27FC236}">
              <a16:creationId xmlns:a16="http://schemas.microsoft.com/office/drawing/2014/main" xmlns="" id="{F5787E9A-1D77-4107-9CCF-F67F13DC8F81}"/>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70" name="直線コネクタ 469">
          <a:extLst>
            <a:ext uri="{FF2B5EF4-FFF2-40B4-BE49-F238E27FC236}">
              <a16:creationId xmlns:a16="http://schemas.microsoft.com/office/drawing/2014/main" xmlns="" id="{2EBEC930-D4C3-4EA7-AAFF-61745B68599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71" name="テキスト ボックス 470">
          <a:extLst>
            <a:ext uri="{FF2B5EF4-FFF2-40B4-BE49-F238E27FC236}">
              <a16:creationId xmlns:a16="http://schemas.microsoft.com/office/drawing/2014/main" xmlns="" id="{5C3AC99C-823B-41CC-9E1C-D7DFDD54B414}"/>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72" name="直線コネクタ 471">
          <a:extLst>
            <a:ext uri="{FF2B5EF4-FFF2-40B4-BE49-F238E27FC236}">
              <a16:creationId xmlns:a16="http://schemas.microsoft.com/office/drawing/2014/main" xmlns="" id="{D43EFC6F-CCFD-429A-A382-30434DF259B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73" name="テキスト ボックス 472">
          <a:extLst>
            <a:ext uri="{FF2B5EF4-FFF2-40B4-BE49-F238E27FC236}">
              <a16:creationId xmlns:a16="http://schemas.microsoft.com/office/drawing/2014/main" xmlns="" id="{B710D9F5-926C-4B6E-9228-5A182AC7443A}"/>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74" name="直線コネクタ 473">
          <a:extLst>
            <a:ext uri="{FF2B5EF4-FFF2-40B4-BE49-F238E27FC236}">
              <a16:creationId xmlns:a16="http://schemas.microsoft.com/office/drawing/2014/main" xmlns="" id="{63AE14CC-A03C-45F4-8373-668AA9A3469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75" name="テキスト ボックス 474">
          <a:extLst>
            <a:ext uri="{FF2B5EF4-FFF2-40B4-BE49-F238E27FC236}">
              <a16:creationId xmlns:a16="http://schemas.microsoft.com/office/drawing/2014/main" xmlns="" id="{10B3DCCF-62B8-4880-8872-78E075089BE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76" name="直線コネクタ 475">
          <a:extLst>
            <a:ext uri="{FF2B5EF4-FFF2-40B4-BE49-F238E27FC236}">
              <a16:creationId xmlns:a16="http://schemas.microsoft.com/office/drawing/2014/main" xmlns="" id="{04FDDA7A-91F6-49F0-9144-F1DEA8F43CAF}"/>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77" name="テキスト ボックス 476">
          <a:extLst>
            <a:ext uri="{FF2B5EF4-FFF2-40B4-BE49-F238E27FC236}">
              <a16:creationId xmlns:a16="http://schemas.microsoft.com/office/drawing/2014/main" xmlns="" id="{30E6C4EF-1715-484A-911E-E79159969988}"/>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78" name="直線コネクタ 477">
          <a:extLst>
            <a:ext uri="{FF2B5EF4-FFF2-40B4-BE49-F238E27FC236}">
              <a16:creationId xmlns:a16="http://schemas.microsoft.com/office/drawing/2014/main" xmlns="" id="{DF4654C0-CCB2-4AEF-A15B-609B9BF8C135}"/>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79" name="テキスト ボックス 478">
          <a:extLst>
            <a:ext uri="{FF2B5EF4-FFF2-40B4-BE49-F238E27FC236}">
              <a16:creationId xmlns:a16="http://schemas.microsoft.com/office/drawing/2014/main" xmlns="" id="{D16E22FA-4E8E-47F4-80E8-4F717FC3BAF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80" name="直線コネクタ 479">
          <a:extLst>
            <a:ext uri="{FF2B5EF4-FFF2-40B4-BE49-F238E27FC236}">
              <a16:creationId xmlns:a16="http://schemas.microsoft.com/office/drawing/2014/main" xmlns="" id="{CC9004CD-E231-49DE-9A9B-632C4F60CF7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81" name="テキスト ボックス 480">
          <a:extLst>
            <a:ext uri="{FF2B5EF4-FFF2-40B4-BE49-F238E27FC236}">
              <a16:creationId xmlns:a16="http://schemas.microsoft.com/office/drawing/2014/main" xmlns="" id="{58A865ED-7D70-4986-AD67-A54FAA50DF26}"/>
            </a:ext>
          </a:extLst>
        </xdr:cNvPr>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82" name="【学校施設】&#10;有形固定資産減価償却率グラフ枠">
          <a:extLst>
            <a:ext uri="{FF2B5EF4-FFF2-40B4-BE49-F238E27FC236}">
              <a16:creationId xmlns:a16="http://schemas.microsoft.com/office/drawing/2014/main" xmlns="" id="{20AC29EC-F4B8-43C1-9111-D52A95CF3DE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64770</xdr:rowOff>
    </xdr:from>
    <xdr:to>
      <xdr:col>85</xdr:col>
      <xdr:colOff>126364</xdr:colOff>
      <xdr:row>64</xdr:row>
      <xdr:rowOff>152400</xdr:rowOff>
    </xdr:to>
    <xdr:cxnSp macro="">
      <xdr:nvCxnSpPr>
        <xdr:cNvPr id="483" name="直線コネクタ 482">
          <a:extLst>
            <a:ext uri="{FF2B5EF4-FFF2-40B4-BE49-F238E27FC236}">
              <a16:creationId xmlns:a16="http://schemas.microsoft.com/office/drawing/2014/main" xmlns="" id="{B9713FDF-AF66-4248-AA28-FFF0EF674CF9}"/>
            </a:ext>
          </a:extLst>
        </xdr:cNvPr>
        <xdr:cNvCxnSpPr/>
      </xdr:nvCxnSpPr>
      <xdr:spPr>
        <a:xfrm flipV="1">
          <a:off x="16318864" y="9494520"/>
          <a:ext cx="0" cy="1630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156227</xdr:rowOff>
    </xdr:from>
    <xdr:ext cx="405111" cy="259045"/>
    <xdr:sp macro="" textlink="">
      <xdr:nvSpPr>
        <xdr:cNvPr id="484" name="【学校施設】&#10;有形固定資産減価償却率最小値テキスト">
          <a:extLst>
            <a:ext uri="{FF2B5EF4-FFF2-40B4-BE49-F238E27FC236}">
              <a16:creationId xmlns:a16="http://schemas.microsoft.com/office/drawing/2014/main" xmlns="" id="{DB0CE7E1-CCEB-408E-8C39-A5E1FD9E0188}"/>
            </a:ext>
          </a:extLst>
        </xdr:cNvPr>
        <xdr:cNvSpPr txBox="1"/>
      </xdr:nvSpPr>
      <xdr:spPr>
        <a:xfrm>
          <a:off x="16357600" y="1112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152400</xdr:rowOff>
    </xdr:from>
    <xdr:to>
      <xdr:col>86</xdr:col>
      <xdr:colOff>25400</xdr:colOff>
      <xdr:row>64</xdr:row>
      <xdr:rowOff>152400</xdr:rowOff>
    </xdr:to>
    <xdr:cxnSp macro="">
      <xdr:nvCxnSpPr>
        <xdr:cNvPr id="485" name="直線コネクタ 484">
          <a:extLst>
            <a:ext uri="{FF2B5EF4-FFF2-40B4-BE49-F238E27FC236}">
              <a16:creationId xmlns:a16="http://schemas.microsoft.com/office/drawing/2014/main" xmlns="" id="{26F68B81-FF21-444D-8841-4A72F9A2FCF8}"/>
            </a:ext>
          </a:extLst>
        </xdr:cNvPr>
        <xdr:cNvCxnSpPr/>
      </xdr:nvCxnSpPr>
      <xdr:spPr>
        <a:xfrm>
          <a:off x="16230600" y="11125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11447</xdr:rowOff>
    </xdr:from>
    <xdr:ext cx="405111" cy="259045"/>
    <xdr:sp macro="" textlink="">
      <xdr:nvSpPr>
        <xdr:cNvPr id="486" name="【学校施設】&#10;有形固定資産減価償却率最大値テキスト">
          <a:extLst>
            <a:ext uri="{FF2B5EF4-FFF2-40B4-BE49-F238E27FC236}">
              <a16:creationId xmlns:a16="http://schemas.microsoft.com/office/drawing/2014/main" xmlns="" id="{A95F9605-59D6-468B-976E-F0E182F82339}"/>
            </a:ext>
          </a:extLst>
        </xdr:cNvPr>
        <xdr:cNvSpPr txBox="1"/>
      </xdr:nvSpPr>
      <xdr:spPr>
        <a:xfrm>
          <a:off x="16357600" y="9269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64770</xdr:rowOff>
    </xdr:from>
    <xdr:to>
      <xdr:col>86</xdr:col>
      <xdr:colOff>25400</xdr:colOff>
      <xdr:row>55</xdr:row>
      <xdr:rowOff>64770</xdr:rowOff>
    </xdr:to>
    <xdr:cxnSp macro="">
      <xdr:nvCxnSpPr>
        <xdr:cNvPr id="487" name="直線コネクタ 486">
          <a:extLst>
            <a:ext uri="{FF2B5EF4-FFF2-40B4-BE49-F238E27FC236}">
              <a16:creationId xmlns:a16="http://schemas.microsoft.com/office/drawing/2014/main" xmlns="" id="{101A02E8-9B31-44CB-ACFA-BBD0AE58A89D}"/>
            </a:ext>
          </a:extLst>
        </xdr:cNvPr>
        <xdr:cNvCxnSpPr/>
      </xdr:nvCxnSpPr>
      <xdr:spPr>
        <a:xfrm>
          <a:off x="16230600" y="949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158767</xdr:rowOff>
    </xdr:from>
    <xdr:ext cx="405111" cy="259045"/>
    <xdr:sp macro="" textlink="">
      <xdr:nvSpPr>
        <xdr:cNvPr id="488" name="【学校施設】&#10;有形固定資産減価償却率平均値テキスト">
          <a:extLst>
            <a:ext uri="{FF2B5EF4-FFF2-40B4-BE49-F238E27FC236}">
              <a16:creationId xmlns:a16="http://schemas.microsoft.com/office/drawing/2014/main" xmlns="" id="{8CA67AF9-63B0-4522-A5FF-926BA91C240C}"/>
            </a:ext>
          </a:extLst>
        </xdr:cNvPr>
        <xdr:cNvSpPr txBox="1"/>
      </xdr:nvSpPr>
      <xdr:spPr>
        <a:xfrm>
          <a:off x="16357600" y="10274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135890</xdr:rowOff>
    </xdr:from>
    <xdr:to>
      <xdr:col>85</xdr:col>
      <xdr:colOff>177800</xdr:colOff>
      <xdr:row>61</xdr:row>
      <xdr:rowOff>66040</xdr:rowOff>
    </xdr:to>
    <xdr:sp macro="" textlink="">
      <xdr:nvSpPr>
        <xdr:cNvPr id="489" name="フローチャート: 判断 488">
          <a:extLst>
            <a:ext uri="{FF2B5EF4-FFF2-40B4-BE49-F238E27FC236}">
              <a16:creationId xmlns:a16="http://schemas.microsoft.com/office/drawing/2014/main" xmlns="" id="{7C1834A3-1570-46AD-99C7-F89FF8F1D4F3}"/>
            </a:ext>
          </a:extLst>
        </xdr:cNvPr>
        <xdr:cNvSpPr/>
      </xdr:nvSpPr>
      <xdr:spPr>
        <a:xfrm>
          <a:off x="16268700" y="1042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29210</xdr:rowOff>
    </xdr:from>
    <xdr:to>
      <xdr:col>81</xdr:col>
      <xdr:colOff>101600</xdr:colOff>
      <xdr:row>61</xdr:row>
      <xdr:rowOff>130810</xdr:rowOff>
    </xdr:to>
    <xdr:sp macro="" textlink="">
      <xdr:nvSpPr>
        <xdr:cNvPr id="490" name="フローチャート: 判断 489">
          <a:extLst>
            <a:ext uri="{FF2B5EF4-FFF2-40B4-BE49-F238E27FC236}">
              <a16:creationId xmlns:a16="http://schemas.microsoft.com/office/drawing/2014/main" xmlns="" id="{14254037-E2CB-409E-9FE5-0232F9137BC6}"/>
            </a:ext>
          </a:extLst>
        </xdr:cNvPr>
        <xdr:cNvSpPr/>
      </xdr:nvSpPr>
      <xdr:spPr>
        <a:xfrm>
          <a:off x="15430500" y="104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90170</xdr:rowOff>
    </xdr:from>
    <xdr:to>
      <xdr:col>76</xdr:col>
      <xdr:colOff>165100</xdr:colOff>
      <xdr:row>62</xdr:row>
      <xdr:rowOff>20320</xdr:rowOff>
    </xdr:to>
    <xdr:sp macro="" textlink="">
      <xdr:nvSpPr>
        <xdr:cNvPr id="491" name="フローチャート: 判断 490">
          <a:extLst>
            <a:ext uri="{FF2B5EF4-FFF2-40B4-BE49-F238E27FC236}">
              <a16:creationId xmlns:a16="http://schemas.microsoft.com/office/drawing/2014/main" xmlns="" id="{5E1CF575-27FB-40FD-849A-2B9655B12DDB}"/>
            </a:ext>
          </a:extLst>
        </xdr:cNvPr>
        <xdr:cNvSpPr/>
      </xdr:nvSpPr>
      <xdr:spPr>
        <a:xfrm>
          <a:off x="14541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61</xdr:row>
      <xdr:rowOff>147320</xdr:rowOff>
    </xdr:from>
    <xdr:to>
      <xdr:col>72</xdr:col>
      <xdr:colOff>38100</xdr:colOff>
      <xdr:row>62</xdr:row>
      <xdr:rowOff>77470</xdr:rowOff>
    </xdr:to>
    <xdr:sp macro="" textlink="">
      <xdr:nvSpPr>
        <xdr:cNvPr id="492" name="フローチャート: 判断 491">
          <a:extLst>
            <a:ext uri="{FF2B5EF4-FFF2-40B4-BE49-F238E27FC236}">
              <a16:creationId xmlns:a16="http://schemas.microsoft.com/office/drawing/2014/main" xmlns="" id="{6B7DCB0A-3E71-45CB-B23C-BEABAF620D5E}"/>
            </a:ext>
          </a:extLst>
        </xdr:cNvPr>
        <xdr:cNvSpPr/>
      </xdr:nvSpPr>
      <xdr:spPr>
        <a:xfrm>
          <a:off x="13652500" y="1060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93" name="テキスト ボックス 492">
          <a:extLst>
            <a:ext uri="{FF2B5EF4-FFF2-40B4-BE49-F238E27FC236}">
              <a16:creationId xmlns:a16="http://schemas.microsoft.com/office/drawing/2014/main" xmlns="" id="{F90E6302-67E9-4C6D-83E2-FCF2D48BFEC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94" name="テキスト ボックス 493">
          <a:extLst>
            <a:ext uri="{FF2B5EF4-FFF2-40B4-BE49-F238E27FC236}">
              <a16:creationId xmlns:a16="http://schemas.microsoft.com/office/drawing/2014/main" xmlns="" id="{0777F8E1-8ABE-4B7B-9514-54F1040724A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xmlns="" id="{F8193F73-5726-4702-891B-BFF05581A66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xmlns="" id="{15106A71-C7DC-47EE-AEE7-D62491794D7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xmlns="" id="{3D70530E-B780-42F5-A894-D5511BE0CCA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90170</xdr:rowOff>
    </xdr:from>
    <xdr:to>
      <xdr:col>85</xdr:col>
      <xdr:colOff>177800</xdr:colOff>
      <xdr:row>62</xdr:row>
      <xdr:rowOff>20320</xdr:rowOff>
    </xdr:to>
    <xdr:sp macro="" textlink="">
      <xdr:nvSpPr>
        <xdr:cNvPr id="498" name="楕円 497">
          <a:extLst>
            <a:ext uri="{FF2B5EF4-FFF2-40B4-BE49-F238E27FC236}">
              <a16:creationId xmlns:a16="http://schemas.microsoft.com/office/drawing/2014/main" xmlns="" id="{88AD098F-81CE-4FB9-B990-5F166ADB2C71}"/>
            </a:ext>
          </a:extLst>
        </xdr:cNvPr>
        <xdr:cNvSpPr/>
      </xdr:nvSpPr>
      <xdr:spPr>
        <a:xfrm>
          <a:off x="16268700" y="1054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68597</xdr:rowOff>
    </xdr:from>
    <xdr:ext cx="405111" cy="259045"/>
    <xdr:sp macro="" textlink="">
      <xdr:nvSpPr>
        <xdr:cNvPr id="499" name="【学校施設】&#10;有形固定資産減価償却率該当値テキスト">
          <a:extLst>
            <a:ext uri="{FF2B5EF4-FFF2-40B4-BE49-F238E27FC236}">
              <a16:creationId xmlns:a16="http://schemas.microsoft.com/office/drawing/2014/main" xmlns="" id="{6EEB9A9C-13B2-4376-840F-3FAE4E257B0A}"/>
            </a:ext>
          </a:extLst>
        </xdr:cNvPr>
        <xdr:cNvSpPr txBox="1"/>
      </xdr:nvSpPr>
      <xdr:spPr>
        <a:xfrm>
          <a:off x="16357600" y="105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166370</xdr:rowOff>
    </xdr:from>
    <xdr:to>
      <xdr:col>81</xdr:col>
      <xdr:colOff>101600</xdr:colOff>
      <xdr:row>62</xdr:row>
      <xdr:rowOff>96520</xdr:rowOff>
    </xdr:to>
    <xdr:sp macro="" textlink="">
      <xdr:nvSpPr>
        <xdr:cNvPr id="500" name="楕円 499">
          <a:extLst>
            <a:ext uri="{FF2B5EF4-FFF2-40B4-BE49-F238E27FC236}">
              <a16:creationId xmlns:a16="http://schemas.microsoft.com/office/drawing/2014/main" xmlns="" id="{EE25C2DA-56AC-451A-9B3D-EC1E3996C618}"/>
            </a:ext>
          </a:extLst>
        </xdr:cNvPr>
        <xdr:cNvSpPr/>
      </xdr:nvSpPr>
      <xdr:spPr>
        <a:xfrm>
          <a:off x="15430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140970</xdr:rowOff>
    </xdr:from>
    <xdr:to>
      <xdr:col>85</xdr:col>
      <xdr:colOff>127000</xdr:colOff>
      <xdr:row>62</xdr:row>
      <xdr:rowOff>45720</xdr:rowOff>
    </xdr:to>
    <xdr:cxnSp macro="">
      <xdr:nvCxnSpPr>
        <xdr:cNvPr id="501" name="直線コネクタ 500">
          <a:extLst>
            <a:ext uri="{FF2B5EF4-FFF2-40B4-BE49-F238E27FC236}">
              <a16:creationId xmlns:a16="http://schemas.microsoft.com/office/drawing/2014/main" xmlns="" id="{3CDC9A47-AF22-4E3D-A522-199F958D07EE}"/>
            </a:ext>
          </a:extLst>
        </xdr:cNvPr>
        <xdr:cNvCxnSpPr/>
      </xdr:nvCxnSpPr>
      <xdr:spPr>
        <a:xfrm flipV="1">
          <a:off x="15481300" y="1059942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170180</xdr:rowOff>
    </xdr:from>
    <xdr:to>
      <xdr:col>76</xdr:col>
      <xdr:colOff>165100</xdr:colOff>
      <xdr:row>62</xdr:row>
      <xdr:rowOff>100330</xdr:rowOff>
    </xdr:to>
    <xdr:sp macro="" textlink="">
      <xdr:nvSpPr>
        <xdr:cNvPr id="502" name="楕円 501">
          <a:extLst>
            <a:ext uri="{FF2B5EF4-FFF2-40B4-BE49-F238E27FC236}">
              <a16:creationId xmlns:a16="http://schemas.microsoft.com/office/drawing/2014/main" xmlns="" id="{EFA086E6-8FA9-4A5E-A5CC-3CDE5257FCBF}"/>
            </a:ext>
          </a:extLst>
        </xdr:cNvPr>
        <xdr:cNvSpPr/>
      </xdr:nvSpPr>
      <xdr:spPr>
        <a:xfrm>
          <a:off x="14541500" y="1062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45720</xdr:rowOff>
    </xdr:from>
    <xdr:to>
      <xdr:col>81</xdr:col>
      <xdr:colOff>50800</xdr:colOff>
      <xdr:row>62</xdr:row>
      <xdr:rowOff>49530</xdr:rowOff>
    </xdr:to>
    <xdr:cxnSp macro="">
      <xdr:nvCxnSpPr>
        <xdr:cNvPr id="503" name="直線コネクタ 502">
          <a:extLst>
            <a:ext uri="{FF2B5EF4-FFF2-40B4-BE49-F238E27FC236}">
              <a16:creationId xmlns:a16="http://schemas.microsoft.com/office/drawing/2014/main" xmlns="" id="{2A7AF84E-C3BD-49A6-A750-3A0AD703B82A}"/>
            </a:ext>
          </a:extLst>
        </xdr:cNvPr>
        <xdr:cNvCxnSpPr/>
      </xdr:nvCxnSpPr>
      <xdr:spPr>
        <a:xfrm flipV="1">
          <a:off x="14592300" y="106756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74930</xdr:rowOff>
    </xdr:from>
    <xdr:to>
      <xdr:col>72</xdr:col>
      <xdr:colOff>38100</xdr:colOff>
      <xdr:row>62</xdr:row>
      <xdr:rowOff>5080</xdr:rowOff>
    </xdr:to>
    <xdr:sp macro="" textlink="">
      <xdr:nvSpPr>
        <xdr:cNvPr id="504" name="楕円 503">
          <a:extLst>
            <a:ext uri="{FF2B5EF4-FFF2-40B4-BE49-F238E27FC236}">
              <a16:creationId xmlns:a16="http://schemas.microsoft.com/office/drawing/2014/main" xmlns="" id="{CD755907-BA83-42F4-AE4D-C07C58F87EDB}"/>
            </a:ext>
          </a:extLst>
        </xdr:cNvPr>
        <xdr:cNvSpPr/>
      </xdr:nvSpPr>
      <xdr:spPr>
        <a:xfrm>
          <a:off x="13652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125730</xdr:rowOff>
    </xdr:from>
    <xdr:to>
      <xdr:col>76</xdr:col>
      <xdr:colOff>114300</xdr:colOff>
      <xdr:row>62</xdr:row>
      <xdr:rowOff>49530</xdr:rowOff>
    </xdr:to>
    <xdr:cxnSp macro="">
      <xdr:nvCxnSpPr>
        <xdr:cNvPr id="505" name="直線コネクタ 504">
          <a:extLst>
            <a:ext uri="{FF2B5EF4-FFF2-40B4-BE49-F238E27FC236}">
              <a16:creationId xmlns:a16="http://schemas.microsoft.com/office/drawing/2014/main" xmlns="" id="{0CF46578-873B-4069-9D6E-DD57319425A1}"/>
            </a:ext>
          </a:extLst>
        </xdr:cNvPr>
        <xdr:cNvCxnSpPr/>
      </xdr:nvCxnSpPr>
      <xdr:spPr>
        <a:xfrm>
          <a:off x="13703300" y="1058418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147337</xdr:rowOff>
    </xdr:from>
    <xdr:ext cx="405111" cy="259045"/>
    <xdr:sp macro="" textlink="">
      <xdr:nvSpPr>
        <xdr:cNvPr id="506" name="n_1aveValue【学校施設】&#10;有形固定資産減価償却率">
          <a:extLst>
            <a:ext uri="{FF2B5EF4-FFF2-40B4-BE49-F238E27FC236}">
              <a16:creationId xmlns:a16="http://schemas.microsoft.com/office/drawing/2014/main" xmlns="" id="{1E82859B-E7A5-4035-9540-2DE378A4052D}"/>
            </a:ext>
          </a:extLst>
        </xdr:cNvPr>
        <xdr:cNvSpPr txBox="1"/>
      </xdr:nvSpPr>
      <xdr:spPr>
        <a:xfrm>
          <a:off x="15266044" y="10262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36847</xdr:rowOff>
    </xdr:from>
    <xdr:ext cx="405111" cy="259045"/>
    <xdr:sp macro="" textlink="">
      <xdr:nvSpPr>
        <xdr:cNvPr id="507" name="n_2aveValue【学校施設】&#10;有形固定資産減価償却率">
          <a:extLst>
            <a:ext uri="{FF2B5EF4-FFF2-40B4-BE49-F238E27FC236}">
              <a16:creationId xmlns:a16="http://schemas.microsoft.com/office/drawing/2014/main" xmlns="" id="{6D81A5ED-393E-4D9F-826E-FB6D554E7061}"/>
            </a:ext>
          </a:extLst>
        </xdr:cNvPr>
        <xdr:cNvSpPr txBox="1"/>
      </xdr:nvSpPr>
      <xdr:spPr>
        <a:xfrm>
          <a:off x="14389744" y="10323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68597</xdr:rowOff>
    </xdr:from>
    <xdr:ext cx="405111" cy="259045"/>
    <xdr:sp macro="" textlink="">
      <xdr:nvSpPr>
        <xdr:cNvPr id="508" name="n_3aveValue【学校施設】&#10;有形固定資産減価償却率">
          <a:extLst>
            <a:ext uri="{FF2B5EF4-FFF2-40B4-BE49-F238E27FC236}">
              <a16:creationId xmlns:a16="http://schemas.microsoft.com/office/drawing/2014/main" xmlns="" id="{61F2638F-C4D7-4143-B838-1A8F6A1C49CF}"/>
            </a:ext>
          </a:extLst>
        </xdr:cNvPr>
        <xdr:cNvSpPr txBox="1"/>
      </xdr:nvSpPr>
      <xdr:spPr>
        <a:xfrm>
          <a:off x="13500744" y="1069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87647</xdr:rowOff>
    </xdr:from>
    <xdr:ext cx="405111" cy="259045"/>
    <xdr:sp macro="" textlink="">
      <xdr:nvSpPr>
        <xdr:cNvPr id="509" name="n_1mainValue【学校施設】&#10;有形固定資産減価償却率">
          <a:extLst>
            <a:ext uri="{FF2B5EF4-FFF2-40B4-BE49-F238E27FC236}">
              <a16:creationId xmlns:a16="http://schemas.microsoft.com/office/drawing/2014/main" xmlns="" id="{05368A9F-35F0-46A2-8C78-49BD9E7AAAD8}"/>
            </a:ext>
          </a:extLst>
        </xdr:cNvPr>
        <xdr:cNvSpPr txBox="1"/>
      </xdr:nvSpPr>
      <xdr:spPr>
        <a:xfrm>
          <a:off x="15266044" y="1071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91457</xdr:rowOff>
    </xdr:from>
    <xdr:ext cx="405111" cy="259045"/>
    <xdr:sp macro="" textlink="">
      <xdr:nvSpPr>
        <xdr:cNvPr id="510" name="n_2mainValue【学校施設】&#10;有形固定資産減価償却率">
          <a:extLst>
            <a:ext uri="{FF2B5EF4-FFF2-40B4-BE49-F238E27FC236}">
              <a16:creationId xmlns:a16="http://schemas.microsoft.com/office/drawing/2014/main" xmlns="" id="{AF68FCFC-04FD-4584-915A-9B3F5379FA62}"/>
            </a:ext>
          </a:extLst>
        </xdr:cNvPr>
        <xdr:cNvSpPr txBox="1"/>
      </xdr:nvSpPr>
      <xdr:spPr>
        <a:xfrm>
          <a:off x="14389744" y="1072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21607</xdr:rowOff>
    </xdr:from>
    <xdr:ext cx="405111" cy="259045"/>
    <xdr:sp macro="" textlink="">
      <xdr:nvSpPr>
        <xdr:cNvPr id="511" name="n_3mainValue【学校施設】&#10;有形固定資産減価償却率">
          <a:extLst>
            <a:ext uri="{FF2B5EF4-FFF2-40B4-BE49-F238E27FC236}">
              <a16:creationId xmlns:a16="http://schemas.microsoft.com/office/drawing/2014/main" xmlns="" id="{04213A4F-5321-4577-AF95-CB9484DB37D0}"/>
            </a:ext>
          </a:extLst>
        </xdr:cNvPr>
        <xdr:cNvSpPr txBox="1"/>
      </xdr:nvSpPr>
      <xdr:spPr>
        <a:xfrm>
          <a:off x="13500744" y="10308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12" name="正方形/長方形 511">
          <a:extLst>
            <a:ext uri="{FF2B5EF4-FFF2-40B4-BE49-F238E27FC236}">
              <a16:creationId xmlns:a16="http://schemas.microsoft.com/office/drawing/2014/main" xmlns="" id="{EB48BE62-D791-40DB-A01F-E2940E02439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3" name="正方形/長方形 512">
          <a:extLst>
            <a:ext uri="{FF2B5EF4-FFF2-40B4-BE49-F238E27FC236}">
              <a16:creationId xmlns:a16="http://schemas.microsoft.com/office/drawing/2014/main" xmlns="" id="{2B7388B1-14A3-4399-BBA8-A033AE9E415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4" name="正方形/長方形 513">
          <a:extLst>
            <a:ext uri="{FF2B5EF4-FFF2-40B4-BE49-F238E27FC236}">
              <a16:creationId xmlns:a16="http://schemas.microsoft.com/office/drawing/2014/main" xmlns="" id="{363385DD-EE89-443A-BBDB-F0BD190EB76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5" name="正方形/長方形 514">
          <a:extLst>
            <a:ext uri="{FF2B5EF4-FFF2-40B4-BE49-F238E27FC236}">
              <a16:creationId xmlns:a16="http://schemas.microsoft.com/office/drawing/2014/main" xmlns="" id="{A7965DAF-B50A-4EBD-AA4B-DAADAA5B8AA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6" name="正方形/長方形 515">
          <a:extLst>
            <a:ext uri="{FF2B5EF4-FFF2-40B4-BE49-F238E27FC236}">
              <a16:creationId xmlns:a16="http://schemas.microsoft.com/office/drawing/2014/main" xmlns="" id="{A7C8F4CA-0000-435F-91B3-19420EC221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17" name="正方形/長方形 516">
          <a:extLst>
            <a:ext uri="{FF2B5EF4-FFF2-40B4-BE49-F238E27FC236}">
              <a16:creationId xmlns:a16="http://schemas.microsoft.com/office/drawing/2014/main" xmlns="" id="{DBF446F2-C768-49B2-A7C6-4DD52873ED1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18" name="正方形/長方形 517">
          <a:extLst>
            <a:ext uri="{FF2B5EF4-FFF2-40B4-BE49-F238E27FC236}">
              <a16:creationId xmlns:a16="http://schemas.microsoft.com/office/drawing/2014/main" xmlns="" id="{4E9A4BF3-74C4-40EB-AA0A-B901C0E2381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19" name="正方形/長方形 518">
          <a:extLst>
            <a:ext uri="{FF2B5EF4-FFF2-40B4-BE49-F238E27FC236}">
              <a16:creationId xmlns:a16="http://schemas.microsoft.com/office/drawing/2014/main" xmlns="" id="{0AB22359-B8D6-4DFE-BE16-D037933F811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20" name="テキスト ボックス 519">
          <a:extLst>
            <a:ext uri="{FF2B5EF4-FFF2-40B4-BE49-F238E27FC236}">
              <a16:creationId xmlns:a16="http://schemas.microsoft.com/office/drawing/2014/main" xmlns="" id="{CBAC360B-68EA-484F-A854-462BACF7F73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21" name="直線コネクタ 520">
          <a:extLst>
            <a:ext uri="{FF2B5EF4-FFF2-40B4-BE49-F238E27FC236}">
              <a16:creationId xmlns:a16="http://schemas.microsoft.com/office/drawing/2014/main" xmlns="" id="{FFC28DD9-0072-4ECB-9A05-5C1CB943533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22" name="テキスト ボックス 521">
          <a:extLst>
            <a:ext uri="{FF2B5EF4-FFF2-40B4-BE49-F238E27FC236}">
              <a16:creationId xmlns:a16="http://schemas.microsoft.com/office/drawing/2014/main" xmlns="" id="{A8C8C94C-C941-4AEB-9682-2C82FD0BE02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23" name="直線コネクタ 522">
          <a:extLst>
            <a:ext uri="{FF2B5EF4-FFF2-40B4-BE49-F238E27FC236}">
              <a16:creationId xmlns:a16="http://schemas.microsoft.com/office/drawing/2014/main" xmlns="" id="{E09B55E5-EC9A-4C00-A8FC-4FB30CE085A3}"/>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24" name="テキスト ボックス 523">
          <a:extLst>
            <a:ext uri="{FF2B5EF4-FFF2-40B4-BE49-F238E27FC236}">
              <a16:creationId xmlns:a16="http://schemas.microsoft.com/office/drawing/2014/main" xmlns="" id="{D63074A2-A2AF-4D5A-B9A4-0F8C7FA063D3}"/>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25" name="直線コネクタ 524">
          <a:extLst>
            <a:ext uri="{FF2B5EF4-FFF2-40B4-BE49-F238E27FC236}">
              <a16:creationId xmlns:a16="http://schemas.microsoft.com/office/drawing/2014/main" xmlns="" id="{F20801E6-0BEE-4C37-8894-CA71ED668A9E}"/>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26" name="テキスト ボックス 525">
          <a:extLst>
            <a:ext uri="{FF2B5EF4-FFF2-40B4-BE49-F238E27FC236}">
              <a16:creationId xmlns:a16="http://schemas.microsoft.com/office/drawing/2014/main" xmlns="" id="{AD99314F-11D7-4E70-99B5-30B65EBB0513}"/>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27" name="直線コネクタ 526">
          <a:extLst>
            <a:ext uri="{FF2B5EF4-FFF2-40B4-BE49-F238E27FC236}">
              <a16:creationId xmlns:a16="http://schemas.microsoft.com/office/drawing/2014/main" xmlns="" id="{BA06EFD8-1ECD-4656-9D46-213508C00065}"/>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28" name="テキスト ボックス 527">
          <a:extLst>
            <a:ext uri="{FF2B5EF4-FFF2-40B4-BE49-F238E27FC236}">
              <a16:creationId xmlns:a16="http://schemas.microsoft.com/office/drawing/2014/main" xmlns="" id="{0BFFCA28-38E4-4B1B-BDB0-BF2D4A77D9F3}"/>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29" name="直線コネクタ 528">
          <a:extLst>
            <a:ext uri="{FF2B5EF4-FFF2-40B4-BE49-F238E27FC236}">
              <a16:creationId xmlns:a16="http://schemas.microsoft.com/office/drawing/2014/main" xmlns="" id="{B029AF5E-3D2F-4CC2-99A8-7156D0F4947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30" name="テキスト ボックス 529">
          <a:extLst>
            <a:ext uri="{FF2B5EF4-FFF2-40B4-BE49-F238E27FC236}">
              <a16:creationId xmlns:a16="http://schemas.microsoft.com/office/drawing/2014/main" xmlns="" id="{561AD9F1-7DCF-401A-88D1-62B92F99A9C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31" name="【学校施設】&#10;一人当たり面積グラフ枠">
          <a:extLst>
            <a:ext uri="{FF2B5EF4-FFF2-40B4-BE49-F238E27FC236}">
              <a16:creationId xmlns:a16="http://schemas.microsoft.com/office/drawing/2014/main" xmlns="" id="{D36EE287-F744-42C9-BC08-1CDB5F4522B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111443</xdr:rowOff>
    </xdr:from>
    <xdr:to>
      <xdr:col>116</xdr:col>
      <xdr:colOff>62864</xdr:colOff>
      <xdr:row>63</xdr:row>
      <xdr:rowOff>88011</xdr:rowOff>
    </xdr:to>
    <xdr:cxnSp macro="">
      <xdr:nvCxnSpPr>
        <xdr:cNvPr id="532" name="直線コネクタ 531">
          <a:extLst>
            <a:ext uri="{FF2B5EF4-FFF2-40B4-BE49-F238E27FC236}">
              <a16:creationId xmlns:a16="http://schemas.microsoft.com/office/drawing/2014/main" xmlns="" id="{18ADEA53-3C56-474F-849C-BCCFE54F65D5}"/>
            </a:ext>
          </a:extLst>
        </xdr:cNvPr>
        <xdr:cNvCxnSpPr/>
      </xdr:nvCxnSpPr>
      <xdr:spPr>
        <a:xfrm flipV="1">
          <a:off x="22160864" y="9712643"/>
          <a:ext cx="0" cy="11767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91838</xdr:rowOff>
    </xdr:from>
    <xdr:ext cx="469744" cy="259045"/>
    <xdr:sp macro="" textlink="">
      <xdr:nvSpPr>
        <xdr:cNvPr id="533" name="【学校施設】&#10;一人当たり面積最小値テキスト">
          <a:extLst>
            <a:ext uri="{FF2B5EF4-FFF2-40B4-BE49-F238E27FC236}">
              <a16:creationId xmlns:a16="http://schemas.microsoft.com/office/drawing/2014/main" xmlns="" id="{B383FE52-6A5E-4E3E-AB70-EF492BD22AB3}"/>
            </a:ext>
          </a:extLst>
        </xdr:cNvPr>
        <xdr:cNvSpPr txBox="1"/>
      </xdr:nvSpPr>
      <xdr:spPr>
        <a:xfrm>
          <a:off x="22199600" y="10893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88011</xdr:rowOff>
    </xdr:from>
    <xdr:to>
      <xdr:col>116</xdr:col>
      <xdr:colOff>152400</xdr:colOff>
      <xdr:row>63</xdr:row>
      <xdr:rowOff>88011</xdr:rowOff>
    </xdr:to>
    <xdr:cxnSp macro="">
      <xdr:nvCxnSpPr>
        <xdr:cNvPr id="534" name="直線コネクタ 533">
          <a:extLst>
            <a:ext uri="{FF2B5EF4-FFF2-40B4-BE49-F238E27FC236}">
              <a16:creationId xmlns:a16="http://schemas.microsoft.com/office/drawing/2014/main" xmlns="" id="{E7D324BE-5916-48BA-A2E3-DFC85B03D029}"/>
            </a:ext>
          </a:extLst>
        </xdr:cNvPr>
        <xdr:cNvCxnSpPr/>
      </xdr:nvCxnSpPr>
      <xdr:spPr>
        <a:xfrm>
          <a:off x="22072600" y="10889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58120</xdr:rowOff>
    </xdr:from>
    <xdr:ext cx="469744" cy="259045"/>
    <xdr:sp macro="" textlink="">
      <xdr:nvSpPr>
        <xdr:cNvPr id="535" name="【学校施設】&#10;一人当たり面積最大値テキスト">
          <a:extLst>
            <a:ext uri="{FF2B5EF4-FFF2-40B4-BE49-F238E27FC236}">
              <a16:creationId xmlns:a16="http://schemas.microsoft.com/office/drawing/2014/main" xmlns="" id="{E3EFABD8-6046-4F63-A871-F8B4A7D2067C}"/>
            </a:ext>
          </a:extLst>
        </xdr:cNvPr>
        <xdr:cNvSpPr txBox="1"/>
      </xdr:nvSpPr>
      <xdr:spPr>
        <a:xfrm>
          <a:off x="22199600" y="9487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111443</xdr:rowOff>
    </xdr:from>
    <xdr:to>
      <xdr:col>116</xdr:col>
      <xdr:colOff>152400</xdr:colOff>
      <xdr:row>56</xdr:row>
      <xdr:rowOff>111443</xdr:rowOff>
    </xdr:to>
    <xdr:cxnSp macro="">
      <xdr:nvCxnSpPr>
        <xdr:cNvPr id="536" name="直線コネクタ 535">
          <a:extLst>
            <a:ext uri="{FF2B5EF4-FFF2-40B4-BE49-F238E27FC236}">
              <a16:creationId xmlns:a16="http://schemas.microsoft.com/office/drawing/2014/main" xmlns="" id="{6133A7CA-BA4C-4BA9-8477-77FF509B7EF5}"/>
            </a:ext>
          </a:extLst>
        </xdr:cNvPr>
        <xdr:cNvCxnSpPr/>
      </xdr:nvCxnSpPr>
      <xdr:spPr>
        <a:xfrm>
          <a:off x="22072600" y="9712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96220</xdr:rowOff>
    </xdr:from>
    <xdr:ext cx="469744" cy="259045"/>
    <xdr:sp macro="" textlink="">
      <xdr:nvSpPr>
        <xdr:cNvPr id="537" name="【学校施設】&#10;一人当たり面積平均値テキスト">
          <a:extLst>
            <a:ext uri="{FF2B5EF4-FFF2-40B4-BE49-F238E27FC236}">
              <a16:creationId xmlns:a16="http://schemas.microsoft.com/office/drawing/2014/main" xmlns="" id="{A9A47070-3E4C-4BA2-85C7-E77BE9FFA5AF}"/>
            </a:ext>
          </a:extLst>
        </xdr:cNvPr>
        <xdr:cNvSpPr txBox="1"/>
      </xdr:nvSpPr>
      <xdr:spPr>
        <a:xfrm>
          <a:off x="22199600" y="103832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117793</xdr:rowOff>
    </xdr:from>
    <xdr:to>
      <xdr:col>116</xdr:col>
      <xdr:colOff>114300</xdr:colOff>
      <xdr:row>61</xdr:row>
      <xdr:rowOff>47943</xdr:rowOff>
    </xdr:to>
    <xdr:sp macro="" textlink="">
      <xdr:nvSpPr>
        <xdr:cNvPr id="538" name="フローチャート: 判断 537">
          <a:extLst>
            <a:ext uri="{FF2B5EF4-FFF2-40B4-BE49-F238E27FC236}">
              <a16:creationId xmlns:a16="http://schemas.microsoft.com/office/drawing/2014/main" xmlns="" id="{B9B56D38-2185-4E81-90FE-7C0A54AFD9C2}"/>
            </a:ext>
          </a:extLst>
        </xdr:cNvPr>
        <xdr:cNvSpPr/>
      </xdr:nvSpPr>
      <xdr:spPr>
        <a:xfrm>
          <a:off x="22110700" y="10404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110363</xdr:rowOff>
    </xdr:from>
    <xdr:to>
      <xdr:col>112</xdr:col>
      <xdr:colOff>38100</xdr:colOff>
      <xdr:row>61</xdr:row>
      <xdr:rowOff>40513</xdr:rowOff>
    </xdr:to>
    <xdr:sp macro="" textlink="">
      <xdr:nvSpPr>
        <xdr:cNvPr id="539" name="フローチャート: 判断 538">
          <a:extLst>
            <a:ext uri="{FF2B5EF4-FFF2-40B4-BE49-F238E27FC236}">
              <a16:creationId xmlns:a16="http://schemas.microsoft.com/office/drawing/2014/main" xmlns="" id="{15D4FF53-C2D0-4457-9C3A-0ADC2B3C3B2E}"/>
            </a:ext>
          </a:extLst>
        </xdr:cNvPr>
        <xdr:cNvSpPr/>
      </xdr:nvSpPr>
      <xdr:spPr>
        <a:xfrm>
          <a:off x="21272500" y="1039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141224</xdr:rowOff>
    </xdr:from>
    <xdr:to>
      <xdr:col>107</xdr:col>
      <xdr:colOff>101600</xdr:colOff>
      <xdr:row>61</xdr:row>
      <xdr:rowOff>71374</xdr:rowOff>
    </xdr:to>
    <xdr:sp macro="" textlink="">
      <xdr:nvSpPr>
        <xdr:cNvPr id="540" name="フローチャート: 判断 539">
          <a:extLst>
            <a:ext uri="{FF2B5EF4-FFF2-40B4-BE49-F238E27FC236}">
              <a16:creationId xmlns:a16="http://schemas.microsoft.com/office/drawing/2014/main" xmlns="" id="{16F7EFCD-C22C-4F17-B106-47E7DC9CFEB1}"/>
            </a:ext>
          </a:extLst>
        </xdr:cNvPr>
        <xdr:cNvSpPr/>
      </xdr:nvSpPr>
      <xdr:spPr>
        <a:xfrm>
          <a:off x="20383500" y="1042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156655</xdr:rowOff>
    </xdr:from>
    <xdr:to>
      <xdr:col>102</xdr:col>
      <xdr:colOff>165100</xdr:colOff>
      <xdr:row>61</xdr:row>
      <xdr:rowOff>86805</xdr:rowOff>
    </xdr:to>
    <xdr:sp macro="" textlink="">
      <xdr:nvSpPr>
        <xdr:cNvPr id="541" name="フローチャート: 判断 540">
          <a:extLst>
            <a:ext uri="{FF2B5EF4-FFF2-40B4-BE49-F238E27FC236}">
              <a16:creationId xmlns:a16="http://schemas.microsoft.com/office/drawing/2014/main" xmlns="" id="{1791429B-773C-455E-8C4B-D339A7C688A8}"/>
            </a:ext>
          </a:extLst>
        </xdr:cNvPr>
        <xdr:cNvSpPr/>
      </xdr:nvSpPr>
      <xdr:spPr>
        <a:xfrm>
          <a:off x="19494500" y="1044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xmlns="" id="{E79A7B24-CBC5-471A-81FD-0C5B04902E4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xmlns="" id="{11FC4DEA-5443-4150-A9EE-CACCAD972C7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xmlns="" id="{E6A0BEA9-B35A-4243-BA1B-487390EDA4E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xmlns="" id="{7E9AD6BF-8B87-48BC-9CB5-E65AA680BDD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xmlns="" id="{9C360ECD-CB6A-439E-B61E-FA186FC9A6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123507</xdr:rowOff>
    </xdr:from>
    <xdr:to>
      <xdr:col>116</xdr:col>
      <xdr:colOff>114300</xdr:colOff>
      <xdr:row>58</xdr:row>
      <xdr:rowOff>53657</xdr:rowOff>
    </xdr:to>
    <xdr:sp macro="" textlink="">
      <xdr:nvSpPr>
        <xdr:cNvPr id="547" name="楕円 546">
          <a:extLst>
            <a:ext uri="{FF2B5EF4-FFF2-40B4-BE49-F238E27FC236}">
              <a16:creationId xmlns:a16="http://schemas.microsoft.com/office/drawing/2014/main" xmlns="" id="{D13C0916-4302-4215-9DB3-F4320CE13234}"/>
            </a:ext>
          </a:extLst>
        </xdr:cNvPr>
        <xdr:cNvSpPr/>
      </xdr:nvSpPr>
      <xdr:spPr>
        <a:xfrm>
          <a:off x="22110700" y="9896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146384</xdr:rowOff>
    </xdr:from>
    <xdr:ext cx="469744" cy="259045"/>
    <xdr:sp macro="" textlink="">
      <xdr:nvSpPr>
        <xdr:cNvPr id="548" name="【学校施設】&#10;一人当たり面積該当値テキスト">
          <a:extLst>
            <a:ext uri="{FF2B5EF4-FFF2-40B4-BE49-F238E27FC236}">
              <a16:creationId xmlns:a16="http://schemas.microsoft.com/office/drawing/2014/main" xmlns="" id="{2541096C-BACC-450C-941D-1B8DB754BCE7}"/>
            </a:ext>
          </a:extLst>
        </xdr:cNvPr>
        <xdr:cNvSpPr txBox="1"/>
      </xdr:nvSpPr>
      <xdr:spPr>
        <a:xfrm>
          <a:off x="22199600" y="9747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156083</xdr:rowOff>
    </xdr:from>
    <xdr:to>
      <xdr:col>112</xdr:col>
      <xdr:colOff>38100</xdr:colOff>
      <xdr:row>58</xdr:row>
      <xdr:rowOff>86233</xdr:rowOff>
    </xdr:to>
    <xdr:sp macro="" textlink="">
      <xdr:nvSpPr>
        <xdr:cNvPr id="549" name="楕円 548">
          <a:extLst>
            <a:ext uri="{FF2B5EF4-FFF2-40B4-BE49-F238E27FC236}">
              <a16:creationId xmlns:a16="http://schemas.microsoft.com/office/drawing/2014/main" xmlns="" id="{35ABC96D-8666-4511-9A79-A93EF354607D}"/>
            </a:ext>
          </a:extLst>
        </xdr:cNvPr>
        <xdr:cNvSpPr/>
      </xdr:nvSpPr>
      <xdr:spPr>
        <a:xfrm>
          <a:off x="21272500" y="9928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2857</xdr:rowOff>
    </xdr:from>
    <xdr:to>
      <xdr:col>116</xdr:col>
      <xdr:colOff>63500</xdr:colOff>
      <xdr:row>58</xdr:row>
      <xdr:rowOff>35433</xdr:rowOff>
    </xdr:to>
    <xdr:cxnSp macro="">
      <xdr:nvCxnSpPr>
        <xdr:cNvPr id="550" name="直線コネクタ 549">
          <a:extLst>
            <a:ext uri="{FF2B5EF4-FFF2-40B4-BE49-F238E27FC236}">
              <a16:creationId xmlns:a16="http://schemas.microsoft.com/office/drawing/2014/main" xmlns="" id="{C9430936-2E0A-44A0-A224-F9659D0D05C4}"/>
            </a:ext>
          </a:extLst>
        </xdr:cNvPr>
        <xdr:cNvCxnSpPr/>
      </xdr:nvCxnSpPr>
      <xdr:spPr>
        <a:xfrm flipV="1">
          <a:off x="21323300" y="9946957"/>
          <a:ext cx="838200" cy="32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1778</xdr:rowOff>
    </xdr:from>
    <xdr:to>
      <xdr:col>107</xdr:col>
      <xdr:colOff>101600</xdr:colOff>
      <xdr:row>58</xdr:row>
      <xdr:rowOff>103378</xdr:rowOff>
    </xdr:to>
    <xdr:sp macro="" textlink="">
      <xdr:nvSpPr>
        <xdr:cNvPr id="551" name="楕円 550">
          <a:extLst>
            <a:ext uri="{FF2B5EF4-FFF2-40B4-BE49-F238E27FC236}">
              <a16:creationId xmlns:a16="http://schemas.microsoft.com/office/drawing/2014/main" xmlns="" id="{A1686311-C6D5-4E94-8C15-67783A0D52ED}"/>
            </a:ext>
          </a:extLst>
        </xdr:cNvPr>
        <xdr:cNvSpPr/>
      </xdr:nvSpPr>
      <xdr:spPr>
        <a:xfrm>
          <a:off x="20383500" y="994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35433</xdr:rowOff>
    </xdr:from>
    <xdr:to>
      <xdr:col>111</xdr:col>
      <xdr:colOff>177800</xdr:colOff>
      <xdr:row>58</xdr:row>
      <xdr:rowOff>52578</xdr:rowOff>
    </xdr:to>
    <xdr:cxnSp macro="">
      <xdr:nvCxnSpPr>
        <xdr:cNvPr id="552" name="直線コネクタ 551">
          <a:extLst>
            <a:ext uri="{FF2B5EF4-FFF2-40B4-BE49-F238E27FC236}">
              <a16:creationId xmlns:a16="http://schemas.microsoft.com/office/drawing/2014/main" xmlns="" id="{46919F78-FD59-44C2-8E6B-8FC8F817B159}"/>
            </a:ext>
          </a:extLst>
        </xdr:cNvPr>
        <xdr:cNvCxnSpPr/>
      </xdr:nvCxnSpPr>
      <xdr:spPr>
        <a:xfrm flipV="1">
          <a:off x="20434300" y="9979533"/>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37782</xdr:rowOff>
    </xdr:from>
    <xdr:to>
      <xdr:col>102</xdr:col>
      <xdr:colOff>165100</xdr:colOff>
      <xdr:row>58</xdr:row>
      <xdr:rowOff>139382</xdr:rowOff>
    </xdr:to>
    <xdr:sp macro="" textlink="">
      <xdr:nvSpPr>
        <xdr:cNvPr id="553" name="楕円 552">
          <a:extLst>
            <a:ext uri="{FF2B5EF4-FFF2-40B4-BE49-F238E27FC236}">
              <a16:creationId xmlns:a16="http://schemas.microsoft.com/office/drawing/2014/main" xmlns="" id="{3193C432-1665-4DA9-A984-895B8F0F6563}"/>
            </a:ext>
          </a:extLst>
        </xdr:cNvPr>
        <xdr:cNvSpPr/>
      </xdr:nvSpPr>
      <xdr:spPr>
        <a:xfrm>
          <a:off x="19494500" y="9981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52578</xdr:rowOff>
    </xdr:from>
    <xdr:to>
      <xdr:col>107</xdr:col>
      <xdr:colOff>50800</xdr:colOff>
      <xdr:row>58</xdr:row>
      <xdr:rowOff>88582</xdr:rowOff>
    </xdr:to>
    <xdr:cxnSp macro="">
      <xdr:nvCxnSpPr>
        <xdr:cNvPr id="554" name="直線コネクタ 553">
          <a:extLst>
            <a:ext uri="{FF2B5EF4-FFF2-40B4-BE49-F238E27FC236}">
              <a16:creationId xmlns:a16="http://schemas.microsoft.com/office/drawing/2014/main" xmlns="" id="{A786A21F-305F-4461-8757-FB7504509556}"/>
            </a:ext>
          </a:extLst>
        </xdr:cNvPr>
        <xdr:cNvCxnSpPr/>
      </xdr:nvCxnSpPr>
      <xdr:spPr>
        <a:xfrm flipV="1">
          <a:off x="19545300" y="9996678"/>
          <a:ext cx="889000" cy="36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31640</xdr:rowOff>
    </xdr:from>
    <xdr:ext cx="469744" cy="259045"/>
    <xdr:sp macro="" textlink="">
      <xdr:nvSpPr>
        <xdr:cNvPr id="555" name="n_1aveValue【学校施設】&#10;一人当たり面積">
          <a:extLst>
            <a:ext uri="{FF2B5EF4-FFF2-40B4-BE49-F238E27FC236}">
              <a16:creationId xmlns:a16="http://schemas.microsoft.com/office/drawing/2014/main" xmlns="" id="{42D2E45F-B02F-4B37-891B-803C051991B5}"/>
            </a:ext>
          </a:extLst>
        </xdr:cNvPr>
        <xdr:cNvSpPr txBox="1"/>
      </xdr:nvSpPr>
      <xdr:spPr>
        <a:xfrm>
          <a:off x="21075727" y="10490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62501</xdr:rowOff>
    </xdr:from>
    <xdr:ext cx="469744" cy="259045"/>
    <xdr:sp macro="" textlink="">
      <xdr:nvSpPr>
        <xdr:cNvPr id="556" name="n_2aveValue【学校施設】&#10;一人当たり面積">
          <a:extLst>
            <a:ext uri="{FF2B5EF4-FFF2-40B4-BE49-F238E27FC236}">
              <a16:creationId xmlns:a16="http://schemas.microsoft.com/office/drawing/2014/main" xmlns="" id="{5AF30AC2-EA16-41AF-BE98-D6954724988D}"/>
            </a:ext>
          </a:extLst>
        </xdr:cNvPr>
        <xdr:cNvSpPr txBox="1"/>
      </xdr:nvSpPr>
      <xdr:spPr>
        <a:xfrm>
          <a:off x="20199427" y="1052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77932</xdr:rowOff>
    </xdr:from>
    <xdr:ext cx="469744" cy="259045"/>
    <xdr:sp macro="" textlink="">
      <xdr:nvSpPr>
        <xdr:cNvPr id="557" name="n_3aveValue【学校施設】&#10;一人当たり面積">
          <a:extLst>
            <a:ext uri="{FF2B5EF4-FFF2-40B4-BE49-F238E27FC236}">
              <a16:creationId xmlns:a16="http://schemas.microsoft.com/office/drawing/2014/main" xmlns="" id="{7692F700-BC66-43AC-A7F5-6D05BC1C107B}"/>
            </a:ext>
          </a:extLst>
        </xdr:cNvPr>
        <xdr:cNvSpPr txBox="1"/>
      </xdr:nvSpPr>
      <xdr:spPr>
        <a:xfrm>
          <a:off x="19310427" y="10536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102760</xdr:rowOff>
    </xdr:from>
    <xdr:ext cx="469744" cy="259045"/>
    <xdr:sp macro="" textlink="">
      <xdr:nvSpPr>
        <xdr:cNvPr id="558" name="n_1mainValue【学校施設】&#10;一人当たり面積">
          <a:extLst>
            <a:ext uri="{FF2B5EF4-FFF2-40B4-BE49-F238E27FC236}">
              <a16:creationId xmlns:a16="http://schemas.microsoft.com/office/drawing/2014/main" xmlns="" id="{83BEF1F8-1679-428D-B7B1-E384E6EACE75}"/>
            </a:ext>
          </a:extLst>
        </xdr:cNvPr>
        <xdr:cNvSpPr txBox="1"/>
      </xdr:nvSpPr>
      <xdr:spPr>
        <a:xfrm>
          <a:off x="21075727" y="9703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119905</xdr:rowOff>
    </xdr:from>
    <xdr:ext cx="469744" cy="259045"/>
    <xdr:sp macro="" textlink="">
      <xdr:nvSpPr>
        <xdr:cNvPr id="559" name="n_2mainValue【学校施設】&#10;一人当たり面積">
          <a:extLst>
            <a:ext uri="{FF2B5EF4-FFF2-40B4-BE49-F238E27FC236}">
              <a16:creationId xmlns:a16="http://schemas.microsoft.com/office/drawing/2014/main" xmlns="" id="{01EBA592-1D9C-41EC-89CE-302431813AFA}"/>
            </a:ext>
          </a:extLst>
        </xdr:cNvPr>
        <xdr:cNvSpPr txBox="1"/>
      </xdr:nvSpPr>
      <xdr:spPr>
        <a:xfrm>
          <a:off x="20199427" y="972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155909</xdr:rowOff>
    </xdr:from>
    <xdr:ext cx="469744" cy="259045"/>
    <xdr:sp macro="" textlink="">
      <xdr:nvSpPr>
        <xdr:cNvPr id="560" name="n_3mainValue【学校施設】&#10;一人当たり面積">
          <a:extLst>
            <a:ext uri="{FF2B5EF4-FFF2-40B4-BE49-F238E27FC236}">
              <a16:creationId xmlns:a16="http://schemas.microsoft.com/office/drawing/2014/main" xmlns="" id="{629D1C74-F588-4DA7-9FB3-F508E28AFCBA}"/>
            </a:ext>
          </a:extLst>
        </xdr:cNvPr>
        <xdr:cNvSpPr txBox="1"/>
      </xdr:nvSpPr>
      <xdr:spPr>
        <a:xfrm>
          <a:off x="19310427" y="9757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61" name="正方形/長方形 560">
          <a:extLst>
            <a:ext uri="{FF2B5EF4-FFF2-40B4-BE49-F238E27FC236}">
              <a16:creationId xmlns:a16="http://schemas.microsoft.com/office/drawing/2014/main" xmlns="" id="{72C15E37-9303-4C8F-9D9B-939902531B2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62" name="正方形/長方形 561">
          <a:extLst>
            <a:ext uri="{FF2B5EF4-FFF2-40B4-BE49-F238E27FC236}">
              <a16:creationId xmlns:a16="http://schemas.microsoft.com/office/drawing/2014/main" xmlns="" id="{50F1326B-E87F-4858-94B3-5FAA3D0D6BB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63" name="正方形/長方形 562">
          <a:extLst>
            <a:ext uri="{FF2B5EF4-FFF2-40B4-BE49-F238E27FC236}">
              <a16:creationId xmlns:a16="http://schemas.microsoft.com/office/drawing/2014/main" xmlns="" id="{7707035B-7988-4D7A-943B-F9D2CF05473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64" name="正方形/長方形 563">
          <a:extLst>
            <a:ext uri="{FF2B5EF4-FFF2-40B4-BE49-F238E27FC236}">
              <a16:creationId xmlns:a16="http://schemas.microsoft.com/office/drawing/2014/main" xmlns="" id="{237388AE-65CA-49A6-B114-70CE645A129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65" name="正方形/長方形 564">
          <a:extLst>
            <a:ext uri="{FF2B5EF4-FFF2-40B4-BE49-F238E27FC236}">
              <a16:creationId xmlns:a16="http://schemas.microsoft.com/office/drawing/2014/main" xmlns="" id="{D9AD77AC-8B63-4056-BD1A-24CDD6E3ADB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66" name="正方形/長方形 565">
          <a:extLst>
            <a:ext uri="{FF2B5EF4-FFF2-40B4-BE49-F238E27FC236}">
              <a16:creationId xmlns:a16="http://schemas.microsoft.com/office/drawing/2014/main" xmlns="" id="{382E72D4-F1E4-4FB7-80CC-6459D517EB0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67" name="正方形/長方形 566">
          <a:extLst>
            <a:ext uri="{FF2B5EF4-FFF2-40B4-BE49-F238E27FC236}">
              <a16:creationId xmlns:a16="http://schemas.microsoft.com/office/drawing/2014/main" xmlns="" id="{DCD703A5-60A5-40BB-BD8D-FF351AD69B3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68" name="正方形/長方形 567">
          <a:extLst>
            <a:ext uri="{FF2B5EF4-FFF2-40B4-BE49-F238E27FC236}">
              <a16:creationId xmlns:a16="http://schemas.microsoft.com/office/drawing/2014/main" xmlns="" id="{0024AC28-41DA-4548-9234-22A345BB455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69" name="テキスト ボックス 568">
          <a:extLst>
            <a:ext uri="{FF2B5EF4-FFF2-40B4-BE49-F238E27FC236}">
              <a16:creationId xmlns:a16="http://schemas.microsoft.com/office/drawing/2014/main" xmlns="" id="{D1CEB58F-4038-492F-B676-D38D6D16BCF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70" name="直線コネクタ 569">
          <a:extLst>
            <a:ext uri="{FF2B5EF4-FFF2-40B4-BE49-F238E27FC236}">
              <a16:creationId xmlns:a16="http://schemas.microsoft.com/office/drawing/2014/main" xmlns="" id="{F7E1520B-D64C-4795-983B-B0E6032912E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571" name="テキスト ボックス 570">
          <a:extLst>
            <a:ext uri="{FF2B5EF4-FFF2-40B4-BE49-F238E27FC236}">
              <a16:creationId xmlns:a16="http://schemas.microsoft.com/office/drawing/2014/main" xmlns="" id="{7965ED8B-5C73-4F1E-8BF4-35FE39E03449}"/>
            </a:ext>
          </a:extLst>
        </xdr:cNvPr>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72" name="直線コネクタ 571">
          <a:extLst>
            <a:ext uri="{FF2B5EF4-FFF2-40B4-BE49-F238E27FC236}">
              <a16:creationId xmlns:a16="http://schemas.microsoft.com/office/drawing/2014/main" xmlns="" id="{9FEC04A3-1DD0-4615-B000-06E795C022C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573" name="テキスト ボックス 572">
          <a:extLst>
            <a:ext uri="{FF2B5EF4-FFF2-40B4-BE49-F238E27FC236}">
              <a16:creationId xmlns:a16="http://schemas.microsoft.com/office/drawing/2014/main" xmlns="" id="{36C2BECA-15F6-4450-81B7-0BF3EC39400F}"/>
            </a:ext>
          </a:extLst>
        </xdr:cNvPr>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74" name="直線コネクタ 573">
          <a:extLst>
            <a:ext uri="{FF2B5EF4-FFF2-40B4-BE49-F238E27FC236}">
              <a16:creationId xmlns:a16="http://schemas.microsoft.com/office/drawing/2014/main" xmlns="" id="{DAD90B63-146E-4F0E-BF89-5E61EA3C7BDF}"/>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75" name="テキスト ボックス 574">
          <a:extLst>
            <a:ext uri="{FF2B5EF4-FFF2-40B4-BE49-F238E27FC236}">
              <a16:creationId xmlns:a16="http://schemas.microsoft.com/office/drawing/2014/main" xmlns="" id="{A52A2BBC-5350-4783-9382-001B66EBD40F}"/>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76" name="直線コネクタ 575">
          <a:extLst>
            <a:ext uri="{FF2B5EF4-FFF2-40B4-BE49-F238E27FC236}">
              <a16:creationId xmlns:a16="http://schemas.microsoft.com/office/drawing/2014/main" xmlns="" id="{9FBD4D91-7BA0-4B6F-A88A-E7D3FA6A6EE1}"/>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77" name="テキスト ボックス 576">
          <a:extLst>
            <a:ext uri="{FF2B5EF4-FFF2-40B4-BE49-F238E27FC236}">
              <a16:creationId xmlns:a16="http://schemas.microsoft.com/office/drawing/2014/main" xmlns="" id="{42B3D309-B8DD-4AE1-8570-AAE715DB1334}"/>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78" name="直線コネクタ 577">
          <a:extLst>
            <a:ext uri="{FF2B5EF4-FFF2-40B4-BE49-F238E27FC236}">
              <a16:creationId xmlns:a16="http://schemas.microsoft.com/office/drawing/2014/main" xmlns="" id="{66E5751E-2D96-4B31-9F9A-FB612C5F1D05}"/>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79" name="テキスト ボックス 578">
          <a:extLst>
            <a:ext uri="{FF2B5EF4-FFF2-40B4-BE49-F238E27FC236}">
              <a16:creationId xmlns:a16="http://schemas.microsoft.com/office/drawing/2014/main" xmlns="" id="{31053BB3-470B-46B9-8C47-BAB7FDB48B25}"/>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80" name="直線コネクタ 579">
          <a:extLst>
            <a:ext uri="{FF2B5EF4-FFF2-40B4-BE49-F238E27FC236}">
              <a16:creationId xmlns:a16="http://schemas.microsoft.com/office/drawing/2014/main" xmlns="" id="{50564F39-6267-4FF6-95F6-4886BE093CB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581" name="テキスト ボックス 580">
          <a:extLst>
            <a:ext uri="{FF2B5EF4-FFF2-40B4-BE49-F238E27FC236}">
              <a16:creationId xmlns:a16="http://schemas.microsoft.com/office/drawing/2014/main" xmlns="" id="{A78DE34B-3A05-443D-A8F8-E662D499DBB1}"/>
            </a:ext>
          </a:extLst>
        </xdr:cNvPr>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82" name="直線コネクタ 581">
          <a:extLst>
            <a:ext uri="{FF2B5EF4-FFF2-40B4-BE49-F238E27FC236}">
              <a16:creationId xmlns:a16="http://schemas.microsoft.com/office/drawing/2014/main" xmlns="" id="{72167537-69FE-431A-83FA-F9C673DFDD8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83" name="テキスト ボックス 582">
          <a:extLst>
            <a:ext uri="{FF2B5EF4-FFF2-40B4-BE49-F238E27FC236}">
              <a16:creationId xmlns:a16="http://schemas.microsoft.com/office/drawing/2014/main" xmlns="" id="{A2CC7980-6F77-40F1-8A90-8FDAEC7FE5CE}"/>
            </a:ext>
          </a:extLst>
        </xdr:cNvPr>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84" name="【児童館】&#10;有形固定資産減価償却率グラフ枠">
          <a:extLst>
            <a:ext uri="{FF2B5EF4-FFF2-40B4-BE49-F238E27FC236}">
              <a16:creationId xmlns:a16="http://schemas.microsoft.com/office/drawing/2014/main" xmlns="" id="{AE7BDFDC-7CDA-41EC-A67E-ABF0F31F45B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15239</xdr:rowOff>
    </xdr:from>
    <xdr:to>
      <xdr:col>85</xdr:col>
      <xdr:colOff>126364</xdr:colOff>
      <xdr:row>86</xdr:row>
      <xdr:rowOff>114300</xdr:rowOff>
    </xdr:to>
    <xdr:cxnSp macro="">
      <xdr:nvCxnSpPr>
        <xdr:cNvPr id="585" name="直線コネクタ 584">
          <a:extLst>
            <a:ext uri="{FF2B5EF4-FFF2-40B4-BE49-F238E27FC236}">
              <a16:creationId xmlns:a16="http://schemas.microsoft.com/office/drawing/2014/main" xmlns="" id="{35A342A8-F9FF-421B-AD8C-3BE431650206}"/>
            </a:ext>
          </a:extLst>
        </xdr:cNvPr>
        <xdr:cNvCxnSpPr/>
      </xdr:nvCxnSpPr>
      <xdr:spPr>
        <a:xfrm flipV="1">
          <a:off x="16318864" y="13388339"/>
          <a:ext cx="0" cy="1470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05111" cy="259045"/>
    <xdr:sp macro="" textlink="">
      <xdr:nvSpPr>
        <xdr:cNvPr id="586" name="【児童館】&#10;有形固定資産減価償却率最小値テキスト">
          <a:extLst>
            <a:ext uri="{FF2B5EF4-FFF2-40B4-BE49-F238E27FC236}">
              <a16:creationId xmlns:a16="http://schemas.microsoft.com/office/drawing/2014/main" xmlns="" id="{CEEC42EA-2EBF-4E9B-AC78-08CC414AB481}"/>
            </a:ext>
          </a:extLst>
        </xdr:cNvPr>
        <xdr:cNvSpPr txBox="1"/>
      </xdr:nvSpPr>
      <xdr:spPr>
        <a:xfrm>
          <a:off x="16357600" y="1486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87" name="直線コネクタ 586">
          <a:extLst>
            <a:ext uri="{FF2B5EF4-FFF2-40B4-BE49-F238E27FC236}">
              <a16:creationId xmlns:a16="http://schemas.microsoft.com/office/drawing/2014/main" xmlns="" id="{07095D57-D33E-4A3E-ADD4-542DF36607AA}"/>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133366</xdr:rowOff>
    </xdr:from>
    <xdr:ext cx="405111" cy="259045"/>
    <xdr:sp macro="" textlink="">
      <xdr:nvSpPr>
        <xdr:cNvPr id="588" name="【児童館】&#10;有形固定資産減価償却率最大値テキスト">
          <a:extLst>
            <a:ext uri="{FF2B5EF4-FFF2-40B4-BE49-F238E27FC236}">
              <a16:creationId xmlns:a16="http://schemas.microsoft.com/office/drawing/2014/main" xmlns="" id="{753520EE-3726-4B05-946F-CB40DAD06509}"/>
            </a:ext>
          </a:extLst>
        </xdr:cNvPr>
        <xdr:cNvSpPr txBox="1"/>
      </xdr:nvSpPr>
      <xdr:spPr>
        <a:xfrm>
          <a:off x="16357600" y="13163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15239</xdr:rowOff>
    </xdr:from>
    <xdr:to>
      <xdr:col>86</xdr:col>
      <xdr:colOff>25400</xdr:colOff>
      <xdr:row>78</xdr:row>
      <xdr:rowOff>15239</xdr:rowOff>
    </xdr:to>
    <xdr:cxnSp macro="">
      <xdr:nvCxnSpPr>
        <xdr:cNvPr id="589" name="直線コネクタ 588">
          <a:extLst>
            <a:ext uri="{FF2B5EF4-FFF2-40B4-BE49-F238E27FC236}">
              <a16:creationId xmlns:a16="http://schemas.microsoft.com/office/drawing/2014/main" xmlns="" id="{96FA1E1F-C5A1-48DA-A9B8-6C364076779B}"/>
            </a:ext>
          </a:extLst>
        </xdr:cNvPr>
        <xdr:cNvCxnSpPr/>
      </xdr:nvCxnSpPr>
      <xdr:spPr>
        <a:xfrm>
          <a:off x="16230600" y="1338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63516</xdr:rowOff>
    </xdr:from>
    <xdr:ext cx="405111" cy="259045"/>
    <xdr:sp macro="" textlink="">
      <xdr:nvSpPr>
        <xdr:cNvPr id="590" name="【児童館】&#10;有形固定資産減価償却率平均値テキスト">
          <a:extLst>
            <a:ext uri="{FF2B5EF4-FFF2-40B4-BE49-F238E27FC236}">
              <a16:creationId xmlns:a16="http://schemas.microsoft.com/office/drawing/2014/main" xmlns="" id="{EC315380-DC1F-4B10-8254-829B9149A391}"/>
            </a:ext>
          </a:extLst>
        </xdr:cNvPr>
        <xdr:cNvSpPr txBox="1"/>
      </xdr:nvSpPr>
      <xdr:spPr>
        <a:xfrm>
          <a:off x="16357600" y="139509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40639</xdr:rowOff>
    </xdr:from>
    <xdr:to>
      <xdr:col>85</xdr:col>
      <xdr:colOff>177800</xdr:colOff>
      <xdr:row>82</xdr:row>
      <xdr:rowOff>142239</xdr:rowOff>
    </xdr:to>
    <xdr:sp macro="" textlink="">
      <xdr:nvSpPr>
        <xdr:cNvPr id="591" name="フローチャート: 判断 590">
          <a:extLst>
            <a:ext uri="{FF2B5EF4-FFF2-40B4-BE49-F238E27FC236}">
              <a16:creationId xmlns:a16="http://schemas.microsoft.com/office/drawing/2014/main" xmlns="" id="{CF328B73-64D8-448B-8453-D70787A6B269}"/>
            </a:ext>
          </a:extLst>
        </xdr:cNvPr>
        <xdr:cNvSpPr/>
      </xdr:nvSpPr>
      <xdr:spPr>
        <a:xfrm>
          <a:off x="162687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592" name="フローチャート: 判断 591">
          <a:extLst>
            <a:ext uri="{FF2B5EF4-FFF2-40B4-BE49-F238E27FC236}">
              <a16:creationId xmlns:a16="http://schemas.microsoft.com/office/drawing/2014/main" xmlns="" id="{0E5123FC-402D-4E52-9DA3-247DBCA30B75}"/>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63500</xdr:rowOff>
    </xdr:from>
    <xdr:to>
      <xdr:col>76</xdr:col>
      <xdr:colOff>165100</xdr:colOff>
      <xdr:row>82</xdr:row>
      <xdr:rowOff>165100</xdr:rowOff>
    </xdr:to>
    <xdr:sp macro="" textlink="">
      <xdr:nvSpPr>
        <xdr:cNvPr id="593" name="フローチャート: 判断 592">
          <a:extLst>
            <a:ext uri="{FF2B5EF4-FFF2-40B4-BE49-F238E27FC236}">
              <a16:creationId xmlns:a16="http://schemas.microsoft.com/office/drawing/2014/main" xmlns="" id="{03A6ED7B-CA77-4FB6-8122-933D4D0FED5C}"/>
            </a:ext>
          </a:extLst>
        </xdr:cNvPr>
        <xdr:cNvSpPr/>
      </xdr:nvSpPr>
      <xdr:spPr>
        <a:xfrm>
          <a:off x="14541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147320</xdr:rowOff>
    </xdr:from>
    <xdr:to>
      <xdr:col>72</xdr:col>
      <xdr:colOff>38100</xdr:colOff>
      <xdr:row>83</xdr:row>
      <xdr:rowOff>77470</xdr:rowOff>
    </xdr:to>
    <xdr:sp macro="" textlink="">
      <xdr:nvSpPr>
        <xdr:cNvPr id="594" name="フローチャート: 判断 593">
          <a:extLst>
            <a:ext uri="{FF2B5EF4-FFF2-40B4-BE49-F238E27FC236}">
              <a16:creationId xmlns:a16="http://schemas.microsoft.com/office/drawing/2014/main" xmlns="" id="{8EC262D9-6A4F-47EF-A94C-9BC5B610FF58}"/>
            </a:ext>
          </a:extLst>
        </xdr:cNvPr>
        <xdr:cNvSpPr/>
      </xdr:nvSpPr>
      <xdr:spPr>
        <a:xfrm>
          <a:off x="13652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95" name="テキスト ボックス 594">
          <a:extLst>
            <a:ext uri="{FF2B5EF4-FFF2-40B4-BE49-F238E27FC236}">
              <a16:creationId xmlns:a16="http://schemas.microsoft.com/office/drawing/2014/main" xmlns="" id="{F4411718-4757-4667-A26C-E034AB1F620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96" name="テキスト ボックス 595">
          <a:extLst>
            <a:ext uri="{FF2B5EF4-FFF2-40B4-BE49-F238E27FC236}">
              <a16:creationId xmlns:a16="http://schemas.microsoft.com/office/drawing/2014/main" xmlns="" id="{4EB61B95-B8F0-4167-B227-F973F98E561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97" name="テキスト ボックス 596">
          <a:extLst>
            <a:ext uri="{FF2B5EF4-FFF2-40B4-BE49-F238E27FC236}">
              <a16:creationId xmlns:a16="http://schemas.microsoft.com/office/drawing/2014/main" xmlns="" id="{9374B483-B87D-4905-B452-628E90822E1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98" name="テキスト ボックス 597">
          <a:extLst>
            <a:ext uri="{FF2B5EF4-FFF2-40B4-BE49-F238E27FC236}">
              <a16:creationId xmlns:a16="http://schemas.microsoft.com/office/drawing/2014/main" xmlns="" id="{2C72326E-A1A4-4B37-AB73-A4374E91D2A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99" name="テキスト ボックス 598">
          <a:extLst>
            <a:ext uri="{FF2B5EF4-FFF2-40B4-BE49-F238E27FC236}">
              <a16:creationId xmlns:a16="http://schemas.microsoft.com/office/drawing/2014/main" xmlns="" id="{93899033-4177-45A6-916F-7A7B2A5A199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120650</xdr:rowOff>
    </xdr:from>
    <xdr:to>
      <xdr:col>85</xdr:col>
      <xdr:colOff>177800</xdr:colOff>
      <xdr:row>86</xdr:row>
      <xdr:rowOff>50800</xdr:rowOff>
    </xdr:to>
    <xdr:sp macro="" textlink="">
      <xdr:nvSpPr>
        <xdr:cNvPr id="600" name="楕円 599">
          <a:extLst>
            <a:ext uri="{FF2B5EF4-FFF2-40B4-BE49-F238E27FC236}">
              <a16:creationId xmlns:a16="http://schemas.microsoft.com/office/drawing/2014/main" xmlns="" id="{54656BC0-5E6A-428E-A926-42F8C1682F44}"/>
            </a:ext>
          </a:extLst>
        </xdr:cNvPr>
        <xdr:cNvSpPr/>
      </xdr:nvSpPr>
      <xdr:spPr>
        <a:xfrm>
          <a:off x="162687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35577</xdr:rowOff>
    </xdr:from>
    <xdr:ext cx="405111" cy="259045"/>
    <xdr:sp macro="" textlink="">
      <xdr:nvSpPr>
        <xdr:cNvPr id="601" name="【児童館】&#10;有形固定資産減価償却率該当値テキスト">
          <a:extLst>
            <a:ext uri="{FF2B5EF4-FFF2-40B4-BE49-F238E27FC236}">
              <a16:creationId xmlns:a16="http://schemas.microsoft.com/office/drawing/2014/main" xmlns="" id="{4BDBFAD6-2628-48F1-A5EE-4C5C6D90319B}"/>
            </a:ext>
          </a:extLst>
        </xdr:cNvPr>
        <xdr:cNvSpPr txBox="1"/>
      </xdr:nvSpPr>
      <xdr:spPr>
        <a:xfrm>
          <a:off x="16357600" y="14608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17780</xdr:rowOff>
    </xdr:from>
    <xdr:to>
      <xdr:col>81</xdr:col>
      <xdr:colOff>101600</xdr:colOff>
      <xdr:row>86</xdr:row>
      <xdr:rowOff>119380</xdr:rowOff>
    </xdr:to>
    <xdr:sp macro="" textlink="">
      <xdr:nvSpPr>
        <xdr:cNvPr id="602" name="楕円 601">
          <a:extLst>
            <a:ext uri="{FF2B5EF4-FFF2-40B4-BE49-F238E27FC236}">
              <a16:creationId xmlns:a16="http://schemas.microsoft.com/office/drawing/2014/main" xmlns="" id="{D7655645-182D-47E7-931D-B03878FB2BED}"/>
            </a:ext>
          </a:extLst>
        </xdr:cNvPr>
        <xdr:cNvSpPr/>
      </xdr:nvSpPr>
      <xdr:spPr>
        <a:xfrm>
          <a:off x="15430500" y="1476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0</xdr:rowOff>
    </xdr:from>
    <xdr:to>
      <xdr:col>85</xdr:col>
      <xdr:colOff>127000</xdr:colOff>
      <xdr:row>86</xdr:row>
      <xdr:rowOff>68580</xdr:rowOff>
    </xdr:to>
    <xdr:cxnSp macro="">
      <xdr:nvCxnSpPr>
        <xdr:cNvPr id="603" name="直線コネクタ 602">
          <a:extLst>
            <a:ext uri="{FF2B5EF4-FFF2-40B4-BE49-F238E27FC236}">
              <a16:creationId xmlns:a16="http://schemas.microsoft.com/office/drawing/2014/main" xmlns="" id="{938176D7-0959-48DB-AFB1-A9DF609091FC}"/>
            </a:ext>
          </a:extLst>
        </xdr:cNvPr>
        <xdr:cNvCxnSpPr/>
      </xdr:nvCxnSpPr>
      <xdr:spPr>
        <a:xfrm flipV="1">
          <a:off x="15481300" y="1474470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86361</xdr:rowOff>
    </xdr:from>
    <xdr:to>
      <xdr:col>76</xdr:col>
      <xdr:colOff>165100</xdr:colOff>
      <xdr:row>87</xdr:row>
      <xdr:rowOff>16511</xdr:rowOff>
    </xdr:to>
    <xdr:sp macro="" textlink="">
      <xdr:nvSpPr>
        <xdr:cNvPr id="604" name="楕円 603">
          <a:extLst>
            <a:ext uri="{FF2B5EF4-FFF2-40B4-BE49-F238E27FC236}">
              <a16:creationId xmlns:a16="http://schemas.microsoft.com/office/drawing/2014/main" xmlns="" id="{CFD19A44-2C08-422F-9C51-3A7E38B6E3B6}"/>
            </a:ext>
          </a:extLst>
        </xdr:cNvPr>
        <xdr:cNvSpPr/>
      </xdr:nvSpPr>
      <xdr:spPr>
        <a:xfrm>
          <a:off x="14541500" y="14831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68580</xdr:rowOff>
    </xdr:from>
    <xdr:to>
      <xdr:col>81</xdr:col>
      <xdr:colOff>50800</xdr:colOff>
      <xdr:row>86</xdr:row>
      <xdr:rowOff>137161</xdr:rowOff>
    </xdr:to>
    <xdr:cxnSp macro="">
      <xdr:nvCxnSpPr>
        <xdr:cNvPr id="605" name="直線コネクタ 604">
          <a:extLst>
            <a:ext uri="{FF2B5EF4-FFF2-40B4-BE49-F238E27FC236}">
              <a16:creationId xmlns:a16="http://schemas.microsoft.com/office/drawing/2014/main" xmlns="" id="{5E85908C-5F23-45C6-8F54-FFD33085DE06}"/>
            </a:ext>
          </a:extLst>
        </xdr:cNvPr>
        <xdr:cNvCxnSpPr/>
      </xdr:nvCxnSpPr>
      <xdr:spPr>
        <a:xfrm flipV="1">
          <a:off x="14592300" y="14813280"/>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154939</xdr:rowOff>
    </xdr:from>
    <xdr:to>
      <xdr:col>72</xdr:col>
      <xdr:colOff>38100</xdr:colOff>
      <xdr:row>87</xdr:row>
      <xdr:rowOff>85089</xdr:rowOff>
    </xdr:to>
    <xdr:sp macro="" textlink="">
      <xdr:nvSpPr>
        <xdr:cNvPr id="606" name="楕円 605">
          <a:extLst>
            <a:ext uri="{FF2B5EF4-FFF2-40B4-BE49-F238E27FC236}">
              <a16:creationId xmlns:a16="http://schemas.microsoft.com/office/drawing/2014/main" xmlns="" id="{3CA695E8-A018-4982-8CC5-8491D9AF2754}"/>
            </a:ext>
          </a:extLst>
        </xdr:cNvPr>
        <xdr:cNvSpPr/>
      </xdr:nvSpPr>
      <xdr:spPr>
        <a:xfrm>
          <a:off x="13652500" y="14899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137161</xdr:rowOff>
    </xdr:from>
    <xdr:to>
      <xdr:col>76</xdr:col>
      <xdr:colOff>114300</xdr:colOff>
      <xdr:row>87</xdr:row>
      <xdr:rowOff>34289</xdr:rowOff>
    </xdr:to>
    <xdr:cxnSp macro="">
      <xdr:nvCxnSpPr>
        <xdr:cNvPr id="607" name="直線コネクタ 606">
          <a:extLst>
            <a:ext uri="{FF2B5EF4-FFF2-40B4-BE49-F238E27FC236}">
              <a16:creationId xmlns:a16="http://schemas.microsoft.com/office/drawing/2014/main" xmlns="" id="{4491B2C7-0A4A-4A17-9254-7725D6D75226}"/>
            </a:ext>
          </a:extLst>
        </xdr:cNvPr>
        <xdr:cNvCxnSpPr/>
      </xdr:nvCxnSpPr>
      <xdr:spPr>
        <a:xfrm flipV="1">
          <a:off x="13703300" y="14881861"/>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macro="" textlink="">
      <xdr:nvSpPr>
        <xdr:cNvPr id="608" name="n_1aveValue【児童館】&#10;有形固定資産減価償却率">
          <a:extLst>
            <a:ext uri="{FF2B5EF4-FFF2-40B4-BE49-F238E27FC236}">
              <a16:creationId xmlns:a16="http://schemas.microsoft.com/office/drawing/2014/main" xmlns="" id="{B392DE56-2852-4967-B445-BA5984B5B9D4}"/>
            </a:ext>
          </a:extLst>
        </xdr:cNvPr>
        <xdr:cNvSpPr txBox="1"/>
      </xdr:nvSpPr>
      <xdr:spPr>
        <a:xfrm>
          <a:off x="152660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10177</xdr:rowOff>
    </xdr:from>
    <xdr:ext cx="405111" cy="259045"/>
    <xdr:sp macro="" textlink="">
      <xdr:nvSpPr>
        <xdr:cNvPr id="609" name="n_2aveValue【児童館】&#10;有形固定資産減価償却率">
          <a:extLst>
            <a:ext uri="{FF2B5EF4-FFF2-40B4-BE49-F238E27FC236}">
              <a16:creationId xmlns:a16="http://schemas.microsoft.com/office/drawing/2014/main" xmlns="" id="{FAA92822-D41B-4278-ABA5-DCDDD30AA8D5}"/>
            </a:ext>
          </a:extLst>
        </xdr:cNvPr>
        <xdr:cNvSpPr txBox="1"/>
      </xdr:nvSpPr>
      <xdr:spPr>
        <a:xfrm>
          <a:off x="143897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93997</xdr:rowOff>
    </xdr:from>
    <xdr:ext cx="405111" cy="259045"/>
    <xdr:sp macro="" textlink="">
      <xdr:nvSpPr>
        <xdr:cNvPr id="610" name="n_3aveValue【児童館】&#10;有形固定資産減価償却率">
          <a:extLst>
            <a:ext uri="{FF2B5EF4-FFF2-40B4-BE49-F238E27FC236}">
              <a16:creationId xmlns:a16="http://schemas.microsoft.com/office/drawing/2014/main" xmlns="" id="{151E75EB-CEF1-4BA6-8025-E13FCE732229}"/>
            </a:ext>
          </a:extLst>
        </xdr:cNvPr>
        <xdr:cNvSpPr txBox="1"/>
      </xdr:nvSpPr>
      <xdr:spPr>
        <a:xfrm>
          <a:off x="135007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110507</xdr:rowOff>
    </xdr:from>
    <xdr:ext cx="405111" cy="259045"/>
    <xdr:sp macro="" textlink="">
      <xdr:nvSpPr>
        <xdr:cNvPr id="611" name="n_1mainValue【児童館】&#10;有形固定資産減価償却率">
          <a:extLst>
            <a:ext uri="{FF2B5EF4-FFF2-40B4-BE49-F238E27FC236}">
              <a16:creationId xmlns:a16="http://schemas.microsoft.com/office/drawing/2014/main" xmlns="" id="{2005B6C3-289E-42E4-84E3-5F11CB4BD4C1}"/>
            </a:ext>
          </a:extLst>
        </xdr:cNvPr>
        <xdr:cNvSpPr txBox="1"/>
      </xdr:nvSpPr>
      <xdr:spPr>
        <a:xfrm>
          <a:off x="15266044" y="1485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87</xdr:row>
      <xdr:rowOff>7638</xdr:rowOff>
    </xdr:from>
    <xdr:ext cx="405111" cy="259045"/>
    <xdr:sp macro="" textlink="">
      <xdr:nvSpPr>
        <xdr:cNvPr id="612" name="n_2mainValue【児童館】&#10;有形固定資産減価償却率">
          <a:extLst>
            <a:ext uri="{FF2B5EF4-FFF2-40B4-BE49-F238E27FC236}">
              <a16:creationId xmlns:a16="http://schemas.microsoft.com/office/drawing/2014/main" xmlns="" id="{509CD4B1-E2A8-4627-8304-3EE728BFD05D}"/>
            </a:ext>
          </a:extLst>
        </xdr:cNvPr>
        <xdr:cNvSpPr txBox="1"/>
      </xdr:nvSpPr>
      <xdr:spPr>
        <a:xfrm>
          <a:off x="14389744" y="14923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87</xdr:row>
      <xdr:rowOff>76216</xdr:rowOff>
    </xdr:from>
    <xdr:ext cx="405111" cy="259045"/>
    <xdr:sp macro="" textlink="">
      <xdr:nvSpPr>
        <xdr:cNvPr id="613" name="n_3mainValue【児童館】&#10;有形固定資産減価償却率">
          <a:extLst>
            <a:ext uri="{FF2B5EF4-FFF2-40B4-BE49-F238E27FC236}">
              <a16:creationId xmlns:a16="http://schemas.microsoft.com/office/drawing/2014/main" xmlns="" id="{EB545D15-1EBC-498F-AC8C-C92D67C0B266}"/>
            </a:ext>
          </a:extLst>
        </xdr:cNvPr>
        <xdr:cNvSpPr txBox="1"/>
      </xdr:nvSpPr>
      <xdr:spPr>
        <a:xfrm>
          <a:off x="13500744" y="14992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14" name="正方形/長方形 613">
          <a:extLst>
            <a:ext uri="{FF2B5EF4-FFF2-40B4-BE49-F238E27FC236}">
              <a16:creationId xmlns:a16="http://schemas.microsoft.com/office/drawing/2014/main" xmlns="" id="{6E7DAF43-C8C0-4BB9-B93E-BD40951DB6B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15" name="正方形/長方形 614">
          <a:extLst>
            <a:ext uri="{FF2B5EF4-FFF2-40B4-BE49-F238E27FC236}">
              <a16:creationId xmlns:a16="http://schemas.microsoft.com/office/drawing/2014/main" xmlns="" id="{A5B76234-18E6-4AA9-870C-AD79CBF78EB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16" name="正方形/長方形 615">
          <a:extLst>
            <a:ext uri="{FF2B5EF4-FFF2-40B4-BE49-F238E27FC236}">
              <a16:creationId xmlns:a16="http://schemas.microsoft.com/office/drawing/2014/main" xmlns="" id="{D92823F6-A1D5-42A3-AB91-575161C7476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17" name="正方形/長方形 616">
          <a:extLst>
            <a:ext uri="{FF2B5EF4-FFF2-40B4-BE49-F238E27FC236}">
              <a16:creationId xmlns:a16="http://schemas.microsoft.com/office/drawing/2014/main" xmlns="" id="{D5094B20-CFBC-4FD5-B5F5-01EC47A2947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18" name="正方形/長方形 617">
          <a:extLst>
            <a:ext uri="{FF2B5EF4-FFF2-40B4-BE49-F238E27FC236}">
              <a16:creationId xmlns:a16="http://schemas.microsoft.com/office/drawing/2014/main" xmlns="" id="{6AACB715-F3D2-42F8-9A3E-F0B1D5720F9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19" name="正方形/長方形 618">
          <a:extLst>
            <a:ext uri="{FF2B5EF4-FFF2-40B4-BE49-F238E27FC236}">
              <a16:creationId xmlns:a16="http://schemas.microsoft.com/office/drawing/2014/main" xmlns="" id="{52DAB2C7-119F-4665-BFC9-7FF0E26798E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20" name="正方形/長方形 619">
          <a:extLst>
            <a:ext uri="{FF2B5EF4-FFF2-40B4-BE49-F238E27FC236}">
              <a16:creationId xmlns:a16="http://schemas.microsoft.com/office/drawing/2014/main" xmlns="" id="{0F6995F3-647F-4E3F-9054-61142868E7E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21" name="正方形/長方形 620">
          <a:extLst>
            <a:ext uri="{FF2B5EF4-FFF2-40B4-BE49-F238E27FC236}">
              <a16:creationId xmlns:a16="http://schemas.microsoft.com/office/drawing/2014/main" xmlns="" id="{0FC35BDB-CDD2-435E-A605-8385179DE54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22" name="テキスト ボックス 621">
          <a:extLst>
            <a:ext uri="{FF2B5EF4-FFF2-40B4-BE49-F238E27FC236}">
              <a16:creationId xmlns:a16="http://schemas.microsoft.com/office/drawing/2014/main" xmlns="" id="{E85BA2CE-B3D7-48CC-8A7B-A9EC00E8CED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23" name="直線コネクタ 622">
          <a:extLst>
            <a:ext uri="{FF2B5EF4-FFF2-40B4-BE49-F238E27FC236}">
              <a16:creationId xmlns:a16="http://schemas.microsoft.com/office/drawing/2014/main" xmlns="" id="{F114BD23-4FB8-4E9D-8EDF-F2CC76F68F3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24" name="直線コネクタ 623">
          <a:extLst>
            <a:ext uri="{FF2B5EF4-FFF2-40B4-BE49-F238E27FC236}">
              <a16:creationId xmlns:a16="http://schemas.microsoft.com/office/drawing/2014/main" xmlns="" id="{F8373F73-46C2-4E96-887A-9A332E785A0B}"/>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25" name="テキスト ボックス 624">
          <a:extLst>
            <a:ext uri="{FF2B5EF4-FFF2-40B4-BE49-F238E27FC236}">
              <a16:creationId xmlns:a16="http://schemas.microsoft.com/office/drawing/2014/main" xmlns="" id="{0A4025F8-FF0E-42C1-A65D-D4F79A91A931}"/>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26" name="直線コネクタ 625">
          <a:extLst>
            <a:ext uri="{FF2B5EF4-FFF2-40B4-BE49-F238E27FC236}">
              <a16:creationId xmlns:a16="http://schemas.microsoft.com/office/drawing/2014/main" xmlns="" id="{9522C2C9-F368-48EE-BF42-AD8308FE04E4}"/>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27" name="テキスト ボックス 626">
          <a:extLst>
            <a:ext uri="{FF2B5EF4-FFF2-40B4-BE49-F238E27FC236}">
              <a16:creationId xmlns:a16="http://schemas.microsoft.com/office/drawing/2014/main" xmlns="" id="{B05F2899-2807-41D6-B264-F426EBDF5D7C}"/>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28" name="直線コネクタ 627">
          <a:extLst>
            <a:ext uri="{FF2B5EF4-FFF2-40B4-BE49-F238E27FC236}">
              <a16:creationId xmlns:a16="http://schemas.microsoft.com/office/drawing/2014/main" xmlns="" id="{6D73C6F9-2369-4906-8E4B-B9F09BBB417B}"/>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29" name="テキスト ボックス 628">
          <a:extLst>
            <a:ext uri="{FF2B5EF4-FFF2-40B4-BE49-F238E27FC236}">
              <a16:creationId xmlns:a16="http://schemas.microsoft.com/office/drawing/2014/main" xmlns="" id="{F969BE31-E5C4-4A6A-BBDB-DD3B8E561133}"/>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30" name="直線コネクタ 629">
          <a:extLst>
            <a:ext uri="{FF2B5EF4-FFF2-40B4-BE49-F238E27FC236}">
              <a16:creationId xmlns:a16="http://schemas.microsoft.com/office/drawing/2014/main" xmlns="" id="{EDCC5519-8EF7-40DD-81F2-7AD1725F5686}"/>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31" name="テキスト ボックス 630">
          <a:extLst>
            <a:ext uri="{FF2B5EF4-FFF2-40B4-BE49-F238E27FC236}">
              <a16:creationId xmlns:a16="http://schemas.microsoft.com/office/drawing/2014/main" xmlns="" id="{075A3B6B-ED26-44D7-82A1-9ED86335E9C5}"/>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32" name="直線コネクタ 631">
          <a:extLst>
            <a:ext uri="{FF2B5EF4-FFF2-40B4-BE49-F238E27FC236}">
              <a16:creationId xmlns:a16="http://schemas.microsoft.com/office/drawing/2014/main" xmlns="" id="{A5F115F7-4ED6-4857-8E86-92D2034E611D}"/>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33" name="テキスト ボックス 632">
          <a:extLst>
            <a:ext uri="{FF2B5EF4-FFF2-40B4-BE49-F238E27FC236}">
              <a16:creationId xmlns:a16="http://schemas.microsoft.com/office/drawing/2014/main" xmlns="" id="{30CAB32D-2492-4086-80E5-F49C70651AB3}"/>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34" name="直線コネクタ 633">
          <a:extLst>
            <a:ext uri="{FF2B5EF4-FFF2-40B4-BE49-F238E27FC236}">
              <a16:creationId xmlns:a16="http://schemas.microsoft.com/office/drawing/2014/main" xmlns="" id="{16A8FDD9-F611-4B19-8922-EAC5B526A8F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35" name="テキスト ボックス 634">
          <a:extLst>
            <a:ext uri="{FF2B5EF4-FFF2-40B4-BE49-F238E27FC236}">
              <a16:creationId xmlns:a16="http://schemas.microsoft.com/office/drawing/2014/main" xmlns="" id="{DB3D4607-ED3A-4F1C-A5AB-8955655A7AA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36" name="【児童館】&#10;一人当たり面積グラフ枠">
          <a:extLst>
            <a:ext uri="{FF2B5EF4-FFF2-40B4-BE49-F238E27FC236}">
              <a16:creationId xmlns:a16="http://schemas.microsoft.com/office/drawing/2014/main" xmlns="" id="{1D991F72-D6BD-4DB0-8AD3-23E3E443F40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127000</xdr:rowOff>
    </xdr:from>
    <xdr:to>
      <xdr:col>116</xdr:col>
      <xdr:colOff>62864</xdr:colOff>
      <xdr:row>86</xdr:row>
      <xdr:rowOff>88900</xdr:rowOff>
    </xdr:to>
    <xdr:cxnSp macro="">
      <xdr:nvCxnSpPr>
        <xdr:cNvPr id="637" name="直線コネクタ 636">
          <a:extLst>
            <a:ext uri="{FF2B5EF4-FFF2-40B4-BE49-F238E27FC236}">
              <a16:creationId xmlns:a16="http://schemas.microsoft.com/office/drawing/2014/main" xmlns="" id="{50E1DF66-98EC-4AF2-B4B6-09432D7AF293}"/>
            </a:ext>
          </a:extLst>
        </xdr:cNvPr>
        <xdr:cNvCxnSpPr/>
      </xdr:nvCxnSpPr>
      <xdr:spPr>
        <a:xfrm flipV="1">
          <a:off x="22160864" y="1350010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92727</xdr:rowOff>
    </xdr:from>
    <xdr:ext cx="469744" cy="259045"/>
    <xdr:sp macro="" textlink="">
      <xdr:nvSpPr>
        <xdr:cNvPr id="638" name="【児童館】&#10;一人当たり面積最小値テキスト">
          <a:extLst>
            <a:ext uri="{FF2B5EF4-FFF2-40B4-BE49-F238E27FC236}">
              <a16:creationId xmlns:a16="http://schemas.microsoft.com/office/drawing/2014/main" xmlns="" id="{C3BA089B-FEB3-494E-8C7A-96584C78F7E2}"/>
            </a:ext>
          </a:extLst>
        </xdr:cNvPr>
        <xdr:cNvSpPr txBox="1"/>
      </xdr:nvSpPr>
      <xdr:spPr>
        <a:xfrm>
          <a:off x="22199600"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88900</xdr:rowOff>
    </xdr:from>
    <xdr:to>
      <xdr:col>116</xdr:col>
      <xdr:colOff>152400</xdr:colOff>
      <xdr:row>86</xdr:row>
      <xdr:rowOff>88900</xdr:rowOff>
    </xdr:to>
    <xdr:cxnSp macro="">
      <xdr:nvCxnSpPr>
        <xdr:cNvPr id="639" name="直線コネクタ 638">
          <a:extLst>
            <a:ext uri="{FF2B5EF4-FFF2-40B4-BE49-F238E27FC236}">
              <a16:creationId xmlns:a16="http://schemas.microsoft.com/office/drawing/2014/main" xmlns="" id="{D07CBB8D-5A2C-49F2-B909-5F413683B040}"/>
            </a:ext>
          </a:extLst>
        </xdr:cNvPr>
        <xdr:cNvCxnSpPr/>
      </xdr:nvCxnSpPr>
      <xdr:spPr>
        <a:xfrm>
          <a:off x="22072600" y="1483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73677</xdr:rowOff>
    </xdr:from>
    <xdr:ext cx="469744" cy="259045"/>
    <xdr:sp macro="" textlink="">
      <xdr:nvSpPr>
        <xdr:cNvPr id="640" name="【児童館】&#10;一人当たり面積最大値テキスト">
          <a:extLst>
            <a:ext uri="{FF2B5EF4-FFF2-40B4-BE49-F238E27FC236}">
              <a16:creationId xmlns:a16="http://schemas.microsoft.com/office/drawing/2014/main" xmlns="" id="{A6BC5872-13C8-43B1-9FFC-C31D6EA70D94}"/>
            </a:ext>
          </a:extLst>
        </xdr:cNvPr>
        <xdr:cNvSpPr txBox="1"/>
      </xdr:nvSpPr>
      <xdr:spPr>
        <a:xfrm>
          <a:off x="22199600" y="1327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127000</xdr:rowOff>
    </xdr:from>
    <xdr:to>
      <xdr:col>116</xdr:col>
      <xdr:colOff>152400</xdr:colOff>
      <xdr:row>78</xdr:row>
      <xdr:rowOff>127000</xdr:rowOff>
    </xdr:to>
    <xdr:cxnSp macro="">
      <xdr:nvCxnSpPr>
        <xdr:cNvPr id="641" name="直線コネクタ 640">
          <a:extLst>
            <a:ext uri="{FF2B5EF4-FFF2-40B4-BE49-F238E27FC236}">
              <a16:creationId xmlns:a16="http://schemas.microsoft.com/office/drawing/2014/main" xmlns="" id="{D0A1BD59-0714-4863-81DD-1858FBD866E7}"/>
            </a:ext>
          </a:extLst>
        </xdr:cNvPr>
        <xdr:cNvCxnSpPr/>
      </xdr:nvCxnSpPr>
      <xdr:spPr>
        <a:xfrm>
          <a:off x="22072600" y="1350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10177</xdr:rowOff>
    </xdr:from>
    <xdr:ext cx="469744" cy="259045"/>
    <xdr:sp macro="" textlink="">
      <xdr:nvSpPr>
        <xdr:cNvPr id="642" name="【児童館】&#10;一人当たり面積平均値テキスト">
          <a:extLst>
            <a:ext uri="{FF2B5EF4-FFF2-40B4-BE49-F238E27FC236}">
              <a16:creationId xmlns:a16="http://schemas.microsoft.com/office/drawing/2014/main" xmlns="" id="{CE3EB04E-25E5-47C5-98A8-CC002B63E5F4}"/>
            </a:ext>
          </a:extLst>
        </xdr:cNvPr>
        <xdr:cNvSpPr txBox="1"/>
      </xdr:nvSpPr>
      <xdr:spPr>
        <a:xfrm>
          <a:off x="22199600" y="1424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31750</xdr:rowOff>
    </xdr:from>
    <xdr:to>
      <xdr:col>116</xdr:col>
      <xdr:colOff>114300</xdr:colOff>
      <xdr:row>83</xdr:row>
      <xdr:rowOff>133350</xdr:rowOff>
    </xdr:to>
    <xdr:sp macro="" textlink="">
      <xdr:nvSpPr>
        <xdr:cNvPr id="643" name="フローチャート: 判断 642">
          <a:extLst>
            <a:ext uri="{FF2B5EF4-FFF2-40B4-BE49-F238E27FC236}">
              <a16:creationId xmlns:a16="http://schemas.microsoft.com/office/drawing/2014/main" xmlns="" id="{12FC42C9-C3F0-45A5-A6AE-043C101A591F}"/>
            </a:ext>
          </a:extLst>
        </xdr:cNvPr>
        <xdr:cNvSpPr/>
      </xdr:nvSpPr>
      <xdr:spPr>
        <a:xfrm>
          <a:off x="221107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165100</xdr:rowOff>
    </xdr:from>
    <xdr:to>
      <xdr:col>112</xdr:col>
      <xdr:colOff>38100</xdr:colOff>
      <xdr:row>83</xdr:row>
      <xdr:rowOff>95250</xdr:rowOff>
    </xdr:to>
    <xdr:sp macro="" textlink="">
      <xdr:nvSpPr>
        <xdr:cNvPr id="644" name="フローチャート: 判断 643">
          <a:extLst>
            <a:ext uri="{FF2B5EF4-FFF2-40B4-BE49-F238E27FC236}">
              <a16:creationId xmlns:a16="http://schemas.microsoft.com/office/drawing/2014/main" xmlns="" id="{C82CB6EB-32FE-4868-9699-D5F573E342CE}"/>
            </a:ext>
          </a:extLst>
        </xdr:cNvPr>
        <xdr:cNvSpPr/>
      </xdr:nvSpPr>
      <xdr:spPr>
        <a:xfrm>
          <a:off x="21272500" y="1422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165100</xdr:rowOff>
    </xdr:from>
    <xdr:to>
      <xdr:col>107</xdr:col>
      <xdr:colOff>101600</xdr:colOff>
      <xdr:row>83</xdr:row>
      <xdr:rowOff>95250</xdr:rowOff>
    </xdr:to>
    <xdr:sp macro="" textlink="">
      <xdr:nvSpPr>
        <xdr:cNvPr id="645" name="フローチャート: 判断 644">
          <a:extLst>
            <a:ext uri="{FF2B5EF4-FFF2-40B4-BE49-F238E27FC236}">
              <a16:creationId xmlns:a16="http://schemas.microsoft.com/office/drawing/2014/main" xmlns="" id="{546B420C-5AB5-4DC6-A374-D9C459BB1125}"/>
            </a:ext>
          </a:extLst>
        </xdr:cNvPr>
        <xdr:cNvSpPr/>
      </xdr:nvSpPr>
      <xdr:spPr>
        <a:xfrm>
          <a:off x="20383500" y="1422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19050</xdr:rowOff>
    </xdr:from>
    <xdr:to>
      <xdr:col>102</xdr:col>
      <xdr:colOff>165100</xdr:colOff>
      <xdr:row>83</xdr:row>
      <xdr:rowOff>120650</xdr:rowOff>
    </xdr:to>
    <xdr:sp macro="" textlink="">
      <xdr:nvSpPr>
        <xdr:cNvPr id="646" name="フローチャート: 判断 645">
          <a:extLst>
            <a:ext uri="{FF2B5EF4-FFF2-40B4-BE49-F238E27FC236}">
              <a16:creationId xmlns:a16="http://schemas.microsoft.com/office/drawing/2014/main" xmlns="" id="{362C7664-D6B7-4CA2-A256-945E7BE02CAF}"/>
            </a:ext>
          </a:extLst>
        </xdr:cNvPr>
        <xdr:cNvSpPr/>
      </xdr:nvSpPr>
      <xdr:spPr>
        <a:xfrm>
          <a:off x="19494500" y="142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47" name="テキスト ボックス 646">
          <a:extLst>
            <a:ext uri="{FF2B5EF4-FFF2-40B4-BE49-F238E27FC236}">
              <a16:creationId xmlns:a16="http://schemas.microsoft.com/office/drawing/2014/main" xmlns="" id="{12C79433-7F39-4601-8170-18615F31570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48" name="テキスト ボックス 647">
          <a:extLst>
            <a:ext uri="{FF2B5EF4-FFF2-40B4-BE49-F238E27FC236}">
              <a16:creationId xmlns:a16="http://schemas.microsoft.com/office/drawing/2014/main" xmlns="" id="{7B86EFD1-E117-43AF-98E0-B3A3EFC6C30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49" name="テキスト ボックス 648">
          <a:extLst>
            <a:ext uri="{FF2B5EF4-FFF2-40B4-BE49-F238E27FC236}">
              <a16:creationId xmlns:a16="http://schemas.microsoft.com/office/drawing/2014/main" xmlns="" id="{F9AE4DA5-5F8C-4E85-B7D6-FE5CC3BB8F1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xmlns="" id="{53CEB86C-E564-41B3-95E5-DA335BC665D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xmlns="" id="{3534A827-5F94-4DC0-B4FD-9D58A024ACE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76200</xdr:rowOff>
    </xdr:from>
    <xdr:to>
      <xdr:col>116</xdr:col>
      <xdr:colOff>114300</xdr:colOff>
      <xdr:row>83</xdr:row>
      <xdr:rowOff>6350</xdr:rowOff>
    </xdr:to>
    <xdr:sp macro="" textlink="">
      <xdr:nvSpPr>
        <xdr:cNvPr id="652" name="楕円 651">
          <a:extLst>
            <a:ext uri="{FF2B5EF4-FFF2-40B4-BE49-F238E27FC236}">
              <a16:creationId xmlns:a16="http://schemas.microsoft.com/office/drawing/2014/main" xmlns="" id="{BA2F474E-C319-4232-9F8C-38C24FE79CC7}"/>
            </a:ext>
          </a:extLst>
        </xdr:cNvPr>
        <xdr:cNvSpPr/>
      </xdr:nvSpPr>
      <xdr:spPr>
        <a:xfrm>
          <a:off x="22110700" y="1413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99077</xdr:rowOff>
    </xdr:from>
    <xdr:ext cx="469744" cy="259045"/>
    <xdr:sp macro="" textlink="">
      <xdr:nvSpPr>
        <xdr:cNvPr id="653" name="【児童館】&#10;一人当たり面積該当値テキスト">
          <a:extLst>
            <a:ext uri="{FF2B5EF4-FFF2-40B4-BE49-F238E27FC236}">
              <a16:creationId xmlns:a16="http://schemas.microsoft.com/office/drawing/2014/main" xmlns="" id="{87369CF5-2A3F-4581-A693-4EDC907ABEA1}"/>
            </a:ext>
          </a:extLst>
        </xdr:cNvPr>
        <xdr:cNvSpPr txBox="1"/>
      </xdr:nvSpPr>
      <xdr:spPr>
        <a:xfrm>
          <a:off x="22199600" y="1398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88900</xdr:rowOff>
    </xdr:from>
    <xdr:to>
      <xdr:col>112</xdr:col>
      <xdr:colOff>38100</xdr:colOff>
      <xdr:row>83</xdr:row>
      <xdr:rowOff>19050</xdr:rowOff>
    </xdr:to>
    <xdr:sp macro="" textlink="">
      <xdr:nvSpPr>
        <xdr:cNvPr id="654" name="楕円 653">
          <a:extLst>
            <a:ext uri="{FF2B5EF4-FFF2-40B4-BE49-F238E27FC236}">
              <a16:creationId xmlns:a16="http://schemas.microsoft.com/office/drawing/2014/main" xmlns="" id="{3D44BB85-5ED2-4581-AC22-0E158F10699F}"/>
            </a:ext>
          </a:extLst>
        </xdr:cNvPr>
        <xdr:cNvSpPr/>
      </xdr:nvSpPr>
      <xdr:spPr>
        <a:xfrm>
          <a:off x="21272500" y="1414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127000</xdr:rowOff>
    </xdr:from>
    <xdr:to>
      <xdr:col>116</xdr:col>
      <xdr:colOff>63500</xdr:colOff>
      <xdr:row>82</xdr:row>
      <xdr:rowOff>139700</xdr:rowOff>
    </xdr:to>
    <xdr:cxnSp macro="">
      <xdr:nvCxnSpPr>
        <xdr:cNvPr id="655" name="直線コネクタ 654">
          <a:extLst>
            <a:ext uri="{FF2B5EF4-FFF2-40B4-BE49-F238E27FC236}">
              <a16:creationId xmlns:a16="http://schemas.microsoft.com/office/drawing/2014/main" xmlns="" id="{C2BE2F0F-0395-4811-830F-ECADA58A2D20}"/>
            </a:ext>
          </a:extLst>
        </xdr:cNvPr>
        <xdr:cNvCxnSpPr/>
      </xdr:nvCxnSpPr>
      <xdr:spPr>
        <a:xfrm flipV="1">
          <a:off x="21323300" y="141859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101600</xdr:rowOff>
    </xdr:from>
    <xdr:to>
      <xdr:col>107</xdr:col>
      <xdr:colOff>101600</xdr:colOff>
      <xdr:row>83</xdr:row>
      <xdr:rowOff>31750</xdr:rowOff>
    </xdr:to>
    <xdr:sp macro="" textlink="">
      <xdr:nvSpPr>
        <xdr:cNvPr id="656" name="楕円 655">
          <a:extLst>
            <a:ext uri="{FF2B5EF4-FFF2-40B4-BE49-F238E27FC236}">
              <a16:creationId xmlns:a16="http://schemas.microsoft.com/office/drawing/2014/main" xmlns="" id="{FD320168-F86F-4A63-81B7-AC4EF804403E}"/>
            </a:ext>
          </a:extLst>
        </xdr:cNvPr>
        <xdr:cNvSpPr/>
      </xdr:nvSpPr>
      <xdr:spPr>
        <a:xfrm>
          <a:off x="20383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139700</xdr:rowOff>
    </xdr:from>
    <xdr:to>
      <xdr:col>111</xdr:col>
      <xdr:colOff>177800</xdr:colOff>
      <xdr:row>82</xdr:row>
      <xdr:rowOff>152400</xdr:rowOff>
    </xdr:to>
    <xdr:cxnSp macro="">
      <xdr:nvCxnSpPr>
        <xdr:cNvPr id="657" name="直線コネクタ 656">
          <a:extLst>
            <a:ext uri="{FF2B5EF4-FFF2-40B4-BE49-F238E27FC236}">
              <a16:creationId xmlns:a16="http://schemas.microsoft.com/office/drawing/2014/main" xmlns="" id="{7FA22FA9-B7B4-46A2-98B0-D092490C8490}"/>
            </a:ext>
          </a:extLst>
        </xdr:cNvPr>
        <xdr:cNvCxnSpPr/>
      </xdr:nvCxnSpPr>
      <xdr:spPr>
        <a:xfrm flipV="1">
          <a:off x="20434300" y="14198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658" name="楕円 657">
          <a:extLst>
            <a:ext uri="{FF2B5EF4-FFF2-40B4-BE49-F238E27FC236}">
              <a16:creationId xmlns:a16="http://schemas.microsoft.com/office/drawing/2014/main" xmlns="" id="{3C9C6248-A623-4D07-AD94-651B689749D3}"/>
            </a:ext>
          </a:extLst>
        </xdr:cNvPr>
        <xdr:cNvSpPr/>
      </xdr:nvSpPr>
      <xdr:spPr>
        <a:xfrm>
          <a:off x="19494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152400</xdr:rowOff>
    </xdr:from>
    <xdr:to>
      <xdr:col>107</xdr:col>
      <xdr:colOff>50800</xdr:colOff>
      <xdr:row>82</xdr:row>
      <xdr:rowOff>152400</xdr:rowOff>
    </xdr:to>
    <xdr:cxnSp macro="">
      <xdr:nvCxnSpPr>
        <xdr:cNvPr id="659" name="直線コネクタ 658">
          <a:extLst>
            <a:ext uri="{FF2B5EF4-FFF2-40B4-BE49-F238E27FC236}">
              <a16:creationId xmlns:a16="http://schemas.microsoft.com/office/drawing/2014/main" xmlns="" id="{30C646A6-28C9-40EC-9428-F2DA4F995525}"/>
            </a:ext>
          </a:extLst>
        </xdr:cNvPr>
        <xdr:cNvCxnSpPr/>
      </xdr:nvCxnSpPr>
      <xdr:spPr>
        <a:xfrm>
          <a:off x="19545300" y="1421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86377</xdr:rowOff>
    </xdr:from>
    <xdr:ext cx="469744" cy="259045"/>
    <xdr:sp macro="" textlink="">
      <xdr:nvSpPr>
        <xdr:cNvPr id="660" name="n_1aveValue【児童館】&#10;一人当たり面積">
          <a:extLst>
            <a:ext uri="{FF2B5EF4-FFF2-40B4-BE49-F238E27FC236}">
              <a16:creationId xmlns:a16="http://schemas.microsoft.com/office/drawing/2014/main" xmlns="" id="{1305FB4A-9791-4C21-8038-ADCAE95A5340}"/>
            </a:ext>
          </a:extLst>
        </xdr:cNvPr>
        <xdr:cNvSpPr txBox="1"/>
      </xdr:nvSpPr>
      <xdr:spPr>
        <a:xfrm>
          <a:off x="21075727" y="1431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86377</xdr:rowOff>
    </xdr:from>
    <xdr:ext cx="469744" cy="259045"/>
    <xdr:sp macro="" textlink="">
      <xdr:nvSpPr>
        <xdr:cNvPr id="661" name="n_2aveValue【児童館】&#10;一人当たり面積">
          <a:extLst>
            <a:ext uri="{FF2B5EF4-FFF2-40B4-BE49-F238E27FC236}">
              <a16:creationId xmlns:a16="http://schemas.microsoft.com/office/drawing/2014/main" xmlns="" id="{56CE608E-56B4-4560-AD54-8B5DC0C6A883}"/>
            </a:ext>
          </a:extLst>
        </xdr:cNvPr>
        <xdr:cNvSpPr txBox="1"/>
      </xdr:nvSpPr>
      <xdr:spPr>
        <a:xfrm>
          <a:off x="20199427" y="1431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111777</xdr:rowOff>
    </xdr:from>
    <xdr:ext cx="469744" cy="259045"/>
    <xdr:sp macro="" textlink="">
      <xdr:nvSpPr>
        <xdr:cNvPr id="662" name="n_3aveValue【児童館】&#10;一人当たり面積">
          <a:extLst>
            <a:ext uri="{FF2B5EF4-FFF2-40B4-BE49-F238E27FC236}">
              <a16:creationId xmlns:a16="http://schemas.microsoft.com/office/drawing/2014/main" xmlns="" id="{592A7EE3-5B04-4F15-8DAC-7E7131638213}"/>
            </a:ext>
          </a:extLst>
        </xdr:cNvPr>
        <xdr:cNvSpPr txBox="1"/>
      </xdr:nvSpPr>
      <xdr:spPr>
        <a:xfrm>
          <a:off x="19310427" y="1434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35577</xdr:rowOff>
    </xdr:from>
    <xdr:ext cx="469744" cy="259045"/>
    <xdr:sp macro="" textlink="">
      <xdr:nvSpPr>
        <xdr:cNvPr id="663" name="n_1mainValue【児童館】&#10;一人当たり面積">
          <a:extLst>
            <a:ext uri="{FF2B5EF4-FFF2-40B4-BE49-F238E27FC236}">
              <a16:creationId xmlns:a16="http://schemas.microsoft.com/office/drawing/2014/main" xmlns="" id="{18F13228-B0C0-4E70-930C-F2F74509E543}"/>
            </a:ext>
          </a:extLst>
        </xdr:cNvPr>
        <xdr:cNvSpPr txBox="1"/>
      </xdr:nvSpPr>
      <xdr:spPr>
        <a:xfrm>
          <a:off x="21075727" y="1392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48277</xdr:rowOff>
    </xdr:from>
    <xdr:ext cx="469744" cy="259045"/>
    <xdr:sp macro="" textlink="">
      <xdr:nvSpPr>
        <xdr:cNvPr id="664" name="n_2mainValue【児童館】&#10;一人当たり面積">
          <a:extLst>
            <a:ext uri="{FF2B5EF4-FFF2-40B4-BE49-F238E27FC236}">
              <a16:creationId xmlns:a16="http://schemas.microsoft.com/office/drawing/2014/main" xmlns="" id="{306539DE-C607-4FCC-AE99-CBEE423022F0}"/>
            </a:ext>
          </a:extLst>
        </xdr:cNvPr>
        <xdr:cNvSpPr txBox="1"/>
      </xdr:nvSpPr>
      <xdr:spPr>
        <a:xfrm>
          <a:off x="20199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48277</xdr:rowOff>
    </xdr:from>
    <xdr:ext cx="469744" cy="259045"/>
    <xdr:sp macro="" textlink="">
      <xdr:nvSpPr>
        <xdr:cNvPr id="665" name="n_3mainValue【児童館】&#10;一人当たり面積">
          <a:extLst>
            <a:ext uri="{FF2B5EF4-FFF2-40B4-BE49-F238E27FC236}">
              <a16:creationId xmlns:a16="http://schemas.microsoft.com/office/drawing/2014/main" xmlns="" id="{56238927-190E-483B-83CC-EAE0E3DB22F9}"/>
            </a:ext>
          </a:extLst>
        </xdr:cNvPr>
        <xdr:cNvSpPr txBox="1"/>
      </xdr:nvSpPr>
      <xdr:spPr>
        <a:xfrm>
          <a:off x="19310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66" name="正方形/長方形 665">
          <a:extLst>
            <a:ext uri="{FF2B5EF4-FFF2-40B4-BE49-F238E27FC236}">
              <a16:creationId xmlns:a16="http://schemas.microsoft.com/office/drawing/2014/main" xmlns="" id="{36230264-AC33-43F4-A854-D4053FEE14B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67" name="正方形/長方形 666">
          <a:extLst>
            <a:ext uri="{FF2B5EF4-FFF2-40B4-BE49-F238E27FC236}">
              <a16:creationId xmlns:a16="http://schemas.microsoft.com/office/drawing/2014/main" xmlns="" id="{46CC2DF6-E9C7-4936-948A-E9E0356EDCA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68" name="正方形/長方形 667">
          <a:extLst>
            <a:ext uri="{FF2B5EF4-FFF2-40B4-BE49-F238E27FC236}">
              <a16:creationId xmlns:a16="http://schemas.microsoft.com/office/drawing/2014/main" xmlns="" id="{2E59C535-42A0-4C3E-A1BE-4D4B12ABD3F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69" name="正方形/長方形 668">
          <a:extLst>
            <a:ext uri="{FF2B5EF4-FFF2-40B4-BE49-F238E27FC236}">
              <a16:creationId xmlns:a16="http://schemas.microsoft.com/office/drawing/2014/main" xmlns="" id="{CEFEAE27-2E3D-48C0-B179-F5E10641B96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70" name="正方形/長方形 669">
          <a:extLst>
            <a:ext uri="{FF2B5EF4-FFF2-40B4-BE49-F238E27FC236}">
              <a16:creationId xmlns:a16="http://schemas.microsoft.com/office/drawing/2014/main" xmlns="" id="{951E8E38-4E15-4EC2-BC6E-DF95515D6F7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71" name="正方形/長方形 670">
          <a:extLst>
            <a:ext uri="{FF2B5EF4-FFF2-40B4-BE49-F238E27FC236}">
              <a16:creationId xmlns:a16="http://schemas.microsoft.com/office/drawing/2014/main" xmlns="" id="{25A4ADBF-0E7F-4A6A-903C-4EAE700CAB2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72" name="正方形/長方形 671">
          <a:extLst>
            <a:ext uri="{FF2B5EF4-FFF2-40B4-BE49-F238E27FC236}">
              <a16:creationId xmlns:a16="http://schemas.microsoft.com/office/drawing/2014/main" xmlns="" id="{F71E6070-E914-44A2-86BC-067F3C98288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3" name="正方形/長方形 672">
          <a:extLst>
            <a:ext uri="{FF2B5EF4-FFF2-40B4-BE49-F238E27FC236}">
              <a16:creationId xmlns:a16="http://schemas.microsoft.com/office/drawing/2014/main" xmlns="" id="{6837F2DD-DC80-4C42-89E6-65CAA7B7F97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74" name="テキスト ボックス 673">
          <a:extLst>
            <a:ext uri="{FF2B5EF4-FFF2-40B4-BE49-F238E27FC236}">
              <a16:creationId xmlns:a16="http://schemas.microsoft.com/office/drawing/2014/main" xmlns="" id="{95EDF224-5B8B-4EBC-98AB-8B0BEF7F497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75" name="直線コネクタ 674">
          <a:extLst>
            <a:ext uri="{FF2B5EF4-FFF2-40B4-BE49-F238E27FC236}">
              <a16:creationId xmlns:a16="http://schemas.microsoft.com/office/drawing/2014/main" xmlns="" id="{FA6E20E0-EF11-43EE-B77C-4BDD08403F4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676" name="テキスト ボックス 675">
          <a:extLst>
            <a:ext uri="{FF2B5EF4-FFF2-40B4-BE49-F238E27FC236}">
              <a16:creationId xmlns:a16="http://schemas.microsoft.com/office/drawing/2014/main" xmlns="" id="{425A6971-F134-483B-A83D-7739450B7684}"/>
            </a:ext>
          </a:extLst>
        </xdr:cNvPr>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77" name="直線コネクタ 676">
          <a:extLst>
            <a:ext uri="{FF2B5EF4-FFF2-40B4-BE49-F238E27FC236}">
              <a16:creationId xmlns:a16="http://schemas.microsoft.com/office/drawing/2014/main" xmlns="" id="{7D8E830F-9852-473A-B919-F24C26F88C0A}"/>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678" name="テキスト ボックス 677">
          <a:extLst>
            <a:ext uri="{FF2B5EF4-FFF2-40B4-BE49-F238E27FC236}">
              <a16:creationId xmlns:a16="http://schemas.microsoft.com/office/drawing/2014/main" xmlns="" id="{E558CC36-3181-4D53-A6A3-DD1F771522D5}"/>
            </a:ext>
          </a:extLst>
        </xdr:cNvPr>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79" name="直線コネクタ 678">
          <a:extLst>
            <a:ext uri="{FF2B5EF4-FFF2-40B4-BE49-F238E27FC236}">
              <a16:creationId xmlns:a16="http://schemas.microsoft.com/office/drawing/2014/main" xmlns="" id="{B34305BB-20F3-4BD1-B5D6-5CB1FBE551B2}"/>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80" name="テキスト ボックス 679">
          <a:extLst>
            <a:ext uri="{FF2B5EF4-FFF2-40B4-BE49-F238E27FC236}">
              <a16:creationId xmlns:a16="http://schemas.microsoft.com/office/drawing/2014/main" xmlns="" id="{3A3CA147-4D83-41B8-B4E0-D183C1CB20CE}"/>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81" name="直線コネクタ 680">
          <a:extLst>
            <a:ext uri="{FF2B5EF4-FFF2-40B4-BE49-F238E27FC236}">
              <a16:creationId xmlns:a16="http://schemas.microsoft.com/office/drawing/2014/main" xmlns="" id="{FFB5C8DE-F07D-4A1B-BA7E-65F0AEAFED92}"/>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82" name="テキスト ボックス 681">
          <a:extLst>
            <a:ext uri="{FF2B5EF4-FFF2-40B4-BE49-F238E27FC236}">
              <a16:creationId xmlns:a16="http://schemas.microsoft.com/office/drawing/2014/main" xmlns="" id="{576439C7-358B-42AA-B3CA-3435B9AA11B5}"/>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83" name="直線コネクタ 682">
          <a:extLst>
            <a:ext uri="{FF2B5EF4-FFF2-40B4-BE49-F238E27FC236}">
              <a16:creationId xmlns:a16="http://schemas.microsoft.com/office/drawing/2014/main" xmlns="" id="{E1EC1111-9F2C-4F86-87FF-787181DC8CEC}"/>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84" name="テキスト ボックス 683">
          <a:extLst>
            <a:ext uri="{FF2B5EF4-FFF2-40B4-BE49-F238E27FC236}">
              <a16:creationId xmlns:a16="http://schemas.microsoft.com/office/drawing/2014/main" xmlns="" id="{606B7E4B-FE0B-4346-9B1C-1596497CC82E}"/>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85" name="直線コネクタ 684">
          <a:extLst>
            <a:ext uri="{FF2B5EF4-FFF2-40B4-BE49-F238E27FC236}">
              <a16:creationId xmlns:a16="http://schemas.microsoft.com/office/drawing/2014/main" xmlns="" id="{A8F22EC4-3BAC-4818-AED7-ED7A554FCBC8}"/>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686" name="テキスト ボックス 685">
          <a:extLst>
            <a:ext uri="{FF2B5EF4-FFF2-40B4-BE49-F238E27FC236}">
              <a16:creationId xmlns:a16="http://schemas.microsoft.com/office/drawing/2014/main" xmlns="" id="{452721B3-105A-4E3C-86E1-C0194FCB60FB}"/>
            </a:ext>
          </a:extLst>
        </xdr:cNvPr>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87" name="直線コネクタ 686">
          <a:extLst>
            <a:ext uri="{FF2B5EF4-FFF2-40B4-BE49-F238E27FC236}">
              <a16:creationId xmlns:a16="http://schemas.microsoft.com/office/drawing/2014/main" xmlns="" id="{7F668643-2F41-4F37-AEFE-9AB58698A04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88" name="テキスト ボックス 687">
          <a:extLst>
            <a:ext uri="{FF2B5EF4-FFF2-40B4-BE49-F238E27FC236}">
              <a16:creationId xmlns:a16="http://schemas.microsoft.com/office/drawing/2014/main" xmlns="" id="{28DFF034-0888-4DE3-853E-0E6620618ED1}"/>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89" name="【公民館】&#10;有形固定資産減価償却率グラフ枠">
          <a:extLst>
            <a:ext uri="{FF2B5EF4-FFF2-40B4-BE49-F238E27FC236}">
              <a16:creationId xmlns:a16="http://schemas.microsoft.com/office/drawing/2014/main" xmlns="" id="{161C13C5-D98A-4964-B267-B267DE6CA5B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76200</xdr:rowOff>
    </xdr:from>
    <xdr:to>
      <xdr:col>85</xdr:col>
      <xdr:colOff>126364</xdr:colOff>
      <xdr:row>107</xdr:row>
      <xdr:rowOff>0</xdr:rowOff>
    </xdr:to>
    <xdr:cxnSp macro="">
      <xdr:nvCxnSpPr>
        <xdr:cNvPr id="690" name="直線コネクタ 689">
          <a:extLst>
            <a:ext uri="{FF2B5EF4-FFF2-40B4-BE49-F238E27FC236}">
              <a16:creationId xmlns:a16="http://schemas.microsoft.com/office/drawing/2014/main" xmlns="" id="{23A0245A-FAD8-438C-A035-3D986EE274C3}"/>
            </a:ext>
          </a:extLst>
        </xdr:cNvPr>
        <xdr:cNvCxnSpPr/>
      </xdr:nvCxnSpPr>
      <xdr:spPr>
        <a:xfrm flipV="1">
          <a:off x="16318864" y="17221200"/>
          <a:ext cx="0" cy="1123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3827</xdr:rowOff>
    </xdr:from>
    <xdr:ext cx="405111" cy="259045"/>
    <xdr:sp macro="" textlink="">
      <xdr:nvSpPr>
        <xdr:cNvPr id="691" name="【公民館】&#10;有形固定資産減価償却率最小値テキスト">
          <a:extLst>
            <a:ext uri="{FF2B5EF4-FFF2-40B4-BE49-F238E27FC236}">
              <a16:creationId xmlns:a16="http://schemas.microsoft.com/office/drawing/2014/main" xmlns="" id="{C654999D-8E17-43CD-807C-242BD5EF3691}"/>
            </a:ext>
          </a:extLst>
        </xdr:cNvPr>
        <xdr:cNvSpPr txBox="1"/>
      </xdr:nvSpPr>
      <xdr:spPr>
        <a:xfrm>
          <a:off x="16357600" y="183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0</xdr:rowOff>
    </xdr:from>
    <xdr:to>
      <xdr:col>86</xdr:col>
      <xdr:colOff>25400</xdr:colOff>
      <xdr:row>107</xdr:row>
      <xdr:rowOff>0</xdr:rowOff>
    </xdr:to>
    <xdr:cxnSp macro="">
      <xdr:nvCxnSpPr>
        <xdr:cNvPr id="692" name="直線コネクタ 691">
          <a:extLst>
            <a:ext uri="{FF2B5EF4-FFF2-40B4-BE49-F238E27FC236}">
              <a16:creationId xmlns:a16="http://schemas.microsoft.com/office/drawing/2014/main" xmlns="" id="{8609DBE5-6F3F-466B-A6E8-213B2F2FFCA1}"/>
            </a:ext>
          </a:extLst>
        </xdr:cNvPr>
        <xdr:cNvCxnSpPr/>
      </xdr:nvCxnSpPr>
      <xdr:spPr>
        <a:xfrm>
          <a:off x="16230600" y="18345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22877</xdr:rowOff>
    </xdr:from>
    <xdr:ext cx="405111" cy="259045"/>
    <xdr:sp macro="" textlink="">
      <xdr:nvSpPr>
        <xdr:cNvPr id="693" name="【公民館】&#10;有形固定資産減価償却率最大値テキスト">
          <a:extLst>
            <a:ext uri="{FF2B5EF4-FFF2-40B4-BE49-F238E27FC236}">
              <a16:creationId xmlns:a16="http://schemas.microsoft.com/office/drawing/2014/main" xmlns="" id="{669A6D4F-192F-4D8F-AF20-C12661B58BD7}"/>
            </a:ext>
          </a:extLst>
        </xdr:cNvPr>
        <xdr:cNvSpPr txBox="1"/>
      </xdr:nvSpPr>
      <xdr:spPr>
        <a:xfrm>
          <a:off x="16357600" y="1699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76200</xdr:rowOff>
    </xdr:from>
    <xdr:to>
      <xdr:col>86</xdr:col>
      <xdr:colOff>25400</xdr:colOff>
      <xdr:row>100</xdr:row>
      <xdr:rowOff>76200</xdr:rowOff>
    </xdr:to>
    <xdr:cxnSp macro="">
      <xdr:nvCxnSpPr>
        <xdr:cNvPr id="694" name="直線コネクタ 693">
          <a:extLst>
            <a:ext uri="{FF2B5EF4-FFF2-40B4-BE49-F238E27FC236}">
              <a16:creationId xmlns:a16="http://schemas.microsoft.com/office/drawing/2014/main" xmlns="" id="{E063C414-1BA7-41A1-B090-C2F6663B3B2A}"/>
            </a:ext>
          </a:extLst>
        </xdr:cNvPr>
        <xdr:cNvCxnSpPr/>
      </xdr:nvCxnSpPr>
      <xdr:spPr>
        <a:xfrm>
          <a:off x="16230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36847</xdr:rowOff>
    </xdr:from>
    <xdr:ext cx="405111" cy="259045"/>
    <xdr:sp macro="" textlink="">
      <xdr:nvSpPr>
        <xdr:cNvPr id="695" name="【公民館】&#10;有形固定資産減価償却率平均値テキスト">
          <a:extLst>
            <a:ext uri="{FF2B5EF4-FFF2-40B4-BE49-F238E27FC236}">
              <a16:creationId xmlns:a16="http://schemas.microsoft.com/office/drawing/2014/main" xmlns="" id="{151F8809-DB24-45AC-AF6E-402584A2478F}"/>
            </a:ext>
          </a:extLst>
        </xdr:cNvPr>
        <xdr:cNvSpPr txBox="1"/>
      </xdr:nvSpPr>
      <xdr:spPr>
        <a:xfrm>
          <a:off x="16357600" y="17696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13970</xdr:rowOff>
    </xdr:from>
    <xdr:to>
      <xdr:col>85</xdr:col>
      <xdr:colOff>177800</xdr:colOff>
      <xdr:row>104</xdr:row>
      <xdr:rowOff>115570</xdr:rowOff>
    </xdr:to>
    <xdr:sp macro="" textlink="">
      <xdr:nvSpPr>
        <xdr:cNvPr id="696" name="フローチャート: 判断 695">
          <a:extLst>
            <a:ext uri="{FF2B5EF4-FFF2-40B4-BE49-F238E27FC236}">
              <a16:creationId xmlns:a16="http://schemas.microsoft.com/office/drawing/2014/main" xmlns="" id="{8014E619-1CD5-462F-80FB-CD4008D5E1E0}"/>
            </a:ext>
          </a:extLst>
        </xdr:cNvPr>
        <xdr:cNvSpPr/>
      </xdr:nvSpPr>
      <xdr:spPr>
        <a:xfrm>
          <a:off x="162687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12064</xdr:rowOff>
    </xdr:from>
    <xdr:to>
      <xdr:col>81</xdr:col>
      <xdr:colOff>101600</xdr:colOff>
      <xdr:row>104</xdr:row>
      <xdr:rowOff>113664</xdr:rowOff>
    </xdr:to>
    <xdr:sp macro="" textlink="">
      <xdr:nvSpPr>
        <xdr:cNvPr id="697" name="フローチャート: 判断 696">
          <a:extLst>
            <a:ext uri="{FF2B5EF4-FFF2-40B4-BE49-F238E27FC236}">
              <a16:creationId xmlns:a16="http://schemas.microsoft.com/office/drawing/2014/main" xmlns="" id="{EE6FF8EA-A3B2-4AC4-8E2B-2F226B438176}"/>
            </a:ext>
          </a:extLst>
        </xdr:cNvPr>
        <xdr:cNvSpPr/>
      </xdr:nvSpPr>
      <xdr:spPr>
        <a:xfrm>
          <a:off x="15430500" y="1784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48261</xdr:rowOff>
    </xdr:from>
    <xdr:to>
      <xdr:col>76</xdr:col>
      <xdr:colOff>165100</xdr:colOff>
      <xdr:row>104</xdr:row>
      <xdr:rowOff>149861</xdr:rowOff>
    </xdr:to>
    <xdr:sp macro="" textlink="">
      <xdr:nvSpPr>
        <xdr:cNvPr id="698" name="フローチャート: 判断 697">
          <a:extLst>
            <a:ext uri="{FF2B5EF4-FFF2-40B4-BE49-F238E27FC236}">
              <a16:creationId xmlns:a16="http://schemas.microsoft.com/office/drawing/2014/main" xmlns="" id="{0606C472-445A-418F-9FB9-1FC84AB52BFB}"/>
            </a:ext>
          </a:extLst>
        </xdr:cNvPr>
        <xdr:cNvSpPr/>
      </xdr:nvSpPr>
      <xdr:spPr>
        <a:xfrm>
          <a:off x="14541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168275</xdr:rowOff>
    </xdr:from>
    <xdr:to>
      <xdr:col>72</xdr:col>
      <xdr:colOff>38100</xdr:colOff>
      <xdr:row>104</xdr:row>
      <xdr:rowOff>98425</xdr:rowOff>
    </xdr:to>
    <xdr:sp macro="" textlink="">
      <xdr:nvSpPr>
        <xdr:cNvPr id="699" name="フローチャート: 判断 698">
          <a:extLst>
            <a:ext uri="{FF2B5EF4-FFF2-40B4-BE49-F238E27FC236}">
              <a16:creationId xmlns:a16="http://schemas.microsoft.com/office/drawing/2014/main" xmlns="" id="{593D5ED7-D615-4760-AE75-769677426035}"/>
            </a:ext>
          </a:extLst>
        </xdr:cNvPr>
        <xdr:cNvSpPr/>
      </xdr:nvSpPr>
      <xdr:spPr>
        <a:xfrm>
          <a:off x="13652500" y="1782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00" name="テキスト ボックス 699">
          <a:extLst>
            <a:ext uri="{FF2B5EF4-FFF2-40B4-BE49-F238E27FC236}">
              <a16:creationId xmlns:a16="http://schemas.microsoft.com/office/drawing/2014/main" xmlns="" id="{FCC42FFE-0305-4C65-98AD-03B9CD5F7AC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01" name="テキスト ボックス 700">
          <a:extLst>
            <a:ext uri="{FF2B5EF4-FFF2-40B4-BE49-F238E27FC236}">
              <a16:creationId xmlns:a16="http://schemas.microsoft.com/office/drawing/2014/main" xmlns="" id="{0B624577-F2B4-4F24-85B2-C1295A1942A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02" name="テキスト ボックス 701">
          <a:extLst>
            <a:ext uri="{FF2B5EF4-FFF2-40B4-BE49-F238E27FC236}">
              <a16:creationId xmlns:a16="http://schemas.microsoft.com/office/drawing/2014/main" xmlns="" id="{48BDB5CF-3304-4464-A6ED-06CC03C733E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03" name="テキスト ボックス 702">
          <a:extLst>
            <a:ext uri="{FF2B5EF4-FFF2-40B4-BE49-F238E27FC236}">
              <a16:creationId xmlns:a16="http://schemas.microsoft.com/office/drawing/2014/main" xmlns="" id="{4ACF8AF8-99D6-4288-AB41-73D82B8C283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04" name="テキスト ボックス 703">
          <a:extLst>
            <a:ext uri="{FF2B5EF4-FFF2-40B4-BE49-F238E27FC236}">
              <a16:creationId xmlns:a16="http://schemas.microsoft.com/office/drawing/2014/main" xmlns="" id="{01B81E90-0608-4CD7-B540-16D8CAD0F7D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15875</xdr:rowOff>
    </xdr:from>
    <xdr:to>
      <xdr:col>85</xdr:col>
      <xdr:colOff>177800</xdr:colOff>
      <xdr:row>105</xdr:row>
      <xdr:rowOff>117475</xdr:rowOff>
    </xdr:to>
    <xdr:sp macro="" textlink="">
      <xdr:nvSpPr>
        <xdr:cNvPr id="705" name="楕円 704">
          <a:extLst>
            <a:ext uri="{FF2B5EF4-FFF2-40B4-BE49-F238E27FC236}">
              <a16:creationId xmlns:a16="http://schemas.microsoft.com/office/drawing/2014/main" xmlns="" id="{40915506-50EE-471C-82C4-A891D8FB75C7}"/>
            </a:ext>
          </a:extLst>
        </xdr:cNvPr>
        <xdr:cNvSpPr/>
      </xdr:nvSpPr>
      <xdr:spPr>
        <a:xfrm>
          <a:off x="16268700" y="1801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165752</xdr:rowOff>
    </xdr:from>
    <xdr:ext cx="405111" cy="259045"/>
    <xdr:sp macro="" textlink="">
      <xdr:nvSpPr>
        <xdr:cNvPr id="706" name="【公民館】&#10;有形固定資産減価償却率該当値テキスト">
          <a:extLst>
            <a:ext uri="{FF2B5EF4-FFF2-40B4-BE49-F238E27FC236}">
              <a16:creationId xmlns:a16="http://schemas.microsoft.com/office/drawing/2014/main" xmlns="" id="{0FDBBD35-7DF4-4A6F-A019-5DB96088B260}"/>
            </a:ext>
          </a:extLst>
        </xdr:cNvPr>
        <xdr:cNvSpPr txBox="1"/>
      </xdr:nvSpPr>
      <xdr:spPr>
        <a:xfrm>
          <a:off x="16357600" y="1799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55880</xdr:rowOff>
    </xdr:from>
    <xdr:to>
      <xdr:col>81</xdr:col>
      <xdr:colOff>101600</xdr:colOff>
      <xdr:row>105</xdr:row>
      <xdr:rowOff>157480</xdr:rowOff>
    </xdr:to>
    <xdr:sp macro="" textlink="">
      <xdr:nvSpPr>
        <xdr:cNvPr id="707" name="楕円 706">
          <a:extLst>
            <a:ext uri="{FF2B5EF4-FFF2-40B4-BE49-F238E27FC236}">
              <a16:creationId xmlns:a16="http://schemas.microsoft.com/office/drawing/2014/main" xmlns="" id="{D1C3979B-199F-420C-8A88-2FB8FD5D499F}"/>
            </a:ext>
          </a:extLst>
        </xdr:cNvPr>
        <xdr:cNvSpPr/>
      </xdr:nvSpPr>
      <xdr:spPr>
        <a:xfrm>
          <a:off x="15430500" y="1805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66675</xdr:rowOff>
    </xdr:from>
    <xdr:to>
      <xdr:col>85</xdr:col>
      <xdr:colOff>127000</xdr:colOff>
      <xdr:row>105</xdr:row>
      <xdr:rowOff>106680</xdr:rowOff>
    </xdr:to>
    <xdr:cxnSp macro="">
      <xdr:nvCxnSpPr>
        <xdr:cNvPr id="708" name="直線コネクタ 707">
          <a:extLst>
            <a:ext uri="{FF2B5EF4-FFF2-40B4-BE49-F238E27FC236}">
              <a16:creationId xmlns:a16="http://schemas.microsoft.com/office/drawing/2014/main" xmlns="" id="{3735767C-B02E-4FAC-A723-04D6E954BBE1}"/>
            </a:ext>
          </a:extLst>
        </xdr:cNvPr>
        <xdr:cNvCxnSpPr/>
      </xdr:nvCxnSpPr>
      <xdr:spPr>
        <a:xfrm flipV="1">
          <a:off x="15481300" y="1806892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92075</xdr:rowOff>
    </xdr:from>
    <xdr:to>
      <xdr:col>76</xdr:col>
      <xdr:colOff>165100</xdr:colOff>
      <xdr:row>106</xdr:row>
      <xdr:rowOff>22225</xdr:rowOff>
    </xdr:to>
    <xdr:sp macro="" textlink="">
      <xdr:nvSpPr>
        <xdr:cNvPr id="709" name="楕円 708">
          <a:extLst>
            <a:ext uri="{FF2B5EF4-FFF2-40B4-BE49-F238E27FC236}">
              <a16:creationId xmlns:a16="http://schemas.microsoft.com/office/drawing/2014/main" xmlns="" id="{71F0F5A5-BFFD-495C-A6AE-508F707B48F2}"/>
            </a:ext>
          </a:extLst>
        </xdr:cNvPr>
        <xdr:cNvSpPr/>
      </xdr:nvSpPr>
      <xdr:spPr>
        <a:xfrm>
          <a:off x="14541500" y="1809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106680</xdr:rowOff>
    </xdr:from>
    <xdr:to>
      <xdr:col>81</xdr:col>
      <xdr:colOff>50800</xdr:colOff>
      <xdr:row>105</xdr:row>
      <xdr:rowOff>142875</xdr:rowOff>
    </xdr:to>
    <xdr:cxnSp macro="">
      <xdr:nvCxnSpPr>
        <xdr:cNvPr id="710" name="直線コネクタ 709">
          <a:extLst>
            <a:ext uri="{FF2B5EF4-FFF2-40B4-BE49-F238E27FC236}">
              <a16:creationId xmlns:a16="http://schemas.microsoft.com/office/drawing/2014/main" xmlns="" id="{6C63C581-F1FD-4363-A068-D43D1517FD42}"/>
            </a:ext>
          </a:extLst>
        </xdr:cNvPr>
        <xdr:cNvCxnSpPr/>
      </xdr:nvCxnSpPr>
      <xdr:spPr>
        <a:xfrm flipV="1">
          <a:off x="14592300" y="1810893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164464</xdr:rowOff>
    </xdr:from>
    <xdr:to>
      <xdr:col>72</xdr:col>
      <xdr:colOff>38100</xdr:colOff>
      <xdr:row>107</xdr:row>
      <xdr:rowOff>94614</xdr:rowOff>
    </xdr:to>
    <xdr:sp macro="" textlink="">
      <xdr:nvSpPr>
        <xdr:cNvPr id="711" name="楕円 710">
          <a:extLst>
            <a:ext uri="{FF2B5EF4-FFF2-40B4-BE49-F238E27FC236}">
              <a16:creationId xmlns:a16="http://schemas.microsoft.com/office/drawing/2014/main" xmlns="" id="{A939B4CC-E87C-4CF9-AD55-3FA3FA5DFE57}"/>
            </a:ext>
          </a:extLst>
        </xdr:cNvPr>
        <xdr:cNvSpPr/>
      </xdr:nvSpPr>
      <xdr:spPr>
        <a:xfrm>
          <a:off x="13652500" y="1833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142875</xdr:rowOff>
    </xdr:from>
    <xdr:to>
      <xdr:col>76</xdr:col>
      <xdr:colOff>114300</xdr:colOff>
      <xdr:row>107</xdr:row>
      <xdr:rowOff>43814</xdr:rowOff>
    </xdr:to>
    <xdr:cxnSp macro="">
      <xdr:nvCxnSpPr>
        <xdr:cNvPr id="712" name="直線コネクタ 711">
          <a:extLst>
            <a:ext uri="{FF2B5EF4-FFF2-40B4-BE49-F238E27FC236}">
              <a16:creationId xmlns:a16="http://schemas.microsoft.com/office/drawing/2014/main" xmlns="" id="{FC80B9CF-4DFD-4999-9A89-DD88BFDED695}"/>
            </a:ext>
          </a:extLst>
        </xdr:cNvPr>
        <xdr:cNvCxnSpPr/>
      </xdr:nvCxnSpPr>
      <xdr:spPr>
        <a:xfrm flipV="1">
          <a:off x="13703300" y="18145125"/>
          <a:ext cx="889000" cy="24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130191</xdr:rowOff>
    </xdr:from>
    <xdr:ext cx="405111" cy="259045"/>
    <xdr:sp macro="" textlink="">
      <xdr:nvSpPr>
        <xdr:cNvPr id="713" name="n_1aveValue【公民館】&#10;有形固定資産減価償却率">
          <a:extLst>
            <a:ext uri="{FF2B5EF4-FFF2-40B4-BE49-F238E27FC236}">
              <a16:creationId xmlns:a16="http://schemas.microsoft.com/office/drawing/2014/main" xmlns="" id="{0B35A05E-B477-4C95-AD83-7B8B9777979D}"/>
            </a:ext>
          </a:extLst>
        </xdr:cNvPr>
        <xdr:cNvSpPr txBox="1"/>
      </xdr:nvSpPr>
      <xdr:spPr>
        <a:xfrm>
          <a:off x="15266044" y="1761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166388</xdr:rowOff>
    </xdr:from>
    <xdr:ext cx="405111" cy="259045"/>
    <xdr:sp macro="" textlink="">
      <xdr:nvSpPr>
        <xdr:cNvPr id="714" name="n_2aveValue【公民館】&#10;有形固定資産減価償却率">
          <a:extLst>
            <a:ext uri="{FF2B5EF4-FFF2-40B4-BE49-F238E27FC236}">
              <a16:creationId xmlns:a16="http://schemas.microsoft.com/office/drawing/2014/main" xmlns="" id="{F7084FBE-3384-4412-9F27-B38E946CE015}"/>
            </a:ext>
          </a:extLst>
        </xdr:cNvPr>
        <xdr:cNvSpPr txBox="1"/>
      </xdr:nvSpPr>
      <xdr:spPr>
        <a:xfrm>
          <a:off x="14389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114952</xdr:rowOff>
    </xdr:from>
    <xdr:ext cx="405111" cy="259045"/>
    <xdr:sp macro="" textlink="">
      <xdr:nvSpPr>
        <xdr:cNvPr id="715" name="n_3aveValue【公民館】&#10;有形固定資産減価償却率">
          <a:extLst>
            <a:ext uri="{FF2B5EF4-FFF2-40B4-BE49-F238E27FC236}">
              <a16:creationId xmlns:a16="http://schemas.microsoft.com/office/drawing/2014/main" xmlns="" id="{A7BC55B2-3EB5-4107-B3A2-52C9BDF29B14}"/>
            </a:ext>
          </a:extLst>
        </xdr:cNvPr>
        <xdr:cNvSpPr txBox="1"/>
      </xdr:nvSpPr>
      <xdr:spPr>
        <a:xfrm>
          <a:off x="13500744" y="1760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148607</xdr:rowOff>
    </xdr:from>
    <xdr:ext cx="405111" cy="259045"/>
    <xdr:sp macro="" textlink="">
      <xdr:nvSpPr>
        <xdr:cNvPr id="716" name="n_1mainValue【公民館】&#10;有形固定資産減価償却率">
          <a:extLst>
            <a:ext uri="{FF2B5EF4-FFF2-40B4-BE49-F238E27FC236}">
              <a16:creationId xmlns:a16="http://schemas.microsoft.com/office/drawing/2014/main" xmlns="" id="{12B39801-5BA9-4686-9F37-FBA643D3C00D}"/>
            </a:ext>
          </a:extLst>
        </xdr:cNvPr>
        <xdr:cNvSpPr txBox="1"/>
      </xdr:nvSpPr>
      <xdr:spPr>
        <a:xfrm>
          <a:off x="15266044" y="1815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13352</xdr:rowOff>
    </xdr:from>
    <xdr:ext cx="405111" cy="259045"/>
    <xdr:sp macro="" textlink="">
      <xdr:nvSpPr>
        <xdr:cNvPr id="717" name="n_2mainValue【公民館】&#10;有形固定資産減価償却率">
          <a:extLst>
            <a:ext uri="{FF2B5EF4-FFF2-40B4-BE49-F238E27FC236}">
              <a16:creationId xmlns:a16="http://schemas.microsoft.com/office/drawing/2014/main" xmlns="" id="{73C2F271-8B57-41EA-A974-12D746CBD450}"/>
            </a:ext>
          </a:extLst>
        </xdr:cNvPr>
        <xdr:cNvSpPr txBox="1"/>
      </xdr:nvSpPr>
      <xdr:spPr>
        <a:xfrm>
          <a:off x="14389744" y="181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85741</xdr:rowOff>
    </xdr:from>
    <xdr:ext cx="405111" cy="259045"/>
    <xdr:sp macro="" textlink="">
      <xdr:nvSpPr>
        <xdr:cNvPr id="718" name="n_3mainValue【公民館】&#10;有形固定資産減価償却率">
          <a:extLst>
            <a:ext uri="{FF2B5EF4-FFF2-40B4-BE49-F238E27FC236}">
              <a16:creationId xmlns:a16="http://schemas.microsoft.com/office/drawing/2014/main" xmlns="" id="{3157E423-AAB3-46D7-959C-7DECEA41EB07}"/>
            </a:ext>
          </a:extLst>
        </xdr:cNvPr>
        <xdr:cNvSpPr txBox="1"/>
      </xdr:nvSpPr>
      <xdr:spPr>
        <a:xfrm>
          <a:off x="13500744" y="1843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19" name="正方形/長方形 718">
          <a:extLst>
            <a:ext uri="{FF2B5EF4-FFF2-40B4-BE49-F238E27FC236}">
              <a16:creationId xmlns:a16="http://schemas.microsoft.com/office/drawing/2014/main" xmlns="" id="{96E6CDB3-5E33-493B-99CE-E7A9F1EE401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20" name="正方形/長方形 719">
          <a:extLst>
            <a:ext uri="{FF2B5EF4-FFF2-40B4-BE49-F238E27FC236}">
              <a16:creationId xmlns:a16="http://schemas.microsoft.com/office/drawing/2014/main" xmlns="" id="{C8E547F2-73D6-4E29-A7FB-A6F3F24AF3E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21" name="正方形/長方形 720">
          <a:extLst>
            <a:ext uri="{FF2B5EF4-FFF2-40B4-BE49-F238E27FC236}">
              <a16:creationId xmlns:a16="http://schemas.microsoft.com/office/drawing/2014/main" xmlns="" id="{2521ED75-BFF3-4860-AB72-0775712FC70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22" name="正方形/長方形 721">
          <a:extLst>
            <a:ext uri="{FF2B5EF4-FFF2-40B4-BE49-F238E27FC236}">
              <a16:creationId xmlns:a16="http://schemas.microsoft.com/office/drawing/2014/main" xmlns="" id="{69D9A0FD-533D-458E-86C6-E0E3549B35D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23" name="正方形/長方形 722">
          <a:extLst>
            <a:ext uri="{FF2B5EF4-FFF2-40B4-BE49-F238E27FC236}">
              <a16:creationId xmlns:a16="http://schemas.microsoft.com/office/drawing/2014/main" xmlns="" id="{2E084592-211A-4D34-8B27-F24B30E2A94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24" name="正方形/長方形 723">
          <a:extLst>
            <a:ext uri="{FF2B5EF4-FFF2-40B4-BE49-F238E27FC236}">
              <a16:creationId xmlns:a16="http://schemas.microsoft.com/office/drawing/2014/main" xmlns="" id="{04C6D732-D9B4-4FFD-BE61-686C8068B62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25" name="正方形/長方形 724">
          <a:extLst>
            <a:ext uri="{FF2B5EF4-FFF2-40B4-BE49-F238E27FC236}">
              <a16:creationId xmlns:a16="http://schemas.microsoft.com/office/drawing/2014/main" xmlns="" id="{EC6DFFDD-B3D4-4006-98EE-F0C16A1546E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26" name="正方形/長方形 725">
          <a:extLst>
            <a:ext uri="{FF2B5EF4-FFF2-40B4-BE49-F238E27FC236}">
              <a16:creationId xmlns:a16="http://schemas.microsoft.com/office/drawing/2014/main" xmlns="" id="{61D3881E-BC5F-4BEF-BB9C-8ED8D852F8E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27" name="テキスト ボックス 726">
          <a:extLst>
            <a:ext uri="{FF2B5EF4-FFF2-40B4-BE49-F238E27FC236}">
              <a16:creationId xmlns:a16="http://schemas.microsoft.com/office/drawing/2014/main" xmlns="" id="{31EBEB91-096D-48EC-9AF2-BF719E9480F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28" name="直線コネクタ 727">
          <a:extLst>
            <a:ext uri="{FF2B5EF4-FFF2-40B4-BE49-F238E27FC236}">
              <a16:creationId xmlns:a16="http://schemas.microsoft.com/office/drawing/2014/main" xmlns="" id="{E8EADD67-280B-4FBB-B243-B73621944BE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29" name="直線コネクタ 728">
          <a:extLst>
            <a:ext uri="{FF2B5EF4-FFF2-40B4-BE49-F238E27FC236}">
              <a16:creationId xmlns:a16="http://schemas.microsoft.com/office/drawing/2014/main" xmlns="" id="{D29B8A8D-5315-478C-9A0B-32AA8B444A6A}"/>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30" name="テキスト ボックス 729">
          <a:extLst>
            <a:ext uri="{FF2B5EF4-FFF2-40B4-BE49-F238E27FC236}">
              <a16:creationId xmlns:a16="http://schemas.microsoft.com/office/drawing/2014/main" xmlns="" id="{909A5A55-B85E-4180-967D-373E8E86F12E}"/>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31" name="直線コネクタ 730">
          <a:extLst>
            <a:ext uri="{FF2B5EF4-FFF2-40B4-BE49-F238E27FC236}">
              <a16:creationId xmlns:a16="http://schemas.microsoft.com/office/drawing/2014/main" xmlns="" id="{31FC0278-4F42-4B71-A15C-F079AD51669A}"/>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32" name="テキスト ボックス 731">
          <a:extLst>
            <a:ext uri="{FF2B5EF4-FFF2-40B4-BE49-F238E27FC236}">
              <a16:creationId xmlns:a16="http://schemas.microsoft.com/office/drawing/2014/main" xmlns="" id="{ACBE1EA7-974F-41FD-8C54-C2B76F4AC0E7}"/>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33" name="直線コネクタ 732">
          <a:extLst>
            <a:ext uri="{FF2B5EF4-FFF2-40B4-BE49-F238E27FC236}">
              <a16:creationId xmlns:a16="http://schemas.microsoft.com/office/drawing/2014/main" xmlns="" id="{C01BF304-45A9-4C78-88D2-812CA16EFEBE}"/>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34" name="テキスト ボックス 733">
          <a:extLst>
            <a:ext uri="{FF2B5EF4-FFF2-40B4-BE49-F238E27FC236}">
              <a16:creationId xmlns:a16="http://schemas.microsoft.com/office/drawing/2014/main" xmlns="" id="{03817A41-B505-4277-B830-DBF48381C8FC}"/>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35" name="直線コネクタ 734">
          <a:extLst>
            <a:ext uri="{FF2B5EF4-FFF2-40B4-BE49-F238E27FC236}">
              <a16:creationId xmlns:a16="http://schemas.microsoft.com/office/drawing/2014/main" xmlns="" id="{0BDB0A5D-F3AA-4ADE-BB96-D1549E1F5D8B}"/>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36" name="テキスト ボックス 735">
          <a:extLst>
            <a:ext uri="{FF2B5EF4-FFF2-40B4-BE49-F238E27FC236}">
              <a16:creationId xmlns:a16="http://schemas.microsoft.com/office/drawing/2014/main" xmlns="" id="{C0CA2E36-F8F4-4F05-BB64-61805093959A}"/>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37" name="直線コネクタ 736">
          <a:extLst>
            <a:ext uri="{FF2B5EF4-FFF2-40B4-BE49-F238E27FC236}">
              <a16:creationId xmlns:a16="http://schemas.microsoft.com/office/drawing/2014/main" xmlns="" id="{CAC953D1-362E-494A-8F36-184F1589C713}"/>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38" name="テキスト ボックス 737">
          <a:extLst>
            <a:ext uri="{FF2B5EF4-FFF2-40B4-BE49-F238E27FC236}">
              <a16:creationId xmlns:a16="http://schemas.microsoft.com/office/drawing/2014/main" xmlns="" id="{AA166F02-9DD1-48EF-B5BE-CE891D238922}"/>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39" name="直線コネクタ 738">
          <a:extLst>
            <a:ext uri="{FF2B5EF4-FFF2-40B4-BE49-F238E27FC236}">
              <a16:creationId xmlns:a16="http://schemas.microsoft.com/office/drawing/2014/main" xmlns="" id="{C5E5355E-A7ED-42A6-83B2-D3E3EFFB0EAE}"/>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40" name="テキスト ボックス 739">
          <a:extLst>
            <a:ext uri="{FF2B5EF4-FFF2-40B4-BE49-F238E27FC236}">
              <a16:creationId xmlns:a16="http://schemas.microsoft.com/office/drawing/2014/main" xmlns="" id="{BEA111BD-5F0C-48DD-B64A-1A16F7E207AA}"/>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41" name="直線コネクタ 740">
          <a:extLst>
            <a:ext uri="{FF2B5EF4-FFF2-40B4-BE49-F238E27FC236}">
              <a16:creationId xmlns:a16="http://schemas.microsoft.com/office/drawing/2014/main" xmlns="" id="{046DE161-53D0-42B0-99C7-9A8D59FFCD8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42" name="テキスト ボックス 741">
          <a:extLst>
            <a:ext uri="{FF2B5EF4-FFF2-40B4-BE49-F238E27FC236}">
              <a16:creationId xmlns:a16="http://schemas.microsoft.com/office/drawing/2014/main" xmlns="" id="{7F9FA4E8-48CB-4292-97A4-B9048D6196C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43" name="【公民館】&#10;一人当たり面積グラフ枠">
          <a:extLst>
            <a:ext uri="{FF2B5EF4-FFF2-40B4-BE49-F238E27FC236}">
              <a16:creationId xmlns:a16="http://schemas.microsoft.com/office/drawing/2014/main" xmlns="" id="{B8754F94-6E64-465C-8147-7AF2A46D533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107224</xdr:rowOff>
    </xdr:from>
    <xdr:to>
      <xdr:col>116</xdr:col>
      <xdr:colOff>62864</xdr:colOff>
      <xdr:row>108</xdr:row>
      <xdr:rowOff>134982</xdr:rowOff>
    </xdr:to>
    <xdr:cxnSp macro="">
      <xdr:nvCxnSpPr>
        <xdr:cNvPr id="744" name="直線コネクタ 743">
          <a:extLst>
            <a:ext uri="{FF2B5EF4-FFF2-40B4-BE49-F238E27FC236}">
              <a16:creationId xmlns:a16="http://schemas.microsoft.com/office/drawing/2014/main" xmlns="" id="{7A685B6A-1783-42D9-AF04-124874F9D613}"/>
            </a:ext>
          </a:extLst>
        </xdr:cNvPr>
        <xdr:cNvCxnSpPr/>
      </xdr:nvCxnSpPr>
      <xdr:spPr>
        <a:xfrm flipV="1">
          <a:off x="22160864" y="17080774"/>
          <a:ext cx="0" cy="1570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138809</xdr:rowOff>
    </xdr:from>
    <xdr:ext cx="469744" cy="259045"/>
    <xdr:sp macro="" textlink="">
      <xdr:nvSpPr>
        <xdr:cNvPr id="745" name="【公民館】&#10;一人当たり面積最小値テキスト">
          <a:extLst>
            <a:ext uri="{FF2B5EF4-FFF2-40B4-BE49-F238E27FC236}">
              <a16:creationId xmlns:a16="http://schemas.microsoft.com/office/drawing/2014/main" xmlns="" id="{827CDCC3-5B22-4F08-8F5F-37CA95B4A445}"/>
            </a:ext>
          </a:extLst>
        </xdr:cNvPr>
        <xdr:cNvSpPr txBox="1"/>
      </xdr:nvSpPr>
      <xdr:spPr>
        <a:xfrm>
          <a:off x="22199600" y="1865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134982</xdr:rowOff>
    </xdr:from>
    <xdr:to>
      <xdr:col>116</xdr:col>
      <xdr:colOff>152400</xdr:colOff>
      <xdr:row>108</xdr:row>
      <xdr:rowOff>134982</xdr:rowOff>
    </xdr:to>
    <xdr:cxnSp macro="">
      <xdr:nvCxnSpPr>
        <xdr:cNvPr id="746" name="直線コネクタ 745">
          <a:extLst>
            <a:ext uri="{FF2B5EF4-FFF2-40B4-BE49-F238E27FC236}">
              <a16:creationId xmlns:a16="http://schemas.microsoft.com/office/drawing/2014/main" xmlns="" id="{19077A2B-DBC4-4C87-BFD5-59D0DB10C1EE}"/>
            </a:ext>
          </a:extLst>
        </xdr:cNvPr>
        <xdr:cNvCxnSpPr/>
      </xdr:nvCxnSpPr>
      <xdr:spPr>
        <a:xfrm>
          <a:off x="22072600" y="1865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53901</xdr:rowOff>
    </xdr:from>
    <xdr:ext cx="469744" cy="259045"/>
    <xdr:sp macro="" textlink="">
      <xdr:nvSpPr>
        <xdr:cNvPr id="747" name="【公民館】&#10;一人当たり面積最大値テキスト">
          <a:extLst>
            <a:ext uri="{FF2B5EF4-FFF2-40B4-BE49-F238E27FC236}">
              <a16:creationId xmlns:a16="http://schemas.microsoft.com/office/drawing/2014/main" xmlns="" id="{90CA1113-0A36-4F26-906B-E231849E9FDE}"/>
            </a:ext>
          </a:extLst>
        </xdr:cNvPr>
        <xdr:cNvSpPr txBox="1"/>
      </xdr:nvSpPr>
      <xdr:spPr>
        <a:xfrm>
          <a:off x="22199600" y="16856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107224</xdr:rowOff>
    </xdr:from>
    <xdr:to>
      <xdr:col>116</xdr:col>
      <xdr:colOff>152400</xdr:colOff>
      <xdr:row>99</xdr:row>
      <xdr:rowOff>107224</xdr:rowOff>
    </xdr:to>
    <xdr:cxnSp macro="">
      <xdr:nvCxnSpPr>
        <xdr:cNvPr id="748" name="直線コネクタ 747">
          <a:extLst>
            <a:ext uri="{FF2B5EF4-FFF2-40B4-BE49-F238E27FC236}">
              <a16:creationId xmlns:a16="http://schemas.microsoft.com/office/drawing/2014/main" xmlns="" id="{256C4246-FF54-4FBB-8B24-10BDC534D1C8}"/>
            </a:ext>
          </a:extLst>
        </xdr:cNvPr>
        <xdr:cNvCxnSpPr/>
      </xdr:nvCxnSpPr>
      <xdr:spPr>
        <a:xfrm>
          <a:off x="22072600" y="17080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51179</xdr:rowOff>
    </xdr:from>
    <xdr:ext cx="469744" cy="259045"/>
    <xdr:sp macro="" textlink="">
      <xdr:nvSpPr>
        <xdr:cNvPr id="749" name="【公民館】&#10;一人当たり面積平均値テキスト">
          <a:extLst>
            <a:ext uri="{FF2B5EF4-FFF2-40B4-BE49-F238E27FC236}">
              <a16:creationId xmlns:a16="http://schemas.microsoft.com/office/drawing/2014/main" xmlns="" id="{D1C7628D-119B-41D4-892E-4B5637346B2E}"/>
            </a:ext>
          </a:extLst>
        </xdr:cNvPr>
        <xdr:cNvSpPr txBox="1"/>
      </xdr:nvSpPr>
      <xdr:spPr>
        <a:xfrm>
          <a:off x="22199600" y="180534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72752</xdr:rowOff>
    </xdr:from>
    <xdr:to>
      <xdr:col>116</xdr:col>
      <xdr:colOff>114300</xdr:colOff>
      <xdr:row>106</xdr:row>
      <xdr:rowOff>2902</xdr:rowOff>
    </xdr:to>
    <xdr:sp macro="" textlink="">
      <xdr:nvSpPr>
        <xdr:cNvPr id="750" name="フローチャート: 判断 749">
          <a:extLst>
            <a:ext uri="{FF2B5EF4-FFF2-40B4-BE49-F238E27FC236}">
              <a16:creationId xmlns:a16="http://schemas.microsoft.com/office/drawing/2014/main" xmlns="" id="{A83C8BF1-CB0C-4782-B3FE-8B080F5D2FC1}"/>
            </a:ext>
          </a:extLst>
        </xdr:cNvPr>
        <xdr:cNvSpPr/>
      </xdr:nvSpPr>
      <xdr:spPr>
        <a:xfrm>
          <a:off x="22110700" y="1807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101</xdr:row>
      <xdr:rowOff>157662</xdr:rowOff>
    </xdr:from>
    <xdr:to>
      <xdr:col>112</xdr:col>
      <xdr:colOff>38100</xdr:colOff>
      <xdr:row>102</xdr:row>
      <xdr:rowOff>87812</xdr:rowOff>
    </xdr:to>
    <xdr:sp macro="" textlink="">
      <xdr:nvSpPr>
        <xdr:cNvPr id="751" name="フローチャート: 判断 750">
          <a:extLst>
            <a:ext uri="{FF2B5EF4-FFF2-40B4-BE49-F238E27FC236}">
              <a16:creationId xmlns:a16="http://schemas.microsoft.com/office/drawing/2014/main" xmlns="" id="{84C5BDB6-D9DC-4BAE-A598-5C8482643A54}"/>
            </a:ext>
          </a:extLst>
        </xdr:cNvPr>
        <xdr:cNvSpPr/>
      </xdr:nvSpPr>
      <xdr:spPr>
        <a:xfrm>
          <a:off x="21272500" y="17474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53158</xdr:rowOff>
    </xdr:from>
    <xdr:to>
      <xdr:col>107</xdr:col>
      <xdr:colOff>101600</xdr:colOff>
      <xdr:row>105</xdr:row>
      <xdr:rowOff>154758</xdr:rowOff>
    </xdr:to>
    <xdr:sp macro="" textlink="">
      <xdr:nvSpPr>
        <xdr:cNvPr id="752" name="フローチャート: 判断 751">
          <a:extLst>
            <a:ext uri="{FF2B5EF4-FFF2-40B4-BE49-F238E27FC236}">
              <a16:creationId xmlns:a16="http://schemas.microsoft.com/office/drawing/2014/main" xmlns="" id="{2961F185-1805-4A7E-84D0-038B7D384483}"/>
            </a:ext>
          </a:extLst>
        </xdr:cNvPr>
        <xdr:cNvSpPr/>
      </xdr:nvSpPr>
      <xdr:spPr>
        <a:xfrm>
          <a:off x="203835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162561</xdr:rowOff>
    </xdr:from>
    <xdr:to>
      <xdr:col>102</xdr:col>
      <xdr:colOff>165100</xdr:colOff>
      <xdr:row>105</xdr:row>
      <xdr:rowOff>92711</xdr:rowOff>
    </xdr:to>
    <xdr:sp macro="" textlink="">
      <xdr:nvSpPr>
        <xdr:cNvPr id="753" name="フローチャート: 判断 752">
          <a:extLst>
            <a:ext uri="{FF2B5EF4-FFF2-40B4-BE49-F238E27FC236}">
              <a16:creationId xmlns:a16="http://schemas.microsoft.com/office/drawing/2014/main" xmlns="" id="{60FC182E-5B02-41AF-98D8-2405E2808E20}"/>
            </a:ext>
          </a:extLst>
        </xdr:cNvPr>
        <xdr:cNvSpPr/>
      </xdr:nvSpPr>
      <xdr:spPr>
        <a:xfrm>
          <a:off x="19494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54" name="テキスト ボックス 753">
          <a:extLst>
            <a:ext uri="{FF2B5EF4-FFF2-40B4-BE49-F238E27FC236}">
              <a16:creationId xmlns:a16="http://schemas.microsoft.com/office/drawing/2014/main" xmlns="" id="{2BD2311B-902D-401F-9771-9359C340C0A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55" name="テキスト ボックス 754">
          <a:extLst>
            <a:ext uri="{FF2B5EF4-FFF2-40B4-BE49-F238E27FC236}">
              <a16:creationId xmlns:a16="http://schemas.microsoft.com/office/drawing/2014/main" xmlns="" id="{EA52A4C2-B914-4E2B-9A13-9C5546F94B1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56" name="テキスト ボックス 755">
          <a:extLst>
            <a:ext uri="{FF2B5EF4-FFF2-40B4-BE49-F238E27FC236}">
              <a16:creationId xmlns:a16="http://schemas.microsoft.com/office/drawing/2014/main" xmlns="" id="{A6ED3C28-A2F7-4E7B-B483-E12A7E4A637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57" name="テキスト ボックス 756">
          <a:extLst>
            <a:ext uri="{FF2B5EF4-FFF2-40B4-BE49-F238E27FC236}">
              <a16:creationId xmlns:a16="http://schemas.microsoft.com/office/drawing/2014/main" xmlns="" id="{37C057D8-6709-4754-B53F-D1D033D3D4B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58" name="テキスト ボックス 757">
          <a:extLst>
            <a:ext uri="{FF2B5EF4-FFF2-40B4-BE49-F238E27FC236}">
              <a16:creationId xmlns:a16="http://schemas.microsoft.com/office/drawing/2014/main" xmlns="" id="{F3BE9A12-63A6-4A56-9470-177A4BBDECE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56424</xdr:rowOff>
    </xdr:from>
    <xdr:to>
      <xdr:col>116</xdr:col>
      <xdr:colOff>114300</xdr:colOff>
      <xdr:row>99</xdr:row>
      <xdr:rowOff>158024</xdr:rowOff>
    </xdr:to>
    <xdr:sp macro="" textlink="">
      <xdr:nvSpPr>
        <xdr:cNvPr id="759" name="楕円 758">
          <a:extLst>
            <a:ext uri="{FF2B5EF4-FFF2-40B4-BE49-F238E27FC236}">
              <a16:creationId xmlns:a16="http://schemas.microsoft.com/office/drawing/2014/main" xmlns="" id="{5A8C3182-879D-4787-906F-3109F49597A9}"/>
            </a:ext>
          </a:extLst>
        </xdr:cNvPr>
        <xdr:cNvSpPr/>
      </xdr:nvSpPr>
      <xdr:spPr>
        <a:xfrm>
          <a:off x="22110700" y="17029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9451</xdr:rowOff>
    </xdr:from>
    <xdr:ext cx="469744" cy="259045"/>
    <xdr:sp macro="" textlink="">
      <xdr:nvSpPr>
        <xdr:cNvPr id="760" name="【公民館】&#10;一人当たり面積該当値テキスト">
          <a:extLst>
            <a:ext uri="{FF2B5EF4-FFF2-40B4-BE49-F238E27FC236}">
              <a16:creationId xmlns:a16="http://schemas.microsoft.com/office/drawing/2014/main" xmlns="" id="{C22560FC-38D9-45EF-8C20-745CA046B2FD}"/>
            </a:ext>
          </a:extLst>
        </xdr:cNvPr>
        <xdr:cNvSpPr txBox="1"/>
      </xdr:nvSpPr>
      <xdr:spPr>
        <a:xfrm>
          <a:off x="22199600" y="16983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76019</xdr:rowOff>
    </xdr:from>
    <xdr:to>
      <xdr:col>112</xdr:col>
      <xdr:colOff>38100</xdr:colOff>
      <xdr:row>100</xdr:row>
      <xdr:rowOff>6169</xdr:rowOff>
    </xdr:to>
    <xdr:sp macro="" textlink="">
      <xdr:nvSpPr>
        <xdr:cNvPr id="761" name="楕円 760">
          <a:extLst>
            <a:ext uri="{FF2B5EF4-FFF2-40B4-BE49-F238E27FC236}">
              <a16:creationId xmlns:a16="http://schemas.microsoft.com/office/drawing/2014/main" xmlns="" id="{8AEC7BEF-AAA5-40F5-A319-025CEC6F7CF0}"/>
            </a:ext>
          </a:extLst>
        </xdr:cNvPr>
        <xdr:cNvSpPr/>
      </xdr:nvSpPr>
      <xdr:spPr>
        <a:xfrm>
          <a:off x="21272500" y="17049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99</xdr:row>
      <xdr:rowOff>107224</xdr:rowOff>
    </xdr:from>
    <xdr:to>
      <xdr:col>116</xdr:col>
      <xdr:colOff>63500</xdr:colOff>
      <xdr:row>99</xdr:row>
      <xdr:rowOff>126819</xdr:rowOff>
    </xdr:to>
    <xdr:cxnSp macro="">
      <xdr:nvCxnSpPr>
        <xdr:cNvPr id="762" name="直線コネクタ 761">
          <a:extLst>
            <a:ext uri="{FF2B5EF4-FFF2-40B4-BE49-F238E27FC236}">
              <a16:creationId xmlns:a16="http://schemas.microsoft.com/office/drawing/2014/main" xmlns="" id="{00856EB3-8825-4F09-BADE-023353053F82}"/>
            </a:ext>
          </a:extLst>
        </xdr:cNvPr>
        <xdr:cNvCxnSpPr/>
      </xdr:nvCxnSpPr>
      <xdr:spPr>
        <a:xfrm flipV="1">
          <a:off x="21323300" y="17080774"/>
          <a:ext cx="8382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99</xdr:row>
      <xdr:rowOff>95613</xdr:rowOff>
    </xdr:from>
    <xdr:to>
      <xdr:col>107</xdr:col>
      <xdr:colOff>101600</xdr:colOff>
      <xdr:row>100</xdr:row>
      <xdr:rowOff>25763</xdr:rowOff>
    </xdr:to>
    <xdr:sp macro="" textlink="">
      <xdr:nvSpPr>
        <xdr:cNvPr id="763" name="楕円 762">
          <a:extLst>
            <a:ext uri="{FF2B5EF4-FFF2-40B4-BE49-F238E27FC236}">
              <a16:creationId xmlns:a16="http://schemas.microsoft.com/office/drawing/2014/main" xmlns="" id="{B80287B0-12D2-4A89-8E92-9DB0796FA20A}"/>
            </a:ext>
          </a:extLst>
        </xdr:cNvPr>
        <xdr:cNvSpPr/>
      </xdr:nvSpPr>
      <xdr:spPr>
        <a:xfrm>
          <a:off x="20383500" y="17069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126819</xdr:rowOff>
    </xdr:from>
    <xdr:to>
      <xdr:col>111</xdr:col>
      <xdr:colOff>177800</xdr:colOff>
      <xdr:row>99</xdr:row>
      <xdr:rowOff>146413</xdr:rowOff>
    </xdr:to>
    <xdr:cxnSp macro="">
      <xdr:nvCxnSpPr>
        <xdr:cNvPr id="764" name="直線コネクタ 763">
          <a:extLst>
            <a:ext uri="{FF2B5EF4-FFF2-40B4-BE49-F238E27FC236}">
              <a16:creationId xmlns:a16="http://schemas.microsoft.com/office/drawing/2014/main" xmlns="" id="{47CBB9A4-3917-4817-9520-47C9A71D86BD}"/>
            </a:ext>
          </a:extLst>
        </xdr:cNvPr>
        <xdr:cNvCxnSpPr/>
      </xdr:nvCxnSpPr>
      <xdr:spPr>
        <a:xfrm flipV="1">
          <a:off x="20434300" y="17100369"/>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99</xdr:row>
      <xdr:rowOff>111942</xdr:rowOff>
    </xdr:from>
    <xdr:to>
      <xdr:col>102</xdr:col>
      <xdr:colOff>165100</xdr:colOff>
      <xdr:row>100</xdr:row>
      <xdr:rowOff>42092</xdr:rowOff>
    </xdr:to>
    <xdr:sp macro="" textlink="">
      <xdr:nvSpPr>
        <xdr:cNvPr id="765" name="楕円 764">
          <a:extLst>
            <a:ext uri="{FF2B5EF4-FFF2-40B4-BE49-F238E27FC236}">
              <a16:creationId xmlns:a16="http://schemas.microsoft.com/office/drawing/2014/main" xmlns="" id="{FE26BC98-E3A5-461A-AC16-0B8642F44271}"/>
            </a:ext>
          </a:extLst>
        </xdr:cNvPr>
        <xdr:cNvSpPr/>
      </xdr:nvSpPr>
      <xdr:spPr>
        <a:xfrm>
          <a:off x="19494500" y="17085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99</xdr:row>
      <xdr:rowOff>146413</xdr:rowOff>
    </xdr:from>
    <xdr:to>
      <xdr:col>107</xdr:col>
      <xdr:colOff>50800</xdr:colOff>
      <xdr:row>99</xdr:row>
      <xdr:rowOff>162742</xdr:rowOff>
    </xdr:to>
    <xdr:cxnSp macro="">
      <xdr:nvCxnSpPr>
        <xdr:cNvPr id="766" name="直線コネクタ 765">
          <a:extLst>
            <a:ext uri="{FF2B5EF4-FFF2-40B4-BE49-F238E27FC236}">
              <a16:creationId xmlns:a16="http://schemas.microsoft.com/office/drawing/2014/main" xmlns="" id="{3CAC7495-8844-45E6-AC6B-2FD1ECE5F467}"/>
            </a:ext>
          </a:extLst>
        </xdr:cNvPr>
        <xdr:cNvCxnSpPr/>
      </xdr:nvCxnSpPr>
      <xdr:spPr>
        <a:xfrm flipV="1">
          <a:off x="19545300" y="1711996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78939</xdr:rowOff>
    </xdr:from>
    <xdr:ext cx="469744" cy="259045"/>
    <xdr:sp macro="" textlink="">
      <xdr:nvSpPr>
        <xdr:cNvPr id="767" name="n_1aveValue【公民館】&#10;一人当たり面積">
          <a:extLst>
            <a:ext uri="{FF2B5EF4-FFF2-40B4-BE49-F238E27FC236}">
              <a16:creationId xmlns:a16="http://schemas.microsoft.com/office/drawing/2014/main" xmlns="" id="{95E152C6-6EEF-4A9A-ABD4-03DEB7DD4802}"/>
            </a:ext>
          </a:extLst>
        </xdr:cNvPr>
        <xdr:cNvSpPr txBox="1"/>
      </xdr:nvSpPr>
      <xdr:spPr>
        <a:xfrm>
          <a:off x="21075727" y="17566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145885</xdr:rowOff>
    </xdr:from>
    <xdr:ext cx="469744" cy="259045"/>
    <xdr:sp macro="" textlink="">
      <xdr:nvSpPr>
        <xdr:cNvPr id="768" name="n_2aveValue【公民館】&#10;一人当たり面積">
          <a:extLst>
            <a:ext uri="{FF2B5EF4-FFF2-40B4-BE49-F238E27FC236}">
              <a16:creationId xmlns:a16="http://schemas.microsoft.com/office/drawing/2014/main" xmlns="" id="{42E0C189-121E-4741-98D5-246624B9B1D9}"/>
            </a:ext>
          </a:extLst>
        </xdr:cNvPr>
        <xdr:cNvSpPr txBox="1"/>
      </xdr:nvSpPr>
      <xdr:spPr>
        <a:xfrm>
          <a:off x="20199427" y="18148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83838</xdr:rowOff>
    </xdr:from>
    <xdr:ext cx="469744" cy="259045"/>
    <xdr:sp macro="" textlink="">
      <xdr:nvSpPr>
        <xdr:cNvPr id="769" name="n_3aveValue【公民館】&#10;一人当たり面積">
          <a:extLst>
            <a:ext uri="{FF2B5EF4-FFF2-40B4-BE49-F238E27FC236}">
              <a16:creationId xmlns:a16="http://schemas.microsoft.com/office/drawing/2014/main" xmlns="" id="{D22EDB0F-C878-41FE-8394-FA3FB1E70B03}"/>
            </a:ext>
          </a:extLst>
        </xdr:cNvPr>
        <xdr:cNvSpPr txBox="1"/>
      </xdr:nvSpPr>
      <xdr:spPr>
        <a:xfrm>
          <a:off x="19310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22696</xdr:rowOff>
    </xdr:from>
    <xdr:ext cx="469744" cy="259045"/>
    <xdr:sp macro="" textlink="">
      <xdr:nvSpPr>
        <xdr:cNvPr id="770" name="n_1mainValue【公民館】&#10;一人当たり面積">
          <a:extLst>
            <a:ext uri="{FF2B5EF4-FFF2-40B4-BE49-F238E27FC236}">
              <a16:creationId xmlns:a16="http://schemas.microsoft.com/office/drawing/2014/main" xmlns="" id="{A44B7627-817D-40DF-A956-580F7EB3DED1}"/>
            </a:ext>
          </a:extLst>
        </xdr:cNvPr>
        <xdr:cNvSpPr txBox="1"/>
      </xdr:nvSpPr>
      <xdr:spPr>
        <a:xfrm>
          <a:off x="21075727" y="16824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98</xdr:row>
      <xdr:rowOff>42290</xdr:rowOff>
    </xdr:from>
    <xdr:ext cx="469744" cy="259045"/>
    <xdr:sp macro="" textlink="">
      <xdr:nvSpPr>
        <xdr:cNvPr id="771" name="n_2mainValue【公民館】&#10;一人当たり面積">
          <a:extLst>
            <a:ext uri="{FF2B5EF4-FFF2-40B4-BE49-F238E27FC236}">
              <a16:creationId xmlns:a16="http://schemas.microsoft.com/office/drawing/2014/main" xmlns="" id="{084D0BFC-97D3-4D41-8565-33EAF96A109E}"/>
            </a:ext>
          </a:extLst>
        </xdr:cNvPr>
        <xdr:cNvSpPr txBox="1"/>
      </xdr:nvSpPr>
      <xdr:spPr>
        <a:xfrm>
          <a:off x="20199427" y="16844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98</xdr:row>
      <xdr:rowOff>58619</xdr:rowOff>
    </xdr:from>
    <xdr:ext cx="469744" cy="259045"/>
    <xdr:sp macro="" textlink="">
      <xdr:nvSpPr>
        <xdr:cNvPr id="772" name="n_3mainValue【公民館】&#10;一人当たり面積">
          <a:extLst>
            <a:ext uri="{FF2B5EF4-FFF2-40B4-BE49-F238E27FC236}">
              <a16:creationId xmlns:a16="http://schemas.microsoft.com/office/drawing/2014/main" xmlns="" id="{BB521E6F-369C-4390-892D-973AF3F75DCD}"/>
            </a:ext>
          </a:extLst>
        </xdr:cNvPr>
        <xdr:cNvSpPr txBox="1"/>
      </xdr:nvSpPr>
      <xdr:spPr>
        <a:xfrm>
          <a:off x="19310427" y="1686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73" name="正方形/長方形 772">
          <a:extLst>
            <a:ext uri="{FF2B5EF4-FFF2-40B4-BE49-F238E27FC236}">
              <a16:creationId xmlns:a16="http://schemas.microsoft.com/office/drawing/2014/main" xmlns="" id="{FF15F82C-DD54-4754-A3C6-7414F75C117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74" name="正方形/長方形 773">
          <a:extLst>
            <a:ext uri="{FF2B5EF4-FFF2-40B4-BE49-F238E27FC236}">
              <a16:creationId xmlns:a16="http://schemas.microsoft.com/office/drawing/2014/main" xmlns="" id="{9C5C6471-6022-47F0-A881-43B385F9FB1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75" name="テキスト ボックス 774">
          <a:extLst>
            <a:ext uri="{FF2B5EF4-FFF2-40B4-BE49-F238E27FC236}">
              <a16:creationId xmlns:a16="http://schemas.microsoft.com/office/drawing/2014/main" xmlns="" id="{CC1EB5CB-F69C-4C17-B85F-2BEC102E822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類似団体と比較して、有形固定資産減価償却率が高い施設は、保育所、橋りょう・トンネルである。このうち保育園は３園中２園が</a:t>
          </a:r>
          <a:r>
            <a:rPr kumimoji="1" lang="en-US" altLang="ja-JP" sz="1300">
              <a:latin typeface="ＭＳ Ｐゴシック" panose="020B0600070205080204" pitchFamily="50" charset="-128"/>
              <a:ea typeface="ＭＳ Ｐゴシック" panose="020B0600070205080204" pitchFamily="50" charset="-128"/>
            </a:rPr>
            <a:t>80</a:t>
          </a:r>
          <a:r>
            <a:rPr kumimoji="1" lang="ja-JP" altLang="en-US" sz="1300">
              <a:latin typeface="ＭＳ Ｐゴシック" panose="020B0600070205080204" pitchFamily="50" charset="-128"/>
              <a:ea typeface="ＭＳ Ｐゴシック" panose="020B0600070205080204" pitchFamily="50" charset="-128"/>
            </a:rPr>
            <a:t>％を超える減価償却率になっており、うち１園は移転改修事業に着手しているが、引き続き子どもの安全に配慮し、日々の点検を実施しながら修繕・更新を行っていく。類似団体と比較して、有形固定資産減価償却率が低い施設は、道路、公営住宅、児童館、公民館、学校施設である。公営住宅は、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となる２住宅について今後除却していく予定である。その他の公営住宅は、長寿命化計画により計画的な大規模改修を行っており、施設の適正管理に努めている。児童館については、町内に１施設あり、築</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の比較的新しい施設である。公民館については、７施設中３施設が比較的新しい施設であり、残りの４施設は、減価償却が終了または間もなく終了する施設である。学校施設については、特に老朽化した中学校が２校存在したため、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４月に町内４中学校を１校に統合した。小学校については、大規模修繕を計画的に実施しながら施設の管理を行っている。古い施設の対応は、公共施設等総合管理計画及び個別施設計画に基づき進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F6065FC3-B640-42EE-A66F-35B24687D01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56333D1E-A9ED-4785-B590-C8A9F3AB754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3364034C-6FCC-4D14-B0E3-96F800A8496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2F73DB7E-5A09-4394-BE82-4829CAB783A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459F3F6D-CBB5-46E6-8AB9-CBA7AD1A23E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3CAA1183-2122-4AA8-9CB4-C605404BB1F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955DAA44-22BA-40FB-AC3D-E47374D5385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7CDBE28-CE80-4D60-B72B-13126D4CFDD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C17D36A-E360-4FE5-AF75-1A0DAE32549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5485363D-7861-4CAF-A135-03E42C49227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23,464
23,305
180.26
12,003,796
11,554,831
448,950
6,552,264
13,793,804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D5844753-11D1-4E08-9E5F-EFB137E8FBB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61F09E44-717A-4B76-9B1E-432AD7E4826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71F85E95-E3B4-4965-858E-3F783729C0C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122.2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BBA87B2A-FE27-4334-8E1D-1C3E708AD72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1E6C0CC3-1795-42B9-BE49-E71BEBEEFC0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xmlns="" id="{1F6B2B25-73B6-44BA-833F-889AAC0C903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B7D2E212-D128-43C3-A72B-143E6AF49D4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EBA9E726-AD15-435A-BE66-7DBFE44DB00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70562324-8075-4EF3-8162-D788A78D0B4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C954016C-59A1-4C5F-926C-8B6343F8CB0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B8B05AEF-1D34-4D85-B2CD-62CE85A8922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8F2461AB-481C-4917-95CD-38CC2C70004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5E885966-FC27-4677-A1A8-7428D05D193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AE19D86A-24CB-441A-AE9C-925A6513FC2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9BBC86F1-E429-4922-BB57-5A0A4918840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52B5E8F8-D2AD-444C-810E-18A7AB859F7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69CE7FA-F190-4706-A066-84C9C6348DB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E55F2EF4-F891-4CC1-B1E0-4A7D8BA5F9F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9BBC3D87-5EF7-47E3-90A2-F5C78B8420A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xmlns="" id="{DBE6BE3F-A3FE-4872-8BFF-AEAC2321FCE2}"/>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a16="http://schemas.microsoft.com/office/drawing/2014/main" xmlns="" id="{AE70888D-697A-474B-8BE5-D8D7CD22D19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a16="http://schemas.microsoft.com/office/drawing/2014/main" xmlns="" id="{73270853-DEED-4E24-8684-868B5B3F33B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a16="http://schemas.microsoft.com/office/drawing/2014/main" xmlns="" id="{BBD2C7BC-89BF-4660-AAE2-D9EB683D5CD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a16="http://schemas.microsoft.com/office/drawing/2014/main" xmlns="" id="{1C53FED0-8B12-4879-A012-531E6155476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a16="http://schemas.microsoft.com/office/drawing/2014/main" xmlns="" id="{89730E03-336E-4D8F-8EB7-F8D813E56B9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a16="http://schemas.microsoft.com/office/drawing/2014/main" xmlns="" id="{4FFDBA46-4CB7-44FE-9106-DBF10294595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a16="http://schemas.microsoft.com/office/drawing/2014/main" xmlns="" id="{D59363C7-2188-413B-BC2E-591B3D1B897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a16="http://schemas.microsoft.com/office/drawing/2014/main" xmlns="" id="{51E9EB06-1EBC-4676-AFC1-9A0E78350BF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a:extLst>
            <a:ext uri="{FF2B5EF4-FFF2-40B4-BE49-F238E27FC236}">
              <a16:creationId xmlns:a16="http://schemas.microsoft.com/office/drawing/2014/main" xmlns="" id="{2B2313F7-35A8-4EFC-BFD4-C69B829AAE6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a:extLst>
            <a:ext uri="{FF2B5EF4-FFF2-40B4-BE49-F238E27FC236}">
              <a16:creationId xmlns:a16="http://schemas.microsoft.com/office/drawing/2014/main" xmlns="" id="{49F2458C-AF01-44A8-9E3E-0506A1B43B2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92528</xdr:rowOff>
    </xdr:from>
    <xdr:to>
      <xdr:col>28</xdr:col>
      <xdr:colOff>114300</xdr:colOff>
      <xdr:row>42</xdr:row>
      <xdr:rowOff>92528</xdr:rowOff>
    </xdr:to>
    <xdr:cxnSp macro="">
      <xdr:nvCxnSpPr>
        <xdr:cNvPr id="42" name="直線コネクタ 41">
          <a:extLst>
            <a:ext uri="{FF2B5EF4-FFF2-40B4-BE49-F238E27FC236}">
              <a16:creationId xmlns:a16="http://schemas.microsoft.com/office/drawing/2014/main" xmlns="" id="{8CA587D8-E22C-4053-A72A-821BBB51C2B9}"/>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121755</xdr:rowOff>
    </xdr:from>
    <xdr:ext cx="338939" cy="259045"/>
    <xdr:sp macro="" textlink="">
      <xdr:nvSpPr>
        <xdr:cNvPr id="43" name="テキスト ボックス 42">
          <a:extLst>
            <a:ext uri="{FF2B5EF4-FFF2-40B4-BE49-F238E27FC236}">
              <a16:creationId xmlns:a16="http://schemas.microsoft.com/office/drawing/2014/main" xmlns="" id="{BC1615EC-6BFD-4A92-BDE9-70B54D64F4BF}"/>
            </a:ext>
          </a:extLst>
        </xdr:cNvPr>
        <xdr:cNvSpPr txBox="1"/>
      </xdr:nvSpPr>
      <xdr:spPr>
        <a:xfrm>
          <a:off x="423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4" name="直線コネクタ 43">
          <a:extLst>
            <a:ext uri="{FF2B5EF4-FFF2-40B4-BE49-F238E27FC236}">
              <a16:creationId xmlns:a16="http://schemas.microsoft.com/office/drawing/2014/main" xmlns="" id="{867713F7-B702-4969-BA5F-87274C9BF88E}"/>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5" name="テキスト ボックス 44">
          <a:extLst>
            <a:ext uri="{FF2B5EF4-FFF2-40B4-BE49-F238E27FC236}">
              <a16:creationId xmlns:a16="http://schemas.microsoft.com/office/drawing/2014/main" xmlns="" id="{FAAB3FE4-6FB3-4E47-AC89-33D77E639075}"/>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6" name="直線コネクタ 45">
          <a:extLst>
            <a:ext uri="{FF2B5EF4-FFF2-40B4-BE49-F238E27FC236}">
              <a16:creationId xmlns:a16="http://schemas.microsoft.com/office/drawing/2014/main" xmlns="" id="{774898DD-D1E8-482B-BFB5-E2E0DDD3019B}"/>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7" name="テキスト ボックス 46">
          <a:extLst>
            <a:ext uri="{FF2B5EF4-FFF2-40B4-BE49-F238E27FC236}">
              <a16:creationId xmlns:a16="http://schemas.microsoft.com/office/drawing/2014/main" xmlns="" id="{3106BA14-0A51-41E4-A2BB-E4F8D93A1EF1}"/>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48" name="直線コネクタ 47">
          <a:extLst>
            <a:ext uri="{FF2B5EF4-FFF2-40B4-BE49-F238E27FC236}">
              <a16:creationId xmlns:a16="http://schemas.microsoft.com/office/drawing/2014/main" xmlns="" id="{7EAAA827-C362-41C3-9DD6-A3B0D22433FB}"/>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49" name="テキスト ボックス 48">
          <a:extLst>
            <a:ext uri="{FF2B5EF4-FFF2-40B4-BE49-F238E27FC236}">
              <a16:creationId xmlns:a16="http://schemas.microsoft.com/office/drawing/2014/main" xmlns="" id="{6B8A4E10-E74F-419D-A327-B2AE1B0B0EE3}"/>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0" name="直線コネクタ 49">
          <a:extLst>
            <a:ext uri="{FF2B5EF4-FFF2-40B4-BE49-F238E27FC236}">
              <a16:creationId xmlns:a16="http://schemas.microsoft.com/office/drawing/2014/main" xmlns="" id="{D9D8F8CC-FCCD-4128-9C5A-102A05DBBA84}"/>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1" name="テキスト ボックス 50">
          <a:extLst>
            <a:ext uri="{FF2B5EF4-FFF2-40B4-BE49-F238E27FC236}">
              <a16:creationId xmlns:a16="http://schemas.microsoft.com/office/drawing/2014/main" xmlns="" id="{ECA9CEBF-7D12-4526-8ECA-205B32FD6B0C}"/>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2" name="直線コネクタ 51">
          <a:extLst>
            <a:ext uri="{FF2B5EF4-FFF2-40B4-BE49-F238E27FC236}">
              <a16:creationId xmlns:a16="http://schemas.microsoft.com/office/drawing/2014/main" xmlns="" id="{66FF4117-E4E5-4D84-9CB1-9CE8709D30F7}"/>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31949</xdr:rowOff>
    </xdr:from>
    <xdr:ext cx="467179" cy="259045"/>
    <xdr:sp macro="" textlink="">
      <xdr:nvSpPr>
        <xdr:cNvPr id="53" name="テキスト ボックス 52">
          <a:extLst>
            <a:ext uri="{FF2B5EF4-FFF2-40B4-BE49-F238E27FC236}">
              <a16:creationId xmlns:a16="http://schemas.microsoft.com/office/drawing/2014/main" xmlns="" id="{7C9AF214-3DA9-413F-A121-E40D4E761DB2}"/>
            </a:ext>
          </a:extLst>
        </xdr:cNvPr>
        <xdr:cNvSpPr txBox="1"/>
      </xdr:nvSpPr>
      <xdr:spPr>
        <a:xfrm>
          <a:off x="294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xmlns="" id="{1EFDF47E-611D-482F-8832-9D4681DDB3F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5" name="テキスト ボックス 54">
          <a:extLst>
            <a:ext uri="{FF2B5EF4-FFF2-40B4-BE49-F238E27FC236}">
              <a16:creationId xmlns:a16="http://schemas.microsoft.com/office/drawing/2014/main" xmlns="" id="{BB7767C6-AE28-448E-8110-E778B5AEA9B8}"/>
            </a:ext>
          </a:extLst>
        </xdr:cNvPr>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xmlns="" id="{69C89EF1-6324-46BD-97E4-54EE7C205AC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30480</xdr:rowOff>
    </xdr:from>
    <xdr:to>
      <xdr:col>24</xdr:col>
      <xdr:colOff>62865</xdr:colOff>
      <xdr:row>42</xdr:row>
      <xdr:rowOff>59872</xdr:rowOff>
    </xdr:to>
    <xdr:cxnSp macro="">
      <xdr:nvCxnSpPr>
        <xdr:cNvPr id="57" name="直線コネクタ 56">
          <a:extLst>
            <a:ext uri="{FF2B5EF4-FFF2-40B4-BE49-F238E27FC236}">
              <a16:creationId xmlns:a16="http://schemas.microsoft.com/office/drawing/2014/main" xmlns="" id="{5A6F80C9-E365-4B3E-8C3B-171F04B5EBD3}"/>
            </a:ext>
          </a:extLst>
        </xdr:cNvPr>
        <xdr:cNvCxnSpPr/>
      </xdr:nvCxnSpPr>
      <xdr:spPr>
        <a:xfrm flipV="1">
          <a:off x="4634865" y="5859780"/>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63699</xdr:rowOff>
    </xdr:from>
    <xdr:ext cx="340478" cy="259045"/>
    <xdr:sp macro="" textlink="">
      <xdr:nvSpPr>
        <xdr:cNvPr id="58" name="【図書館】&#10;有形固定資産減価償却率最小値テキスト">
          <a:extLst>
            <a:ext uri="{FF2B5EF4-FFF2-40B4-BE49-F238E27FC236}">
              <a16:creationId xmlns:a16="http://schemas.microsoft.com/office/drawing/2014/main" xmlns="" id="{3FCEF1D9-97A4-4F2E-BFB1-D75B8BA53E61}"/>
            </a:ext>
          </a:extLst>
        </xdr:cNvPr>
        <xdr:cNvSpPr txBox="1"/>
      </xdr:nvSpPr>
      <xdr:spPr>
        <a:xfrm>
          <a:off x="4673600" y="72645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59872</xdr:rowOff>
    </xdr:from>
    <xdr:to>
      <xdr:col>24</xdr:col>
      <xdr:colOff>152400</xdr:colOff>
      <xdr:row>42</xdr:row>
      <xdr:rowOff>59872</xdr:rowOff>
    </xdr:to>
    <xdr:cxnSp macro="">
      <xdr:nvCxnSpPr>
        <xdr:cNvPr id="59" name="直線コネクタ 58">
          <a:extLst>
            <a:ext uri="{FF2B5EF4-FFF2-40B4-BE49-F238E27FC236}">
              <a16:creationId xmlns:a16="http://schemas.microsoft.com/office/drawing/2014/main" xmlns="" id="{8980ECA3-68B8-4D8D-AC9F-2A3B191E509A}"/>
            </a:ext>
          </a:extLst>
        </xdr:cNvPr>
        <xdr:cNvCxnSpPr/>
      </xdr:nvCxnSpPr>
      <xdr:spPr>
        <a:xfrm>
          <a:off x="4546600" y="7260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148607</xdr:rowOff>
    </xdr:from>
    <xdr:ext cx="405111" cy="259045"/>
    <xdr:sp macro="" textlink="">
      <xdr:nvSpPr>
        <xdr:cNvPr id="60" name="【図書館】&#10;有形固定資産減価償却率最大値テキスト">
          <a:extLst>
            <a:ext uri="{FF2B5EF4-FFF2-40B4-BE49-F238E27FC236}">
              <a16:creationId xmlns:a16="http://schemas.microsoft.com/office/drawing/2014/main" xmlns="" id="{3E0A82AB-BF5E-415F-BBD0-E0574F9045D3}"/>
            </a:ext>
          </a:extLst>
        </xdr:cNvPr>
        <xdr:cNvSpPr txBox="1"/>
      </xdr:nvSpPr>
      <xdr:spPr>
        <a:xfrm>
          <a:off x="4673600" y="563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30480</xdr:rowOff>
    </xdr:from>
    <xdr:to>
      <xdr:col>24</xdr:col>
      <xdr:colOff>152400</xdr:colOff>
      <xdr:row>34</xdr:row>
      <xdr:rowOff>30480</xdr:rowOff>
    </xdr:to>
    <xdr:cxnSp macro="">
      <xdr:nvCxnSpPr>
        <xdr:cNvPr id="61" name="直線コネクタ 60">
          <a:extLst>
            <a:ext uri="{FF2B5EF4-FFF2-40B4-BE49-F238E27FC236}">
              <a16:creationId xmlns:a16="http://schemas.microsoft.com/office/drawing/2014/main" xmlns="" id="{BC18CF05-12D4-4186-8FD5-59DBEDCB1C21}"/>
            </a:ext>
          </a:extLst>
        </xdr:cNvPr>
        <xdr:cNvCxnSpPr/>
      </xdr:nvCxnSpPr>
      <xdr:spPr>
        <a:xfrm>
          <a:off x="4546600" y="585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98896</xdr:rowOff>
    </xdr:from>
    <xdr:ext cx="405111" cy="259045"/>
    <xdr:sp macro="" textlink="">
      <xdr:nvSpPr>
        <xdr:cNvPr id="62" name="【図書館】&#10;有形固定資産減価償却率平均値テキスト">
          <a:extLst>
            <a:ext uri="{FF2B5EF4-FFF2-40B4-BE49-F238E27FC236}">
              <a16:creationId xmlns:a16="http://schemas.microsoft.com/office/drawing/2014/main" xmlns="" id="{554685EA-5CCF-4E33-94E8-4BEE16F7AE63}"/>
            </a:ext>
          </a:extLst>
        </xdr:cNvPr>
        <xdr:cNvSpPr txBox="1"/>
      </xdr:nvSpPr>
      <xdr:spPr>
        <a:xfrm>
          <a:off x="4673600" y="6271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76019</xdr:rowOff>
    </xdr:from>
    <xdr:to>
      <xdr:col>24</xdr:col>
      <xdr:colOff>114300</xdr:colOff>
      <xdr:row>38</xdr:row>
      <xdr:rowOff>6169</xdr:rowOff>
    </xdr:to>
    <xdr:sp macro="" textlink="">
      <xdr:nvSpPr>
        <xdr:cNvPr id="63" name="フローチャート: 判断 62">
          <a:extLst>
            <a:ext uri="{FF2B5EF4-FFF2-40B4-BE49-F238E27FC236}">
              <a16:creationId xmlns:a16="http://schemas.microsoft.com/office/drawing/2014/main" xmlns="" id="{084B95AE-8230-4C63-A872-0503861A7161}"/>
            </a:ext>
          </a:extLst>
        </xdr:cNvPr>
        <xdr:cNvSpPr/>
      </xdr:nvSpPr>
      <xdr:spPr>
        <a:xfrm>
          <a:off x="45847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79284</xdr:rowOff>
    </xdr:from>
    <xdr:to>
      <xdr:col>20</xdr:col>
      <xdr:colOff>38100</xdr:colOff>
      <xdr:row>38</xdr:row>
      <xdr:rowOff>9434</xdr:rowOff>
    </xdr:to>
    <xdr:sp macro="" textlink="">
      <xdr:nvSpPr>
        <xdr:cNvPr id="64" name="フローチャート: 判断 63">
          <a:extLst>
            <a:ext uri="{FF2B5EF4-FFF2-40B4-BE49-F238E27FC236}">
              <a16:creationId xmlns:a16="http://schemas.microsoft.com/office/drawing/2014/main" xmlns="" id="{592B730D-D4F9-4C3E-8CF5-FE3E7848B8F1}"/>
            </a:ext>
          </a:extLst>
        </xdr:cNvPr>
        <xdr:cNvSpPr/>
      </xdr:nvSpPr>
      <xdr:spPr>
        <a:xfrm>
          <a:off x="3746500" y="6422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100511</xdr:rowOff>
    </xdr:from>
    <xdr:to>
      <xdr:col>15</xdr:col>
      <xdr:colOff>101600</xdr:colOff>
      <xdr:row>38</xdr:row>
      <xdr:rowOff>30662</xdr:rowOff>
    </xdr:to>
    <xdr:sp macro="" textlink="">
      <xdr:nvSpPr>
        <xdr:cNvPr id="65" name="フローチャート: 判断 64">
          <a:extLst>
            <a:ext uri="{FF2B5EF4-FFF2-40B4-BE49-F238E27FC236}">
              <a16:creationId xmlns:a16="http://schemas.microsoft.com/office/drawing/2014/main" xmlns="" id="{5CA9350B-2542-4DAE-BFA8-7DAC2AC6EBD1}"/>
            </a:ext>
          </a:extLst>
        </xdr:cNvPr>
        <xdr:cNvSpPr/>
      </xdr:nvSpPr>
      <xdr:spPr>
        <a:xfrm>
          <a:off x="2857500" y="644416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15603</xdr:rowOff>
    </xdr:from>
    <xdr:to>
      <xdr:col>10</xdr:col>
      <xdr:colOff>165100</xdr:colOff>
      <xdr:row>38</xdr:row>
      <xdr:rowOff>117203</xdr:rowOff>
    </xdr:to>
    <xdr:sp macro="" textlink="">
      <xdr:nvSpPr>
        <xdr:cNvPr id="66" name="フローチャート: 判断 65">
          <a:extLst>
            <a:ext uri="{FF2B5EF4-FFF2-40B4-BE49-F238E27FC236}">
              <a16:creationId xmlns:a16="http://schemas.microsoft.com/office/drawing/2014/main" xmlns="" id="{8E43A486-F117-4225-9B0E-D1485CE6C554}"/>
            </a:ext>
          </a:extLst>
        </xdr:cNvPr>
        <xdr:cNvSpPr/>
      </xdr:nvSpPr>
      <xdr:spPr>
        <a:xfrm>
          <a:off x="19685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xmlns="" id="{70321706-FDB6-4BA3-9C2C-01F7CC107BC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26729923-5AAB-43B4-A933-508C25EED99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552DC8D0-44E9-4DB6-AA56-D96762700F3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xmlns="" id="{217D8D54-882D-4E38-AD9B-4D197DE02D1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xmlns="" id="{A50DCD6C-5741-4F3C-8C6F-0DC5A57327F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42</xdr:row>
      <xdr:rowOff>9072</xdr:rowOff>
    </xdr:from>
    <xdr:to>
      <xdr:col>24</xdr:col>
      <xdr:colOff>114300</xdr:colOff>
      <xdr:row>42</xdr:row>
      <xdr:rowOff>110672</xdr:rowOff>
    </xdr:to>
    <xdr:sp macro="" textlink="">
      <xdr:nvSpPr>
        <xdr:cNvPr id="72" name="楕円 71">
          <a:extLst>
            <a:ext uri="{FF2B5EF4-FFF2-40B4-BE49-F238E27FC236}">
              <a16:creationId xmlns:a16="http://schemas.microsoft.com/office/drawing/2014/main" xmlns="" id="{1EAB604C-0E8E-41C5-8C54-8A9548DEAD13}"/>
            </a:ext>
          </a:extLst>
        </xdr:cNvPr>
        <xdr:cNvSpPr/>
      </xdr:nvSpPr>
      <xdr:spPr>
        <a:xfrm>
          <a:off x="45847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95449</xdr:rowOff>
    </xdr:from>
    <xdr:ext cx="340478" cy="259045"/>
    <xdr:sp macro="" textlink="">
      <xdr:nvSpPr>
        <xdr:cNvPr id="73" name="【図書館】&#10;有形固定資産減価償却率該当値テキスト">
          <a:extLst>
            <a:ext uri="{FF2B5EF4-FFF2-40B4-BE49-F238E27FC236}">
              <a16:creationId xmlns:a16="http://schemas.microsoft.com/office/drawing/2014/main" xmlns="" id="{E7B0C52E-3988-43AF-9BDB-6432672443C1}"/>
            </a:ext>
          </a:extLst>
        </xdr:cNvPr>
        <xdr:cNvSpPr txBox="1"/>
      </xdr:nvSpPr>
      <xdr:spPr>
        <a:xfrm>
          <a:off x="4673600" y="71248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46627</xdr:rowOff>
    </xdr:from>
    <xdr:to>
      <xdr:col>20</xdr:col>
      <xdr:colOff>38100</xdr:colOff>
      <xdr:row>39</xdr:row>
      <xdr:rowOff>148227</xdr:rowOff>
    </xdr:to>
    <xdr:sp macro="" textlink="">
      <xdr:nvSpPr>
        <xdr:cNvPr id="74" name="楕円 73">
          <a:extLst>
            <a:ext uri="{FF2B5EF4-FFF2-40B4-BE49-F238E27FC236}">
              <a16:creationId xmlns:a16="http://schemas.microsoft.com/office/drawing/2014/main" xmlns="" id="{3C252527-5362-4CD8-804A-7CA3A0E100EE}"/>
            </a:ext>
          </a:extLst>
        </xdr:cNvPr>
        <xdr:cNvSpPr/>
      </xdr:nvSpPr>
      <xdr:spPr>
        <a:xfrm>
          <a:off x="3746500" y="673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97427</xdr:rowOff>
    </xdr:from>
    <xdr:to>
      <xdr:col>24</xdr:col>
      <xdr:colOff>63500</xdr:colOff>
      <xdr:row>42</xdr:row>
      <xdr:rowOff>59872</xdr:rowOff>
    </xdr:to>
    <xdr:cxnSp macro="">
      <xdr:nvCxnSpPr>
        <xdr:cNvPr id="75" name="直線コネクタ 74">
          <a:extLst>
            <a:ext uri="{FF2B5EF4-FFF2-40B4-BE49-F238E27FC236}">
              <a16:creationId xmlns:a16="http://schemas.microsoft.com/office/drawing/2014/main" xmlns="" id="{54EF9F75-A5D2-4B13-8CE1-D0D5262B46E7}"/>
            </a:ext>
          </a:extLst>
        </xdr:cNvPr>
        <xdr:cNvCxnSpPr/>
      </xdr:nvCxnSpPr>
      <xdr:spPr>
        <a:xfrm>
          <a:off x="3797300" y="6783977"/>
          <a:ext cx="838200" cy="476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76019</xdr:rowOff>
    </xdr:from>
    <xdr:to>
      <xdr:col>15</xdr:col>
      <xdr:colOff>101600</xdr:colOff>
      <xdr:row>35</xdr:row>
      <xdr:rowOff>6169</xdr:rowOff>
    </xdr:to>
    <xdr:sp macro="" textlink="">
      <xdr:nvSpPr>
        <xdr:cNvPr id="76" name="楕円 75">
          <a:extLst>
            <a:ext uri="{FF2B5EF4-FFF2-40B4-BE49-F238E27FC236}">
              <a16:creationId xmlns:a16="http://schemas.microsoft.com/office/drawing/2014/main" xmlns="" id="{3EE47FF2-AFD2-402C-B31F-444D1861AA24}"/>
            </a:ext>
          </a:extLst>
        </xdr:cNvPr>
        <xdr:cNvSpPr/>
      </xdr:nvSpPr>
      <xdr:spPr>
        <a:xfrm>
          <a:off x="2857500" y="590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126819</xdr:rowOff>
    </xdr:from>
    <xdr:to>
      <xdr:col>19</xdr:col>
      <xdr:colOff>177800</xdr:colOff>
      <xdr:row>39</xdr:row>
      <xdr:rowOff>97427</xdr:rowOff>
    </xdr:to>
    <xdr:cxnSp macro="">
      <xdr:nvCxnSpPr>
        <xdr:cNvPr id="77" name="直線コネクタ 76">
          <a:extLst>
            <a:ext uri="{FF2B5EF4-FFF2-40B4-BE49-F238E27FC236}">
              <a16:creationId xmlns:a16="http://schemas.microsoft.com/office/drawing/2014/main" xmlns="" id="{D77FF2A2-CC28-4BD9-A597-D10376ADED4A}"/>
            </a:ext>
          </a:extLst>
        </xdr:cNvPr>
        <xdr:cNvCxnSpPr/>
      </xdr:nvCxnSpPr>
      <xdr:spPr>
        <a:xfrm>
          <a:off x="2908300" y="5956119"/>
          <a:ext cx="889000" cy="827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31931</xdr:rowOff>
    </xdr:from>
    <xdr:to>
      <xdr:col>10</xdr:col>
      <xdr:colOff>165100</xdr:colOff>
      <xdr:row>34</xdr:row>
      <xdr:rowOff>133531</xdr:rowOff>
    </xdr:to>
    <xdr:sp macro="" textlink="">
      <xdr:nvSpPr>
        <xdr:cNvPr id="78" name="楕円 77">
          <a:extLst>
            <a:ext uri="{FF2B5EF4-FFF2-40B4-BE49-F238E27FC236}">
              <a16:creationId xmlns:a16="http://schemas.microsoft.com/office/drawing/2014/main" xmlns="" id="{6CD3CC1D-0C7E-4C4E-83C0-29935D39E578}"/>
            </a:ext>
          </a:extLst>
        </xdr:cNvPr>
        <xdr:cNvSpPr/>
      </xdr:nvSpPr>
      <xdr:spPr>
        <a:xfrm>
          <a:off x="1968500" y="586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82731</xdr:rowOff>
    </xdr:from>
    <xdr:to>
      <xdr:col>15</xdr:col>
      <xdr:colOff>50800</xdr:colOff>
      <xdr:row>34</xdr:row>
      <xdr:rowOff>126819</xdr:rowOff>
    </xdr:to>
    <xdr:cxnSp macro="">
      <xdr:nvCxnSpPr>
        <xdr:cNvPr id="79" name="直線コネクタ 78">
          <a:extLst>
            <a:ext uri="{FF2B5EF4-FFF2-40B4-BE49-F238E27FC236}">
              <a16:creationId xmlns:a16="http://schemas.microsoft.com/office/drawing/2014/main" xmlns="" id="{6DAA3A60-7126-484F-9FDB-CEAD46E12762}"/>
            </a:ext>
          </a:extLst>
        </xdr:cNvPr>
        <xdr:cNvCxnSpPr/>
      </xdr:nvCxnSpPr>
      <xdr:spPr>
        <a:xfrm>
          <a:off x="2019300" y="5912031"/>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25961</xdr:rowOff>
    </xdr:from>
    <xdr:ext cx="405111" cy="259045"/>
    <xdr:sp macro="" textlink="">
      <xdr:nvSpPr>
        <xdr:cNvPr id="80" name="n_1aveValue【図書館】&#10;有形固定資産減価償却率">
          <a:extLst>
            <a:ext uri="{FF2B5EF4-FFF2-40B4-BE49-F238E27FC236}">
              <a16:creationId xmlns:a16="http://schemas.microsoft.com/office/drawing/2014/main" xmlns="" id="{D9842275-3DFF-4749-BFF7-5142B745A7C8}"/>
            </a:ext>
          </a:extLst>
        </xdr:cNvPr>
        <xdr:cNvSpPr txBox="1"/>
      </xdr:nvSpPr>
      <xdr:spPr>
        <a:xfrm>
          <a:off x="3582044" y="6198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21789</xdr:rowOff>
    </xdr:from>
    <xdr:ext cx="405111" cy="259045"/>
    <xdr:sp macro="" textlink="">
      <xdr:nvSpPr>
        <xdr:cNvPr id="81" name="n_2aveValue【図書館】&#10;有形固定資産減価償却率">
          <a:extLst>
            <a:ext uri="{FF2B5EF4-FFF2-40B4-BE49-F238E27FC236}">
              <a16:creationId xmlns:a16="http://schemas.microsoft.com/office/drawing/2014/main" xmlns="" id="{4A4C7FA1-E589-425D-9B92-FB197E495347}"/>
            </a:ext>
          </a:extLst>
        </xdr:cNvPr>
        <xdr:cNvSpPr txBox="1"/>
      </xdr:nvSpPr>
      <xdr:spPr>
        <a:xfrm>
          <a:off x="2705744" y="653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108330</xdr:rowOff>
    </xdr:from>
    <xdr:ext cx="405111" cy="259045"/>
    <xdr:sp macro="" textlink="">
      <xdr:nvSpPr>
        <xdr:cNvPr id="82" name="n_3aveValue【図書館】&#10;有形固定資産減価償却率">
          <a:extLst>
            <a:ext uri="{FF2B5EF4-FFF2-40B4-BE49-F238E27FC236}">
              <a16:creationId xmlns:a16="http://schemas.microsoft.com/office/drawing/2014/main" xmlns="" id="{4E041E98-BCF8-4AE4-9EFE-D87EA3A32EFA}"/>
            </a:ext>
          </a:extLst>
        </xdr:cNvPr>
        <xdr:cNvSpPr txBox="1"/>
      </xdr:nvSpPr>
      <xdr:spPr>
        <a:xfrm>
          <a:off x="1816744" y="662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139354</xdr:rowOff>
    </xdr:from>
    <xdr:ext cx="405111" cy="259045"/>
    <xdr:sp macro="" textlink="">
      <xdr:nvSpPr>
        <xdr:cNvPr id="83" name="n_1mainValue【図書館】&#10;有形固定資産減価償却率">
          <a:extLst>
            <a:ext uri="{FF2B5EF4-FFF2-40B4-BE49-F238E27FC236}">
              <a16:creationId xmlns:a16="http://schemas.microsoft.com/office/drawing/2014/main" xmlns="" id="{5D9F05E8-5E27-4D61-AB7C-58578470E275}"/>
            </a:ext>
          </a:extLst>
        </xdr:cNvPr>
        <xdr:cNvSpPr txBox="1"/>
      </xdr:nvSpPr>
      <xdr:spPr>
        <a:xfrm>
          <a:off x="3582044" y="682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22696</xdr:rowOff>
    </xdr:from>
    <xdr:ext cx="405111" cy="259045"/>
    <xdr:sp macro="" textlink="">
      <xdr:nvSpPr>
        <xdr:cNvPr id="84" name="n_2mainValue【図書館】&#10;有形固定資産減価償却率">
          <a:extLst>
            <a:ext uri="{FF2B5EF4-FFF2-40B4-BE49-F238E27FC236}">
              <a16:creationId xmlns:a16="http://schemas.microsoft.com/office/drawing/2014/main" xmlns="" id="{931F28ED-FC9A-4722-9D34-1EBA140FE21E}"/>
            </a:ext>
          </a:extLst>
        </xdr:cNvPr>
        <xdr:cNvSpPr txBox="1"/>
      </xdr:nvSpPr>
      <xdr:spPr>
        <a:xfrm>
          <a:off x="2705744" y="5680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150058</xdr:rowOff>
    </xdr:from>
    <xdr:ext cx="405111" cy="259045"/>
    <xdr:sp macro="" textlink="">
      <xdr:nvSpPr>
        <xdr:cNvPr id="85" name="n_3mainValue【図書館】&#10;有形固定資産減価償却率">
          <a:extLst>
            <a:ext uri="{FF2B5EF4-FFF2-40B4-BE49-F238E27FC236}">
              <a16:creationId xmlns:a16="http://schemas.microsoft.com/office/drawing/2014/main" xmlns="" id="{D9A58AE1-E713-48C2-A091-4199E7C167F7}"/>
            </a:ext>
          </a:extLst>
        </xdr:cNvPr>
        <xdr:cNvSpPr txBox="1"/>
      </xdr:nvSpPr>
      <xdr:spPr>
        <a:xfrm>
          <a:off x="1816744" y="5636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6" name="正方形/長方形 85">
          <a:extLst>
            <a:ext uri="{FF2B5EF4-FFF2-40B4-BE49-F238E27FC236}">
              <a16:creationId xmlns:a16="http://schemas.microsoft.com/office/drawing/2014/main" xmlns="" id="{904A6911-2B57-4E68-8D01-325BD2E6C27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7" name="正方形/長方形 86">
          <a:extLst>
            <a:ext uri="{FF2B5EF4-FFF2-40B4-BE49-F238E27FC236}">
              <a16:creationId xmlns:a16="http://schemas.microsoft.com/office/drawing/2014/main" xmlns="" id="{EB80E400-9709-4B5D-A2F2-20CEB1ABDEE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8" name="正方形/長方形 87">
          <a:extLst>
            <a:ext uri="{FF2B5EF4-FFF2-40B4-BE49-F238E27FC236}">
              <a16:creationId xmlns:a16="http://schemas.microsoft.com/office/drawing/2014/main" xmlns="" id="{8ABB3B16-FB70-4833-AA6B-B9DC8751191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9" name="正方形/長方形 88">
          <a:extLst>
            <a:ext uri="{FF2B5EF4-FFF2-40B4-BE49-F238E27FC236}">
              <a16:creationId xmlns:a16="http://schemas.microsoft.com/office/drawing/2014/main" xmlns="" id="{59790D6F-BD01-4FDC-9F80-BDB7D98EEC9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0" name="正方形/長方形 89">
          <a:extLst>
            <a:ext uri="{FF2B5EF4-FFF2-40B4-BE49-F238E27FC236}">
              <a16:creationId xmlns:a16="http://schemas.microsoft.com/office/drawing/2014/main" xmlns="" id="{BA3FC2BE-7CAE-4142-BC0E-00FA4A0E8C2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1" name="正方形/長方形 90">
          <a:extLst>
            <a:ext uri="{FF2B5EF4-FFF2-40B4-BE49-F238E27FC236}">
              <a16:creationId xmlns:a16="http://schemas.microsoft.com/office/drawing/2014/main" xmlns="" id="{A8EF9673-752F-4E7C-A419-61068236C3F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2" name="正方形/長方形 91">
          <a:extLst>
            <a:ext uri="{FF2B5EF4-FFF2-40B4-BE49-F238E27FC236}">
              <a16:creationId xmlns:a16="http://schemas.microsoft.com/office/drawing/2014/main" xmlns="" id="{BF3AA5E3-8A7E-4B10-B7D3-2283559A8AF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3" name="正方形/長方形 92">
          <a:extLst>
            <a:ext uri="{FF2B5EF4-FFF2-40B4-BE49-F238E27FC236}">
              <a16:creationId xmlns:a16="http://schemas.microsoft.com/office/drawing/2014/main" xmlns="" id="{43A1349F-FD9A-4190-8144-04CDD72FCAA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4" name="テキスト ボックス 93">
          <a:extLst>
            <a:ext uri="{FF2B5EF4-FFF2-40B4-BE49-F238E27FC236}">
              <a16:creationId xmlns:a16="http://schemas.microsoft.com/office/drawing/2014/main" xmlns="" id="{02798595-2FF6-4824-8A70-884740DD16E1}"/>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5" name="直線コネクタ 94">
          <a:extLst>
            <a:ext uri="{FF2B5EF4-FFF2-40B4-BE49-F238E27FC236}">
              <a16:creationId xmlns:a16="http://schemas.microsoft.com/office/drawing/2014/main" xmlns="" id="{CC254642-B717-434A-A3C9-33C124B6008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6" name="直線コネクタ 95">
          <a:extLst>
            <a:ext uri="{FF2B5EF4-FFF2-40B4-BE49-F238E27FC236}">
              <a16:creationId xmlns:a16="http://schemas.microsoft.com/office/drawing/2014/main" xmlns="" id="{E87550D1-F69A-40AD-8E4E-50DE48C930B4}"/>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7" name="テキスト ボックス 96">
          <a:extLst>
            <a:ext uri="{FF2B5EF4-FFF2-40B4-BE49-F238E27FC236}">
              <a16:creationId xmlns:a16="http://schemas.microsoft.com/office/drawing/2014/main" xmlns="" id="{C6B1F68E-1645-444C-ADE6-78F29970572A}"/>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8" name="直線コネクタ 97">
          <a:extLst>
            <a:ext uri="{FF2B5EF4-FFF2-40B4-BE49-F238E27FC236}">
              <a16:creationId xmlns:a16="http://schemas.microsoft.com/office/drawing/2014/main" xmlns="" id="{B766C40F-2857-4D48-AA47-CB67DC08217C}"/>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99" name="テキスト ボックス 98">
          <a:extLst>
            <a:ext uri="{FF2B5EF4-FFF2-40B4-BE49-F238E27FC236}">
              <a16:creationId xmlns:a16="http://schemas.microsoft.com/office/drawing/2014/main" xmlns="" id="{5BA50EC7-358E-419D-8C82-F810225B002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0" name="直線コネクタ 99">
          <a:extLst>
            <a:ext uri="{FF2B5EF4-FFF2-40B4-BE49-F238E27FC236}">
              <a16:creationId xmlns:a16="http://schemas.microsoft.com/office/drawing/2014/main" xmlns="" id="{1E81C166-737B-4F5B-BA17-040986F33C48}"/>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1" name="テキスト ボックス 100">
          <a:extLst>
            <a:ext uri="{FF2B5EF4-FFF2-40B4-BE49-F238E27FC236}">
              <a16:creationId xmlns:a16="http://schemas.microsoft.com/office/drawing/2014/main" xmlns="" id="{34C1683E-C5DA-449A-BD89-585C5C97A85E}"/>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2" name="直線コネクタ 101">
          <a:extLst>
            <a:ext uri="{FF2B5EF4-FFF2-40B4-BE49-F238E27FC236}">
              <a16:creationId xmlns:a16="http://schemas.microsoft.com/office/drawing/2014/main" xmlns="" id="{84CE021D-176F-4256-8EE4-B927A994AC0C}"/>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3" name="テキスト ボックス 102">
          <a:extLst>
            <a:ext uri="{FF2B5EF4-FFF2-40B4-BE49-F238E27FC236}">
              <a16:creationId xmlns:a16="http://schemas.microsoft.com/office/drawing/2014/main" xmlns="" id="{2EC344B0-074F-404C-B89A-A0BA88CE4437}"/>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4" name="直線コネクタ 103">
          <a:extLst>
            <a:ext uri="{FF2B5EF4-FFF2-40B4-BE49-F238E27FC236}">
              <a16:creationId xmlns:a16="http://schemas.microsoft.com/office/drawing/2014/main" xmlns="" id="{A760AFED-9F9A-4172-B38D-106195DDA1F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5" name="テキスト ボックス 104">
          <a:extLst>
            <a:ext uri="{FF2B5EF4-FFF2-40B4-BE49-F238E27FC236}">
              <a16:creationId xmlns:a16="http://schemas.microsoft.com/office/drawing/2014/main" xmlns="" id="{C9445C4B-39FE-4B7A-8CDD-028ED3D28EDE}"/>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6" name="直線コネクタ 105">
          <a:extLst>
            <a:ext uri="{FF2B5EF4-FFF2-40B4-BE49-F238E27FC236}">
              <a16:creationId xmlns:a16="http://schemas.microsoft.com/office/drawing/2014/main" xmlns="" id="{404A2DC1-DD4D-440F-9C41-F5111FDE01C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7" name="テキスト ボックス 106">
          <a:extLst>
            <a:ext uri="{FF2B5EF4-FFF2-40B4-BE49-F238E27FC236}">
              <a16:creationId xmlns:a16="http://schemas.microsoft.com/office/drawing/2014/main" xmlns="" id="{B0832D99-0C18-41AD-A76D-2B19D0877E8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8" name="【図書館】&#10;一人当たり面積グラフ枠">
          <a:extLst>
            <a:ext uri="{FF2B5EF4-FFF2-40B4-BE49-F238E27FC236}">
              <a16:creationId xmlns:a16="http://schemas.microsoft.com/office/drawing/2014/main" xmlns="" id="{3F10DDFD-42B2-460C-B36F-E4AFA7DED5F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118110</xdr:rowOff>
    </xdr:from>
    <xdr:to>
      <xdr:col>54</xdr:col>
      <xdr:colOff>189865</xdr:colOff>
      <xdr:row>41</xdr:row>
      <xdr:rowOff>41910</xdr:rowOff>
    </xdr:to>
    <xdr:cxnSp macro="">
      <xdr:nvCxnSpPr>
        <xdr:cNvPr id="109" name="直線コネクタ 108">
          <a:extLst>
            <a:ext uri="{FF2B5EF4-FFF2-40B4-BE49-F238E27FC236}">
              <a16:creationId xmlns:a16="http://schemas.microsoft.com/office/drawing/2014/main" xmlns="" id="{54A117EE-66EE-471C-9E6D-2710E5CA5713}"/>
            </a:ext>
          </a:extLst>
        </xdr:cNvPr>
        <xdr:cNvCxnSpPr/>
      </xdr:nvCxnSpPr>
      <xdr:spPr>
        <a:xfrm flipV="1">
          <a:off x="10476865" y="577596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0" name="【図書館】&#10;一人当たり面積最小値テキスト">
          <a:extLst>
            <a:ext uri="{FF2B5EF4-FFF2-40B4-BE49-F238E27FC236}">
              <a16:creationId xmlns:a16="http://schemas.microsoft.com/office/drawing/2014/main" xmlns="" id="{77E87552-BF43-461F-82F2-D34F981A3325}"/>
            </a:ext>
          </a:extLst>
        </xdr:cNvPr>
        <xdr:cNvSpPr txBox="1"/>
      </xdr:nvSpPr>
      <xdr:spPr>
        <a:xfrm>
          <a:off x="10515600"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1" name="直線コネクタ 110">
          <a:extLst>
            <a:ext uri="{FF2B5EF4-FFF2-40B4-BE49-F238E27FC236}">
              <a16:creationId xmlns:a16="http://schemas.microsoft.com/office/drawing/2014/main" xmlns="" id="{CD91E714-5C69-4733-8B2D-57B7A89F2D5F}"/>
            </a:ext>
          </a:extLst>
        </xdr:cNvPr>
        <xdr:cNvCxnSpPr/>
      </xdr:nvCxnSpPr>
      <xdr:spPr>
        <a:xfrm>
          <a:off x="10388600" y="707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64787</xdr:rowOff>
    </xdr:from>
    <xdr:ext cx="469744" cy="259045"/>
    <xdr:sp macro="" textlink="">
      <xdr:nvSpPr>
        <xdr:cNvPr id="112" name="【図書館】&#10;一人当たり面積最大値テキスト">
          <a:extLst>
            <a:ext uri="{FF2B5EF4-FFF2-40B4-BE49-F238E27FC236}">
              <a16:creationId xmlns:a16="http://schemas.microsoft.com/office/drawing/2014/main" xmlns="" id="{ADF21495-5C5A-48CA-8B9F-1F8C9BECE330}"/>
            </a:ext>
          </a:extLst>
        </xdr:cNvPr>
        <xdr:cNvSpPr txBox="1"/>
      </xdr:nvSpPr>
      <xdr:spPr>
        <a:xfrm>
          <a:off x="10515600" y="5551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118110</xdr:rowOff>
    </xdr:from>
    <xdr:to>
      <xdr:col>55</xdr:col>
      <xdr:colOff>88900</xdr:colOff>
      <xdr:row>33</xdr:row>
      <xdr:rowOff>118110</xdr:rowOff>
    </xdr:to>
    <xdr:cxnSp macro="">
      <xdr:nvCxnSpPr>
        <xdr:cNvPr id="113" name="直線コネクタ 112">
          <a:extLst>
            <a:ext uri="{FF2B5EF4-FFF2-40B4-BE49-F238E27FC236}">
              <a16:creationId xmlns:a16="http://schemas.microsoft.com/office/drawing/2014/main" xmlns="" id="{BFC67E99-E632-49AB-B244-25FB5E2AC289}"/>
            </a:ext>
          </a:extLst>
        </xdr:cNvPr>
        <xdr:cNvCxnSpPr/>
      </xdr:nvCxnSpPr>
      <xdr:spPr>
        <a:xfrm>
          <a:off x="10388600" y="5775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44467</xdr:rowOff>
    </xdr:from>
    <xdr:ext cx="469744" cy="259045"/>
    <xdr:sp macro="" textlink="">
      <xdr:nvSpPr>
        <xdr:cNvPr id="114" name="【図書館】&#10;一人当たり面積平均値テキスト">
          <a:extLst>
            <a:ext uri="{FF2B5EF4-FFF2-40B4-BE49-F238E27FC236}">
              <a16:creationId xmlns:a16="http://schemas.microsoft.com/office/drawing/2014/main" xmlns="" id="{D50E7A5C-559E-4178-8163-92E81A69AE73}"/>
            </a:ext>
          </a:extLst>
        </xdr:cNvPr>
        <xdr:cNvSpPr txBox="1"/>
      </xdr:nvSpPr>
      <xdr:spPr>
        <a:xfrm>
          <a:off x="10515600" y="6559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21590</xdr:rowOff>
    </xdr:from>
    <xdr:to>
      <xdr:col>55</xdr:col>
      <xdr:colOff>50800</xdr:colOff>
      <xdr:row>39</xdr:row>
      <xdr:rowOff>123190</xdr:rowOff>
    </xdr:to>
    <xdr:sp macro="" textlink="">
      <xdr:nvSpPr>
        <xdr:cNvPr id="115" name="フローチャート: 判断 114">
          <a:extLst>
            <a:ext uri="{FF2B5EF4-FFF2-40B4-BE49-F238E27FC236}">
              <a16:creationId xmlns:a16="http://schemas.microsoft.com/office/drawing/2014/main" xmlns="" id="{A074BC5D-0209-45D5-A960-F6893EC23698}"/>
            </a:ext>
          </a:extLst>
        </xdr:cNvPr>
        <xdr:cNvSpPr/>
      </xdr:nvSpPr>
      <xdr:spPr>
        <a:xfrm>
          <a:off x="104267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162560</xdr:rowOff>
    </xdr:from>
    <xdr:to>
      <xdr:col>50</xdr:col>
      <xdr:colOff>165100</xdr:colOff>
      <xdr:row>39</xdr:row>
      <xdr:rowOff>92710</xdr:rowOff>
    </xdr:to>
    <xdr:sp macro="" textlink="">
      <xdr:nvSpPr>
        <xdr:cNvPr id="116" name="フローチャート: 判断 115">
          <a:extLst>
            <a:ext uri="{FF2B5EF4-FFF2-40B4-BE49-F238E27FC236}">
              <a16:creationId xmlns:a16="http://schemas.microsoft.com/office/drawing/2014/main" xmlns="" id="{5C090009-7B44-4DC1-9AEB-082968A45B0D}"/>
            </a:ext>
          </a:extLst>
        </xdr:cNvPr>
        <xdr:cNvSpPr/>
      </xdr:nvSpPr>
      <xdr:spPr>
        <a:xfrm>
          <a:off x="9588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29210</xdr:rowOff>
    </xdr:from>
    <xdr:to>
      <xdr:col>46</xdr:col>
      <xdr:colOff>38100</xdr:colOff>
      <xdr:row>39</xdr:row>
      <xdr:rowOff>130810</xdr:rowOff>
    </xdr:to>
    <xdr:sp macro="" textlink="">
      <xdr:nvSpPr>
        <xdr:cNvPr id="117" name="フローチャート: 判断 116">
          <a:extLst>
            <a:ext uri="{FF2B5EF4-FFF2-40B4-BE49-F238E27FC236}">
              <a16:creationId xmlns:a16="http://schemas.microsoft.com/office/drawing/2014/main" xmlns="" id="{6A17016D-9CED-4B0D-8910-1DEC7961BDA7}"/>
            </a:ext>
          </a:extLst>
        </xdr:cNvPr>
        <xdr:cNvSpPr/>
      </xdr:nvSpPr>
      <xdr:spPr>
        <a:xfrm>
          <a:off x="8699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36830</xdr:rowOff>
    </xdr:from>
    <xdr:to>
      <xdr:col>41</xdr:col>
      <xdr:colOff>101600</xdr:colOff>
      <xdr:row>39</xdr:row>
      <xdr:rowOff>138430</xdr:rowOff>
    </xdr:to>
    <xdr:sp macro="" textlink="">
      <xdr:nvSpPr>
        <xdr:cNvPr id="118" name="フローチャート: 判断 117">
          <a:extLst>
            <a:ext uri="{FF2B5EF4-FFF2-40B4-BE49-F238E27FC236}">
              <a16:creationId xmlns:a16="http://schemas.microsoft.com/office/drawing/2014/main" xmlns="" id="{5BCC9321-887E-4D9F-AE78-4C036734F3E2}"/>
            </a:ext>
          </a:extLst>
        </xdr:cNvPr>
        <xdr:cNvSpPr/>
      </xdr:nvSpPr>
      <xdr:spPr>
        <a:xfrm>
          <a:off x="7810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9" name="テキスト ボックス 118">
          <a:extLst>
            <a:ext uri="{FF2B5EF4-FFF2-40B4-BE49-F238E27FC236}">
              <a16:creationId xmlns:a16="http://schemas.microsoft.com/office/drawing/2014/main" xmlns="" id="{130EB088-014C-4EC9-93E7-B27B30043E3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xmlns="" id="{89AA6BED-2604-4FA5-A43B-8DF39B4FBF2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xmlns="" id="{EA75ABF9-E369-48E3-A0CD-FAFF04B2938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xmlns="" id="{26831735-FBFF-422F-86B6-C8F08DF28D9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xmlns="" id="{C2DB1488-6893-493B-9625-8DDB8AB24B5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154940</xdr:rowOff>
    </xdr:from>
    <xdr:to>
      <xdr:col>55</xdr:col>
      <xdr:colOff>50800</xdr:colOff>
      <xdr:row>41</xdr:row>
      <xdr:rowOff>85090</xdr:rowOff>
    </xdr:to>
    <xdr:sp macro="" textlink="">
      <xdr:nvSpPr>
        <xdr:cNvPr id="124" name="楕円 123">
          <a:extLst>
            <a:ext uri="{FF2B5EF4-FFF2-40B4-BE49-F238E27FC236}">
              <a16:creationId xmlns:a16="http://schemas.microsoft.com/office/drawing/2014/main" xmlns="" id="{C6DE7C94-308C-4C6B-9845-ACBA4D2CDA57}"/>
            </a:ext>
          </a:extLst>
        </xdr:cNvPr>
        <xdr:cNvSpPr/>
      </xdr:nvSpPr>
      <xdr:spPr>
        <a:xfrm>
          <a:off x="10426700" y="70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69867</xdr:rowOff>
    </xdr:from>
    <xdr:ext cx="469744" cy="259045"/>
    <xdr:sp macro="" textlink="">
      <xdr:nvSpPr>
        <xdr:cNvPr id="125" name="【図書館】&#10;一人当たり面積該当値テキスト">
          <a:extLst>
            <a:ext uri="{FF2B5EF4-FFF2-40B4-BE49-F238E27FC236}">
              <a16:creationId xmlns:a16="http://schemas.microsoft.com/office/drawing/2014/main" xmlns="" id="{D3E4CE13-293B-49AB-8322-57646C7312EE}"/>
            </a:ext>
          </a:extLst>
        </xdr:cNvPr>
        <xdr:cNvSpPr txBox="1"/>
      </xdr:nvSpPr>
      <xdr:spPr>
        <a:xfrm>
          <a:off x="10515600" y="692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154940</xdr:rowOff>
    </xdr:from>
    <xdr:to>
      <xdr:col>50</xdr:col>
      <xdr:colOff>165100</xdr:colOff>
      <xdr:row>41</xdr:row>
      <xdr:rowOff>85090</xdr:rowOff>
    </xdr:to>
    <xdr:sp macro="" textlink="">
      <xdr:nvSpPr>
        <xdr:cNvPr id="126" name="楕円 125">
          <a:extLst>
            <a:ext uri="{FF2B5EF4-FFF2-40B4-BE49-F238E27FC236}">
              <a16:creationId xmlns:a16="http://schemas.microsoft.com/office/drawing/2014/main" xmlns="" id="{FEB0D6C5-0103-4B02-8A36-BE0BDA520BC9}"/>
            </a:ext>
          </a:extLst>
        </xdr:cNvPr>
        <xdr:cNvSpPr/>
      </xdr:nvSpPr>
      <xdr:spPr>
        <a:xfrm>
          <a:off x="9588500" y="70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34290</xdr:rowOff>
    </xdr:from>
    <xdr:to>
      <xdr:col>55</xdr:col>
      <xdr:colOff>0</xdr:colOff>
      <xdr:row>41</xdr:row>
      <xdr:rowOff>34290</xdr:rowOff>
    </xdr:to>
    <xdr:cxnSp macro="">
      <xdr:nvCxnSpPr>
        <xdr:cNvPr id="127" name="直線コネクタ 126">
          <a:extLst>
            <a:ext uri="{FF2B5EF4-FFF2-40B4-BE49-F238E27FC236}">
              <a16:creationId xmlns:a16="http://schemas.microsoft.com/office/drawing/2014/main" xmlns="" id="{4EE1004C-1CC7-4FFF-96DA-F12EC093A647}"/>
            </a:ext>
          </a:extLst>
        </xdr:cNvPr>
        <xdr:cNvCxnSpPr/>
      </xdr:nvCxnSpPr>
      <xdr:spPr>
        <a:xfrm>
          <a:off x="9639300" y="70637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154940</xdr:rowOff>
    </xdr:from>
    <xdr:to>
      <xdr:col>46</xdr:col>
      <xdr:colOff>38100</xdr:colOff>
      <xdr:row>41</xdr:row>
      <xdr:rowOff>85090</xdr:rowOff>
    </xdr:to>
    <xdr:sp macro="" textlink="">
      <xdr:nvSpPr>
        <xdr:cNvPr id="128" name="楕円 127">
          <a:extLst>
            <a:ext uri="{FF2B5EF4-FFF2-40B4-BE49-F238E27FC236}">
              <a16:creationId xmlns:a16="http://schemas.microsoft.com/office/drawing/2014/main" xmlns="" id="{D4DD5816-87BF-4C5D-9D13-1FDAADC24F0E}"/>
            </a:ext>
          </a:extLst>
        </xdr:cNvPr>
        <xdr:cNvSpPr/>
      </xdr:nvSpPr>
      <xdr:spPr>
        <a:xfrm>
          <a:off x="8699500" y="70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34290</xdr:rowOff>
    </xdr:from>
    <xdr:to>
      <xdr:col>50</xdr:col>
      <xdr:colOff>114300</xdr:colOff>
      <xdr:row>41</xdr:row>
      <xdr:rowOff>34290</xdr:rowOff>
    </xdr:to>
    <xdr:cxnSp macro="">
      <xdr:nvCxnSpPr>
        <xdr:cNvPr id="129" name="直線コネクタ 128">
          <a:extLst>
            <a:ext uri="{FF2B5EF4-FFF2-40B4-BE49-F238E27FC236}">
              <a16:creationId xmlns:a16="http://schemas.microsoft.com/office/drawing/2014/main" xmlns="" id="{BB926087-6A66-4AB2-AD68-2ED40FE27A12}"/>
            </a:ext>
          </a:extLst>
        </xdr:cNvPr>
        <xdr:cNvCxnSpPr/>
      </xdr:nvCxnSpPr>
      <xdr:spPr>
        <a:xfrm>
          <a:off x="8750300" y="7063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154940</xdr:rowOff>
    </xdr:from>
    <xdr:to>
      <xdr:col>41</xdr:col>
      <xdr:colOff>101600</xdr:colOff>
      <xdr:row>41</xdr:row>
      <xdr:rowOff>85090</xdr:rowOff>
    </xdr:to>
    <xdr:sp macro="" textlink="">
      <xdr:nvSpPr>
        <xdr:cNvPr id="130" name="楕円 129">
          <a:extLst>
            <a:ext uri="{FF2B5EF4-FFF2-40B4-BE49-F238E27FC236}">
              <a16:creationId xmlns:a16="http://schemas.microsoft.com/office/drawing/2014/main" xmlns="" id="{2EFD99B2-79EA-4468-96FB-0CCE57B5BACC}"/>
            </a:ext>
          </a:extLst>
        </xdr:cNvPr>
        <xdr:cNvSpPr/>
      </xdr:nvSpPr>
      <xdr:spPr>
        <a:xfrm>
          <a:off x="7810500" y="70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34290</xdr:rowOff>
    </xdr:from>
    <xdr:to>
      <xdr:col>45</xdr:col>
      <xdr:colOff>177800</xdr:colOff>
      <xdr:row>41</xdr:row>
      <xdr:rowOff>34290</xdr:rowOff>
    </xdr:to>
    <xdr:cxnSp macro="">
      <xdr:nvCxnSpPr>
        <xdr:cNvPr id="131" name="直線コネクタ 130">
          <a:extLst>
            <a:ext uri="{FF2B5EF4-FFF2-40B4-BE49-F238E27FC236}">
              <a16:creationId xmlns:a16="http://schemas.microsoft.com/office/drawing/2014/main" xmlns="" id="{CCD4CD01-BD32-4B66-B146-3DCB4DCF8826}"/>
            </a:ext>
          </a:extLst>
        </xdr:cNvPr>
        <xdr:cNvCxnSpPr/>
      </xdr:nvCxnSpPr>
      <xdr:spPr>
        <a:xfrm>
          <a:off x="7861300" y="7063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109237</xdr:rowOff>
    </xdr:from>
    <xdr:ext cx="469744" cy="259045"/>
    <xdr:sp macro="" textlink="">
      <xdr:nvSpPr>
        <xdr:cNvPr id="132" name="n_1aveValue【図書館】&#10;一人当たり面積">
          <a:extLst>
            <a:ext uri="{FF2B5EF4-FFF2-40B4-BE49-F238E27FC236}">
              <a16:creationId xmlns:a16="http://schemas.microsoft.com/office/drawing/2014/main" xmlns="" id="{D786BAED-0C5B-4501-817A-5027C7DF8FF4}"/>
            </a:ext>
          </a:extLst>
        </xdr:cNvPr>
        <xdr:cNvSpPr txBox="1"/>
      </xdr:nvSpPr>
      <xdr:spPr>
        <a:xfrm>
          <a:off x="93917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147337</xdr:rowOff>
    </xdr:from>
    <xdr:ext cx="469744" cy="259045"/>
    <xdr:sp macro="" textlink="">
      <xdr:nvSpPr>
        <xdr:cNvPr id="133" name="n_2aveValue【図書館】&#10;一人当たり面積">
          <a:extLst>
            <a:ext uri="{FF2B5EF4-FFF2-40B4-BE49-F238E27FC236}">
              <a16:creationId xmlns:a16="http://schemas.microsoft.com/office/drawing/2014/main" xmlns="" id="{D69F9FA7-E6D3-41DD-8351-4E740F6D3557}"/>
            </a:ext>
          </a:extLst>
        </xdr:cNvPr>
        <xdr:cNvSpPr txBox="1"/>
      </xdr:nvSpPr>
      <xdr:spPr>
        <a:xfrm>
          <a:off x="85154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154957</xdr:rowOff>
    </xdr:from>
    <xdr:ext cx="469744" cy="259045"/>
    <xdr:sp macro="" textlink="">
      <xdr:nvSpPr>
        <xdr:cNvPr id="134" name="n_3aveValue【図書館】&#10;一人当たり面積">
          <a:extLst>
            <a:ext uri="{FF2B5EF4-FFF2-40B4-BE49-F238E27FC236}">
              <a16:creationId xmlns:a16="http://schemas.microsoft.com/office/drawing/2014/main" xmlns="" id="{96727669-E8CB-49D7-AF59-9887980B82F5}"/>
            </a:ext>
          </a:extLst>
        </xdr:cNvPr>
        <xdr:cNvSpPr txBox="1"/>
      </xdr:nvSpPr>
      <xdr:spPr>
        <a:xfrm>
          <a:off x="7626427"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76217</xdr:rowOff>
    </xdr:from>
    <xdr:ext cx="469744" cy="259045"/>
    <xdr:sp macro="" textlink="">
      <xdr:nvSpPr>
        <xdr:cNvPr id="135" name="n_1mainValue【図書館】&#10;一人当たり面積">
          <a:extLst>
            <a:ext uri="{FF2B5EF4-FFF2-40B4-BE49-F238E27FC236}">
              <a16:creationId xmlns:a16="http://schemas.microsoft.com/office/drawing/2014/main" xmlns="" id="{54A1F48A-13C6-46DF-8D46-C6B495F18D1E}"/>
            </a:ext>
          </a:extLst>
        </xdr:cNvPr>
        <xdr:cNvSpPr txBox="1"/>
      </xdr:nvSpPr>
      <xdr:spPr>
        <a:xfrm>
          <a:off x="9391727" y="710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76217</xdr:rowOff>
    </xdr:from>
    <xdr:ext cx="469744" cy="259045"/>
    <xdr:sp macro="" textlink="">
      <xdr:nvSpPr>
        <xdr:cNvPr id="136" name="n_2mainValue【図書館】&#10;一人当たり面積">
          <a:extLst>
            <a:ext uri="{FF2B5EF4-FFF2-40B4-BE49-F238E27FC236}">
              <a16:creationId xmlns:a16="http://schemas.microsoft.com/office/drawing/2014/main" xmlns="" id="{08A5585E-9CC2-40F4-8AFC-B0F274E47370}"/>
            </a:ext>
          </a:extLst>
        </xdr:cNvPr>
        <xdr:cNvSpPr txBox="1"/>
      </xdr:nvSpPr>
      <xdr:spPr>
        <a:xfrm>
          <a:off x="8515427" y="710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76217</xdr:rowOff>
    </xdr:from>
    <xdr:ext cx="469744" cy="259045"/>
    <xdr:sp macro="" textlink="">
      <xdr:nvSpPr>
        <xdr:cNvPr id="137" name="n_3mainValue【図書館】&#10;一人当たり面積">
          <a:extLst>
            <a:ext uri="{FF2B5EF4-FFF2-40B4-BE49-F238E27FC236}">
              <a16:creationId xmlns:a16="http://schemas.microsoft.com/office/drawing/2014/main" xmlns="" id="{A2418D08-629C-45F7-BBA7-90AEA43241F9}"/>
            </a:ext>
          </a:extLst>
        </xdr:cNvPr>
        <xdr:cNvSpPr txBox="1"/>
      </xdr:nvSpPr>
      <xdr:spPr>
        <a:xfrm>
          <a:off x="7626427" y="710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8" name="正方形/長方形 137">
          <a:extLst>
            <a:ext uri="{FF2B5EF4-FFF2-40B4-BE49-F238E27FC236}">
              <a16:creationId xmlns:a16="http://schemas.microsoft.com/office/drawing/2014/main" xmlns="" id="{DE35A2C2-D852-4E56-B995-809466B37BE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9" name="正方形/長方形 138">
          <a:extLst>
            <a:ext uri="{FF2B5EF4-FFF2-40B4-BE49-F238E27FC236}">
              <a16:creationId xmlns:a16="http://schemas.microsoft.com/office/drawing/2014/main" xmlns="" id="{7F82412D-4E25-41BD-BC66-FB1FCFFECE6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0" name="正方形/長方形 139">
          <a:extLst>
            <a:ext uri="{FF2B5EF4-FFF2-40B4-BE49-F238E27FC236}">
              <a16:creationId xmlns:a16="http://schemas.microsoft.com/office/drawing/2014/main" xmlns="" id="{16361D32-D588-41F5-853C-57027423D9F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1" name="正方形/長方形 140">
          <a:extLst>
            <a:ext uri="{FF2B5EF4-FFF2-40B4-BE49-F238E27FC236}">
              <a16:creationId xmlns:a16="http://schemas.microsoft.com/office/drawing/2014/main" xmlns="" id="{FAD14BE1-10B4-469E-AC0F-50477FAFC32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2" name="正方形/長方形 141">
          <a:extLst>
            <a:ext uri="{FF2B5EF4-FFF2-40B4-BE49-F238E27FC236}">
              <a16:creationId xmlns:a16="http://schemas.microsoft.com/office/drawing/2014/main" xmlns="" id="{2664D622-EAE1-42A8-A769-1DC21E3B06B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3" name="正方形/長方形 142">
          <a:extLst>
            <a:ext uri="{FF2B5EF4-FFF2-40B4-BE49-F238E27FC236}">
              <a16:creationId xmlns:a16="http://schemas.microsoft.com/office/drawing/2014/main" xmlns="" id="{0F4EF613-CED2-4737-86EB-CBE60AB6848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4" name="正方形/長方形 143">
          <a:extLst>
            <a:ext uri="{FF2B5EF4-FFF2-40B4-BE49-F238E27FC236}">
              <a16:creationId xmlns:a16="http://schemas.microsoft.com/office/drawing/2014/main" xmlns="" id="{6E29CA15-D9D9-42E6-B161-455F4447D25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5" name="正方形/長方形 144">
          <a:extLst>
            <a:ext uri="{FF2B5EF4-FFF2-40B4-BE49-F238E27FC236}">
              <a16:creationId xmlns:a16="http://schemas.microsoft.com/office/drawing/2014/main" xmlns="" id="{12F43C84-5F28-475B-997E-8F675318B27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6" name="テキスト ボックス 145">
          <a:extLst>
            <a:ext uri="{FF2B5EF4-FFF2-40B4-BE49-F238E27FC236}">
              <a16:creationId xmlns:a16="http://schemas.microsoft.com/office/drawing/2014/main" xmlns="" id="{5372D98B-D410-45B0-85A8-ABF136DFC3D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7" name="直線コネクタ 146">
          <a:extLst>
            <a:ext uri="{FF2B5EF4-FFF2-40B4-BE49-F238E27FC236}">
              <a16:creationId xmlns:a16="http://schemas.microsoft.com/office/drawing/2014/main" xmlns="" id="{AD8E0D99-FEC2-4A4E-8E77-8525B6BDD51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48" name="テキスト ボックス 147">
          <a:extLst>
            <a:ext uri="{FF2B5EF4-FFF2-40B4-BE49-F238E27FC236}">
              <a16:creationId xmlns:a16="http://schemas.microsoft.com/office/drawing/2014/main" xmlns="" id="{49BA6114-7057-42A0-825C-4C4A8A8D3F31}"/>
            </a:ext>
          </a:extLst>
        </xdr:cNvPr>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49" name="直線コネクタ 148">
          <a:extLst>
            <a:ext uri="{FF2B5EF4-FFF2-40B4-BE49-F238E27FC236}">
              <a16:creationId xmlns:a16="http://schemas.microsoft.com/office/drawing/2014/main" xmlns="" id="{D90A66A5-AD80-480C-A011-96684AB0ADA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0" name="テキスト ボックス 149">
          <a:extLst>
            <a:ext uri="{FF2B5EF4-FFF2-40B4-BE49-F238E27FC236}">
              <a16:creationId xmlns:a16="http://schemas.microsoft.com/office/drawing/2014/main" xmlns="" id="{7677F693-D504-45B0-8431-54ECA62D72CC}"/>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1" name="直線コネクタ 150">
          <a:extLst>
            <a:ext uri="{FF2B5EF4-FFF2-40B4-BE49-F238E27FC236}">
              <a16:creationId xmlns:a16="http://schemas.microsoft.com/office/drawing/2014/main" xmlns="" id="{78F842A1-3B48-4492-A646-C9B97478408E}"/>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2" name="テキスト ボックス 151">
          <a:extLst>
            <a:ext uri="{FF2B5EF4-FFF2-40B4-BE49-F238E27FC236}">
              <a16:creationId xmlns:a16="http://schemas.microsoft.com/office/drawing/2014/main" xmlns="" id="{F3C71863-24A5-48A4-9F9A-7F0E70731BAA}"/>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3" name="直線コネクタ 152">
          <a:extLst>
            <a:ext uri="{FF2B5EF4-FFF2-40B4-BE49-F238E27FC236}">
              <a16:creationId xmlns:a16="http://schemas.microsoft.com/office/drawing/2014/main" xmlns="" id="{77FFF115-094E-4184-9796-9A9D7D975A61}"/>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4" name="テキスト ボックス 153">
          <a:extLst>
            <a:ext uri="{FF2B5EF4-FFF2-40B4-BE49-F238E27FC236}">
              <a16:creationId xmlns:a16="http://schemas.microsoft.com/office/drawing/2014/main" xmlns="" id="{48F1E441-84C3-4207-9C8B-2E346B896F37}"/>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5" name="直線コネクタ 154">
          <a:extLst>
            <a:ext uri="{FF2B5EF4-FFF2-40B4-BE49-F238E27FC236}">
              <a16:creationId xmlns:a16="http://schemas.microsoft.com/office/drawing/2014/main" xmlns="" id="{84D94337-D8BB-4D32-A527-2E4F5D4A193D}"/>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6" name="テキスト ボックス 155">
          <a:extLst>
            <a:ext uri="{FF2B5EF4-FFF2-40B4-BE49-F238E27FC236}">
              <a16:creationId xmlns:a16="http://schemas.microsoft.com/office/drawing/2014/main" xmlns="" id="{551A2008-975F-47F2-8C3B-3A0A39355B7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7" name="直線コネクタ 156">
          <a:extLst>
            <a:ext uri="{FF2B5EF4-FFF2-40B4-BE49-F238E27FC236}">
              <a16:creationId xmlns:a16="http://schemas.microsoft.com/office/drawing/2014/main" xmlns="" id="{B7112BAE-F951-47C7-8664-B546621E5745}"/>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58" name="テキスト ボックス 157">
          <a:extLst>
            <a:ext uri="{FF2B5EF4-FFF2-40B4-BE49-F238E27FC236}">
              <a16:creationId xmlns:a16="http://schemas.microsoft.com/office/drawing/2014/main" xmlns="" id="{5C7F506B-3149-4689-97B0-1795322218E9}"/>
            </a:ext>
          </a:extLst>
        </xdr:cNvPr>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9" name="直線コネクタ 158">
          <a:extLst>
            <a:ext uri="{FF2B5EF4-FFF2-40B4-BE49-F238E27FC236}">
              <a16:creationId xmlns:a16="http://schemas.microsoft.com/office/drawing/2014/main" xmlns="" id="{D15A104C-9540-40EA-A67F-15B5641DCBB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60" name="テキスト ボックス 159">
          <a:extLst>
            <a:ext uri="{FF2B5EF4-FFF2-40B4-BE49-F238E27FC236}">
              <a16:creationId xmlns:a16="http://schemas.microsoft.com/office/drawing/2014/main" xmlns="" id="{419F1915-A211-488C-8820-0962412754B0}"/>
            </a:ext>
          </a:extLst>
        </xdr:cNvPr>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1" name="【体育館・プール】&#10;有形固定資産減価償却率グラフ枠">
          <a:extLst>
            <a:ext uri="{FF2B5EF4-FFF2-40B4-BE49-F238E27FC236}">
              <a16:creationId xmlns:a16="http://schemas.microsoft.com/office/drawing/2014/main" xmlns="" id="{66F8ABC8-C65A-46FF-B774-3269204D433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163830</xdr:rowOff>
    </xdr:from>
    <xdr:to>
      <xdr:col>24</xdr:col>
      <xdr:colOff>62865</xdr:colOff>
      <xdr:row>63</xdr:row>
      <xdr:rowOff>150495</xdr:rowOff>
    </xdr:to>
    <xdr:cxnSp macro="">
      <xdr:nvCxnSpPr>
        <xdr:cNvPr id="162" name="直線コネクタ 161">
          <a:extLst>
            <a:ext uri="{FF2B5EF4-FFF2-40B4-BE49-F238E27FC236}">
              <a16:creationId xmlns:a16="http://schemas.microsoft.com/office/drawing/2014/main" xmlns="" id="{F205B857-7384-4ED8-B0AA-58F2533E6483}"/>
            </a:ext>
          </a:extLst>
        </xdr:cNvPr>
        <xdr:cNvCxnSpPr/>
      </xdr:nvCxnSpPr>
      <xdr:spPr>
        <a:xfrm flipV="1">
          <a:off x="4634865" y="9593580"/>
          <a:ext cx="0" cy="1358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154322</xdr:rowOff>
    </xdr:from>
    <xdr:ext cx="405111" cy="259045"/>
    <xdr:sp macro="" textlink="">
      <xdr:nvSpPr>
        <xdr:cNvPr id="163" name="【体育館・プール】&#10;有形固定資産減価償却率最小値テキスト">
          <a:extLst>
            <a:ext uri="{FF2B5EF4-FFF2-40B4-BE49-F238E27FC236}">
              <a16:creationId xmlns:a16="http://schemas.microsoft.com/office/drawing/2014/main" xmlns="" id="{C856B31F-AEBB-4176-A4BA-33B0CECAF7EE}"/>
            </a:ext>
          </a:extLst>
        </xdr:cNvPr>
        <xdr:cNvSpPr txBox="1"/>
      </xdr:nvSpPr>
      <xdr:spPr>
        <a:xfrm>
          <a:off x="4673600" y="1095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150495</xdr:rowOff>
    </xdr:from>
    <xdr:to>
      <xdr:col>24</xdr:col>
      <xdr:colOff>152400</xdr:colOff>
      <xdr:row>63</xdr:row>
      <xdr:rowOff>150495</xdr:rowOff>
    </xdr:to>
    <xdr:cxnSp macro="">
      <xdr:nvCxnSpPr>
        <xdr:cNvPr id="164" name="直線コネクタ 163">
          <a:extLst>
            <a:ext uri="{FF2B5EF4-FFF2-40B4-BE49-F238E27FC236}">
              <a16:creationId xmlns:a16="http://schemas.microsoft.com/office/drawing/2014/main" xmlns="" id="{1D60DB67-1D28-447C-84EF-8EFDDA0D0633}"/>
            </a:ext>
          </a:extLst>
        </xdr:cNvPr>
        <xdr:cNvCxnSpPr/>
      </xdr:nvCxnSpPr>
      <xdr:spPr>
        <a:xfrm>
          <a:off x="4546600" y="10951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110507</xdr:rowOff>
    </xdr:from>
    <xdr:ext cx="405111" cy="259045"/>
    <xdr:sp macro="" textlink="">
      <xdr:nvSpPr>
        <xdr:cNvPr id="165" name="【体育館・プール】&#10;有形固定資産減価償却率最大値テキスト">
          <a:extLst>
            <a:ext uri="{FF2B5EF4-FFF2-40B4-BE49-F238E27FC236}">
              <a16:creationId xmlns:a16="http://schemas.microsoft.com/office/drawing/2014/main" xmlns="" id="{74B07004-AC65-4E16-8715-348F648F2442}"/>
            </a:ext>
          </a:extLst>
        </xdr:cNvPr>
        <xdr:cNvSpPr txBox="1"/>
      </xdr:nvSpPr>
      <xdr:spPr>
        <a:xfrm>
          <a:off x="467360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163830</xdr:rowOff>
    </xdr:from>
    <xdr:to>
      <xdr:col>24</xdr:col>
      <xdr:colOff>152400</xdr:colOff>
      <xdr:row>55</xdr:row>
      <xdr:rowOff>163830</xdr:rowOff>
    </xdr:to>
    <xdr:cxnSp macro="">
      <xdr:nvCxnSpPr>
        <xdr:cNvPr id="166" name="直線コネクタ 165">
          <a:extLst>
            <a:ext uri="{FF2B5EF4-FFF2-40B4-BE49-F238E27FC236}">
              <a16:creationId xmlns:a16="http://schemas.microsoft.com/office/drawing/2014/main" xmlns="" id="{50136DEE-321A-4962-9340-D7C3B32944B6}"/>
            </a:ext>
          </a:extLst>
        </xdr:cNvPr>
        <xdr:cNvCxnSpPr/>
      </xdr:nvCxnSpPr>
      <xdr:spPr>
        <a:xfrm>
          <a:off x="4546600" y="959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28592</xdr:rowOff>
    </xdr:from>
    <xdr:ext cx="405111" cy="259045"/>
    <xdr:sp macro="" textlink="">
      <xdr:nvSpPr>
        <xdr:cNvPr id="167" name="【体育館・プール】&#10;有形固定資産減価償却率平均値テキスト">
          <a:extLst>
            <a:ext uri="{FF2B5EF4-FFF2-40B4-BE49-F238E27FC236}">
              <a16:creationId xmlns:a16="http://schemas.microsoft.com/office/drawing/2014/main" xmlns="" id="{504F990D-FEE5-44FB-BE0F-165DDFF83CCA}"/>
            </a:ext>
          </a:extLst>
        </xdr:cNvPr>
        <xdr:cNvSpPr txBox="1"/>
      </xdr:nvSpPr>
      <xdr:spPr>
        <a:xfrm>
          <a:off x="4673600" y="101441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50165</xdr:rowOff>
    </xdr:from>
    <xdr:to>
      <xdr:col>24</xdr:col>
      <xdr:colOff>114300</xdr:colOff>
      <xdr:row>59</xdr:row>
      <xdr:rowOff>151765</xdr:rowOff>
    </xdr:to>
    <xdr:sp macro="" textlink="">
      <xdr:nvSpPr>
        <xdr:cNvPr id="168" name="フローチャート: 判断 167">
          <a:extLst>
            <a:ext uri="{FF2B5EF4-FFF2-40B4-BE49-F238E27FC236}">
              <a16:creationId xmlns:a16="http://schemas.microsoft.com/office/drawing/2014/main" xmlns="" id="{48590DC0-16B3-4610-9FD5-623AE918B394}"/>
            </a:ext>
          </a:extLst>
        </xdr:cNvPr>
        <xdr:cNvSpPr/>
      </xdr:nvSpPr>
      <xdr:spPr>
        <a:xfrm>
          <a:off x="4584700" y="1016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74930</xdr:rowOff>
    </xdr:from>
    <xdr:to>
      <xdr:col>20</xdr:col>
      <xdr:colOff>38100</xdr:colOff>
      <xdr:row>60</xdr:row>
      <xdr:rowOff>5080</xdr:rowOff>
    </xdr:to>
    <xdr:sp macro="" textlink="">
      <xdr:nvSpPr>
        <xdr:cNvPr id="169" name="フローチャート: 判断 168">
          <a:extLst>
            <a:ext uri="{FF2B5EF4-FFF2-40B4-BE49-F238E27FC236}">
              <a16:creationId xmlns:a16="http://schemas.microsoft.com/office/drawing/2014/main" xmlns="" id="{F2090675-B57A-45FE-B265-33CE0D7D9FAC}"/>
            </a:ext>
          </a:extLst>
        </xdr:cNvPr>
        <xdr:cNvSpPr/>
      </xdr:nvSpPr>
      <xdr:spPr>
        <a:xfrm>
          <a:off x="3746500" y="101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82550</xdr:rowOff>
    </xdr:from>
    <xdr:to>
      <xdr:col>15</xdr:col>
      <xdr:colOff>101600</xdr:colOff>
      <xdr:row>60</xdr:row>
      <xdr:rowOff>12700</xdr:rowOff>
    </xdr:to>
    <xdr:sp macro="" textlink="">
      <xdr:nvSpPr>
        <xdr:cNvPr id="170" name="フローチャート: 判断 169">
          <a:extLst>
            <a:ext uri="{FF2B5EF4-FFF2-40B4-BE49-F238E27FC236}">
              <a16:creationId xmlns:a16="http://schemas.microsoft.com/office/drawing/2014/main" xmlns="" id="{C7FE0366-BB4F-4C0A-AE99-C20D3CE0D647}"/>
            </a:ext>
          </a:extLst>
        </xdr:cNvPr>
        <xdr:cNvSpPr/>
      </xdr:nvSpPr>
      <xdr:spPr>
        <a:xfrm>
          <a:off x="2857500" y="1019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128270</xdr:rowOff>
    </xdr:from>
    <xdr:to>
      <xdr:col>10</xdr:col>
      <xdr:colOff>165100</xdr:colOff>
      <xdr:row>60</xdr:row>
      <xdr:rowOff>58420</xdr:rowOff>
    </xdr:to>
    <xdr:sp macro="" textlink="">
      <xdr:nvSpPr>
        <xdr:cNvPr id="171" name="フローチャート: 判断 170">
          <a:extLst>
            <a:ext uri="{FF2B5EF4-FFF2-40B4-BE49-F238E27FC236}">
              <a16:creationId xmlns:a16="http://schemas.microsoft.com/office/drawing/2014/main" xmlns="" id="{94D9F3B4-65A3-42F1-8D7C-06B4EBFA4D13}"/>
            </a:ext>
          </a:extLst>
        </xdr:cNvPr>
        <xdr:cNvSpPr/>
      </xdr:nvSpPr>
      <xdr:spPr>
        <a:xfrm>
          <a:off x="19685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2" name="テキスト ボックス 171">
          <a:extLst>
            <a:ext uri="{FF2B5EF4-FFF2-40B4-BE49-F238E27FC236}">
              <a16:creationId xmlns:a16="http://schemas.microsoft.com/office/drawing/2014/main" xmlns="" id="{076CF2A9-BA40-4029-9127-990E351BAB5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3" name="テキスト ボックス 172">
          <a:extLst>
            <a:ext uri="{FF2B5EF4-FFF2-40B4-BE49-F238E27FC236}">
              <a16:creationId xmlns:a16="http://schemas.microsoft.com/office/drawing/2014/main" xmlns="" id="{EDAD62A9-82F2-467A-BF9A-83AE9310692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4" name="テキスト ボックス 173">
          <a:extLst>
            <a:ext uri="{FF2B5EF4-FFF2-40B4-BE49-F238E27FC236}">
              <a16:creationId xmlns:a16="http://schemas.microsoft.com/office/drawing/2014/main" xmlns="" id="{E7256D2D-AE55-4303-872D-941BCF36574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5" name="テキスト ボックス 174">
          <a:extLst>
            <a:ext uri="{FF2B5EF4-FFF2-40B4-BE49-F238E27FC236}">
              <a16:creationId xmlns:a16="http://schemas.microsoft.com/office/drawing/2014/main" xmlns="" id="{B44634DE-C4ED-43FD-9EFD-2B817F4EF5D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xmlns="" id="{898A3CA0-66B8-4EA9-B45E-39A822FF2D8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4445</xdr:rowOff>
    </xdr:from>
    <xdr:to>
      <xdr:col>24</xdr:col>
      <xdr:colOff>114300</xdr:colOff>
      <xdr:row>56</xdr:row>
      <xdr:rowOff>106045</xdr:rowOff>
    </xdr:to>
    <xdr:sp macro="" textlink="">
      <xdr:nvSpPr>
        <xdr:cNvPr id="177" name="楕円 176">
          <a:extLst>
            <a:ext uri="{FF2B5EF4-FFF2-40B4-BE49-F238E27FC236}">
              <a16:creationId xmlns:a16="http://schemas.microsoft.com/office/drawing/2014/main" xmlns="" id="{93B3E36D-6B7A-4E4B-9143-BC6FA84C54D1}"/>
            </a:ext>
          </a:extLst>
        </xdr:cNvPr>
        <xdr:cNvSpPr/>
      </xdr:nvSpPr>
      <xdr:spPr>
        <a:xfrm>
          <a:off x="4584700" y="960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90822</xdr:rowOff>
    </xdr:from>
    <xdr:ext cx="405111" cy="259045"/>
    <xdr:sp macro="" textlink="">
      <xdr:nvSpPr>
        <xdr:cNvPr id="178" name="【体育館・プール】&#10;有形固定資産減価償却率該当値テキスト">
          <a:extLst>
            <a:ext uri="{FF2B5EF4-FFF2-40B4-BE49-F238E27FC236}">
              <a16:creationId xmlns:a16="http://schemas.microsoft.com/office/drawing/2014/main" xmlns="" id="{45891918-AF38-42C2-B21C-AE2A732C3DC0}"/>
            </a:ext>
          </a:extLst>
        </xdr:cNvPr>
        <xdr:cNvSpPr txBox="1"/>
      </xdr:nvSpPr>
      <xdr:spPr>
        <a:xfrm>
          <a:off x="4673600" y="9520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33020</xdr:rowOff>
    </xdr:from>
    <xdr:to>
      <xdr:col>20</xdr:col>
      <xdr:colOff>38100</xdr:colOff>
      <xdr:row>56</xdr:row>
      <xdr:rowOff>134620</xdr:rowOff>
    </xdr:to>
    <xdr:sp macro="" textlink="">
      <xdr:nvSpPr>
        <xdr:cNvPr id="179" name="楕円 178">
          <a:extLst>
            <a:ext uri="{FF2B5EF4-FFF2-40B4-BE49-F238E27FC236}">
              <a16:creationId xmlns:a16="http://schemas.microsoft.com/office/drawing/2014/main" xmlns="" id="{E2BFE06B-CBDC-4017-9352-F7696D8BECC2}"/>
            </a:ext>
          </a:extLst>
        </xdr:cNvPr>
        <xdr:cNvSpPr/>
      </xdr:nvSpPr>
      <xdr:spPr>
        <a:xfrm>
          <a:off x="3746500" y="963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55245</xdr:rowOff>
    </xdr:from>
    <xdr:to>
      <xdr:col>24</xdr:col>
      <xdr:colOff>63500</xdr:colOff>
      <xdr:row>56</xdr:row>
      <xdr:rowOff>83820</xdr:rowOff>
    </xdr:to>
    <xdr:cxnSp macro="">
      <xdr:nvCxnSpPr>
        <xdr:cNvPr id="180" name="直線コネクタ 179">
          <a:extLst>
            <a:ext uri="{FF2B5EF4-FFF2-40B4-BE49-F238E27FC236}">
              <a16:creationId xmlns:a16="http://schemas.microsoft.com/office/drawing/2014/main" xmlns="" id="{04E6C583-BBF4-42F8-B98D-AB57507CE4F6}"/>
            </a:ext>
          </a:extLst>
        </xdr:cNvPr>
        <xdr:cNvCxnSpPr/>
      </xdr:nvCxnSpPr>
      <xdr:spPr>
        <a:xfrm flipV="1">
          <a:off x="3797300" y="965644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61595</xdr:rowOff>
    </xdr:from>
    <xdr:to>
      <xdr:col>15</xdr:col>
      <xdr:colOff>101600</xdr:colOff>
      <xdr:row>56</xdr:row>
      <xdr:rowOff>163195</xdr:rowOff>
    </xdr:to>
    <xdr:sp macro="" textlink="">
      <xdr:nvSpPr>
        <xdr:cNvPr id="181" name="楕円 180">
          <a:extLst>
            <a:ext uri="{FF2B5EF4-FFF2-40B4-BE49-F238E27FC236}">
              <a16:creationId xmlns:a16="http://schemas.microsoft.com/office/drawing/2014/main" xmlns="" id="{CED3A6E6-4D56-4B48-9498-8FC64797C767}"/>
            </a:ext>
          </a:extLst>
        </xdr:cNvPr>
        <xdr:cNvSpPr/>
      </xdr:nvSpPr>
      <xdr:spPr>
        <a:xfrm>
          <a:off x="2857500" y="966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83820</xdr:rowOff>
    </xdr:from>
    <xdr:to>
      <xdr:col>19</xdr:col>
      <xdr:colOff>177800</xdr:colOff>
      <xdr:row>56</xdr:row>
      <xdr:rowOff>112395</xdr:rowOff>
    </xdr:to>
    <xdr:cxnSp macro="">
      <xdr:nvCxnSpPr>
        <xdr:cNvPr id="182" name="直線コネクタ 181">
          <a:extLst>
            <a:ext uri="{FF2B5EF4-FFF2-40B4-BE49-F238E27FC236}">
              <a16:creationId xmlns:a16="http://schemas.microsoft.com/office/drawing/2014/main" xmlns="" id="{85D2FB66-CF62-46A9-9990-046B5AAAE4B0}"/>
            </a:ext>
          </a:extLst>
        </xdr:cNvPr>
        <xdr:cNvCxnSpPr/>
      </xdr:nvCxnSpPr>
      <xdr:spPr>
        <a:xfrm flipV="1">
          <a:off x="2908300" y="968502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82550</xdr:rowOff>
    </xdr:from>
    <xdr:to>
      <xdr:col>10</xdr:col>
      <xdr:colOff>165100</xdr:colOff>
      <xdr:row>57</xdr:row>
      <xdr:rowOff>12700</xdr:rowOff>
    </xdr:to>
    <xdr:sp macro="" textlink="">
      <xdr:nvSpPr>
        <xdr:cNvPr id="183" name="楕円 182">
          <a:extLst>
            <a:ext uri="{FF2B5EF4-FFF2-40B4-BE49-F238E27FC236}">
              <a16:creationId xmlns:a16="http://schemas.microsoft.com/office/drawing/2014/main" xmlns="" id="{0DBDBCC4-1177-43E3-9D54-E944C28DD1D1}"/>
            </a:ext>
          </a:extLst>
        </xdr:cNvPr>
        <xdr:cNvSpPr/>
      </xdr:nvSpPr>
      <xdr:spPr>
        <a:xfrm>
          <a:off x="1968500" y="968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112395</xdr:rowOff>
    </xdr:from>
    <xdr:to>
      <xdr:col>15</xdr:col>
      <xdr:colOff>50800</xdr:colOff>
      <xdr:row>56</xdr:row>
      <xdr:rowOff>133350</xdr:rowOff>
    </xdr:to>
    <xdr:cxnSp macro="">
      <xdr:nvCxnSpPr>
        <xdr:cNvPr id="184" name="直線コネクタ 183">
          <a:extLst>
            <a:ext uri="{FF2B5EF4-FFF2-40B4-BE49-F238E27FC236}">
              <a16:creationId xmlns:a16="http://schemas.microsoft.com/office/drawing/2014/main" xmlns="" id="{4CDEF019-088F-4C13-9D7B-A3CA3746AAD2}"/>
            </a:ext>
          </a:extLst>
        </xdr:cNvPr>
        <xdr:cNvCxnSpPr/>
      </xdr:nvCxnSpPr>
      <xdr:spPr>
        <a:xfrm flipV="1">
          <a:off x="2019300" y="971359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167657</xdr:rowOff>
    </xdr:from>
    <xdr:ext cx="405111" cy="259045"/>
    <xdr:sp macro="" textlink="">
      <xdr:nvSpPr>
        <xdr:cNvPr id="185" name="n_1aveValue【体育館・プール】&#10;有形固定資産減価償却率">
          <a:extLst>
            <a:ext uri="{FF2B5EF4-FFF2-40B4-BE49-F238E27FC236}">
              <a16:creationId xmlns:a16="http://schemas.microsoft.com/office/drawing/2014/main" xmlns="" id="{13006863-7026-4298-BA0C-192017244868}"/>
            </a:ext>
          </a:extLst>
        </xdr:cNvPr>
        <xdr:cNvSpPr txBox="1"/>
      </xdr:nvSpPr>
      <xdr:spPr>
        <a:xfrm>
          <a:off x="3582044" y="1028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3827</xdr:rowOff>
    </xdr:from>
    <xdr:ext cx="405111" cy="259045"/>
    <xdr:sp macro="" textlink="">
      <xdr:nvSpPr>
        <xdr:cNvPr id="186" name="n_2aveValue【体育館・プール】&#10;有形固定資産減価償却率">
          <a:extLst>
            <a:ext uri="{FF2B5EF4-FFF2-40B4-BE49-F238E27FC236}">
              <a16:creationId xmlns:a16="http://schemas.microsoft.com/office/drawing/2014/main" xmlns="" id="{25354634-1CCD-4A17-B185-7D82DE233FA8}"/>
            </a:ext>
          </a:extLst>
        </xdr:cNvPr>
        <xdr:cNvSpPr txBox="1"/>
      </xdr:nvSpPr>
      <xdr:spPr>
        <a:xfrm>
          <a:off x="2705744" y="1029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49547</xdr:rowOff>
    </xdr:from>
    <xdr:ext cx="405111" cy="259045"/>
    <xdr:sp macro="" textlink="">
      <xdr:nvSpPr>
        <xdr:cNvPr id="187" name="n_3aveValue【体育館・プール】&#10;有形固定資産減価償却率">
          <a:extLst>
            <a:ext uri="{FF2B5EF4-FFF2-40B4-BE49-F238E27FC236}">
              <a16:creationId xmlns:a16="http://schemas.microsoft.com/office/drawing/2014/main" xmlns="" id="{D042B9D5-0360-4A51-B607-10CC2C72F66A}"/>
            </a:ext>
          </a:extLst>
        </xdr:cNvPr>
        <xdr:cNvSpPr txBox="1"/>
      </xdr:nvSpPr>
      <xdr:spPr>
        <a:xfrm>
          <a:off x="1816744"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151147</xdr:rowOff>
    </xdr:from>
    <xdr:ext cx="405111" cy="259045"/>
    <xdr:sp macro="" textlink="">
      <xdr:nvSpPr>
        <xdr:cNvPr id="188" name="n_1mainValue【体育館・プール】&#10;有形固定資産減価償却率">
          <a:extLst>
            <a:ext uri="{FF2B5EF4-FFF2-40B4-BE49-F238E27FC236}">
              <a16:creationId xmlns:a16="http://schemas.microsoft.com/office/drawing/2014/main" xmlns="" id="{9BAE36BD-7813-400A-A7A2-1227C568AA5E}"/>
            </a:ext>
          </a:extLst>
        </xdr:cNvPr>
        <xdr:cNvSpPr txBox="1"/>
      </xdr:nvSpPr>
      <xdr:spPr>
        <a:xfrm>
          <a:off x="3582044" y="940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8272</xdr:rowOff>
    </xdr:from>
    <xdr:ext cx="405111" cy="259045"/>
    <xdr:sp macro="" textlink="">
      <xdr:nvSpPr>
        <xdr:cNvPr id="189" name="n_2mainValue【体育館・プール】&#10;有形固定資産減価償却率">
          <a:extLst>
            <a:ext uri="{FF2B5EF4-FFF2-40B4-BE49-F238E27FC236}">
              <a16:creationId xmlns:a16="http://schemas.microsoft.com/office/drawing/2014/main" xmlns="" id="{D09DB52C-4054-420A-8D85-F67202132DBA}"/>
            </a:ext>
          </a:extLst>
        </xdr:cNvPr>
        <xdr:cNvSpPr txBox="1"/>
      </xdr:nvSpPr>
      <xdr:spPr>
        <a:xfrm>
          <a:off x="2705744" y="943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29227</xdr:rowOff>
    </xdr:from>
    <xdr:ext cx="405111" cy="259045"/>
    <xdr:sp macro="" textlink="">
      <xdr:nvSpPr>
        <xdr:cNvPr id="190" name="n_3mainValue【体育館・プール】&#10;有形固定資産減価償却率">
          <a:extLst>
            <a:ext uri="{FF2B5EF4-FFF2-40B4-BE49-F238E27FC236}">
              <a16:creationId xmlns:a16="http://schemas.microsoft.com/office/drawing/2014/main" xmlns="" id="{DE7231D2-0487-429A-B756-60C837786504}"/>
            </a:ext>
          </a:extLst>
        </xdr:cNvPr>
        <xdr:cNvSpPr txBox="1"/>
      </xdr:nvSpPr>
      <xdr:spPr>
        <a:xfrm>
          <a:off x="1816744" y="945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1" name="正方形/長方形 190">
          <a:extLst>
            <a:ext uri="{FF2B5EF4-FFF2-40B4-BE49-F238E27FC236}">
              <a16:creationId xmlns:a16="http://schemas.microsoft.com/office/drawing/2014/main" xmlns="" id="{F6CE6F0D-4AD8-407C-96BA-762DAA99112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2" name="正方形/長方形 191">
          <a:extLst>
            <a:ext uri="{FF2B5EF4-FFF2-40B4-BE49-F238E27FC236}">
              <a16:creationId xmlns:a16="http://schemas.microsoft.com/office/drawing/2014/main" xmlns="" id="{E444EF76-19E6-46B2-B8A0-ECE1195C28F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3" name="正方形/長方形 192">
          <a:extLst>
            <a:ext uri="{FF2B5EF4-FFF2-40B4-BE49-F238E27FC236}">
              <a16:creationId xmlns:a16="http://schemas.microsoft.com/office/drawing/2014/main" xmlns="" id="{D85A380E-7365-4E5A-BD20-6A29CD05FDB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4" name="正方形/長方形 193">
          <a:extLst>
            <a:ext uri="{FF2B5EF4-FFF2-40B4-BE49-F238E27FC236}">
              <a16:creationId xmlns:a16="http://schemas.microsoft.com/office/drawing/2014/main" xmlns="" id="{81B8EFB1-D5FC-4B99-8771-3608C701E2C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5" name="正方形/長方形 194">
          <a:extLst>
            <a:ext uri="{FF2B5EF4-FFF2-40B4-BE49-F238E27FC236}">
              <a16:creationId xmlns:a16="http://schemas.microsoft.com/office/drawing/2014/main" xmlns="" id="{BD1A8D6B-B5DC-4725-9FAC-2D396852123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6" name="正方形/長方形 195">
          <a:extLst>
            <a:ext uri="{FF2B5EF4-FFF2-40B4-BE49-F238E27FC236}">
              <a16:creationId xmlns:a16="http://schemas.microsoft.com/office/drawing/2014/main" xmlns="" id="{8BCEFA09-6E23-41A9-A813-7EA4F7D460C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7" name="正方形/長方形 196">
          <a:extLst>
            <a:ext uri="{FF2B5EF4-FFF2-40B4-BE49-F238E27FC236}">
              <a16:creationId xmlns:a16="http://schemas.microsoft.com/office/drawing/2014/main" xmlns="" id="{B587387B-4436-4811-B04F-EDF07F6753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8" name="正方形/長方形 197">
          <a:extLst>
            <a:ext uri="{FF2B5EF4-FFF2-40B4-BE49-F238E27FC236}">
              <a16:creationId xmlns:a16="http://schemas.microsoft.com/office/drawing/2014/main" xmlns="" id="{D883CD11-25E7-4F9F-9A8B-815F484FF97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9" name="テキスト ボックス 198">
          <a:extLst>
            <a:ext uri="{FF2B5EF4-FFF2-40B4-BE49-F238E27FC236}">
              <a16:creationId xmlns:a16="http://schemas.microsoft.com/office/drawing/2014/main" xmlns="" id="{0D890FFE-53BE-484F-B7FB-94D10C368E2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0" name="直線コネクタ 199">
          <a:extLst>
            <a:ext uri="{FF2B5EF4-FFF2-40B4-BE49-F238E27FC236}">
              <a16:creationId xmlns:a16="http://schemas.microsoft.com/office/drawing/2014/main" xmlns="" id="{151468CB-F011-40BC-917A-FD47FD536A8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01" name="直線コネクタ 200">
          <a:extLst>
            <a:ext uri="{FF2B5EF4-FFF2-40B4-BE49-F238E27FC236}">
              <a16:creationId xmlns:a16="http://schemas.microsoft.com/office/drawing/2014/main" xmlns="" id="{C2A5A5E9-EC47-4331-A5B4-FD06E4520092}"/>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02" name="テキスト ボックス 201">
          <a:extLst>
            <a:ext uri="{FF2B5EF4-FFF2-40B4-BE49-F238E27FC236}">
              <a16:creationId xmlns:a16="http://schemas.microsoft.com/office/drawing/2014/main" xmlns="" id="{997DD2A6-D9B2-4701-9C63-0182C1AA6978}"/>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03" name="直線コネクタ 202">
          <a:extLst>
            <a:ext uri="{FF2B5EF4-FFF2-40B4-BE49-F238E27FC236}">
              <a16:creationId xmlns:a16="http://schemas.microsoft.com/office/drawing/2014/main" xmlns="" id="{FDFC1910-1611-4ECD-8539-5FDEB0DD890A}"/>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04" name="テキスト ボックス 203">
          <a:extLst>
            <a:ext uri="{FF2B5EF4-FFF2-40B4-BE49-F238E27FC236}">
              <a16:creationId xmlns:a16="http://schemas.microsoft.com/office/drawing/2014/main" xmlns="" id="{3EF655E1-0BB9-4F01-8523-F637079762C0}"/>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05" name="直線コネクタ 204">
          <a:extLst>
            <a:ext uri="{FF2B5EF4-FFF2-40B4-BE49-F238E27FC236}">
              <a16:creationId xmlns:a16="http://schemas.microsoft.com/office/drawing/2014/main" xmlns="" id="{C880C638-782C-44B5-A63E-73B2286D0EDA}"/>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06" name="テキスト ボックス 205">
          <a:extLst>
            <a:ext uri="{FF2B5EF4-FFF2-40B4-BE49-F238E27FC236}">
              <a16:creationId xmlns:a16="http://schemas.microsoft.com/office/drawing/2014/main" xmlns="" id="{51CFBBD9-F9A8-405F-BCD9-380B4FF6B3B7}"/>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07" name="直線コネクタ 206">
          <a:extLst>
            <a:ext uri="{FF2B5EF4-FFF2-40B4-BE49-F238E27FC236}">
              <a16:creationId xmlns:a16="http://schemas.microsoft.com/office/drawing/2014/main" xmlns="" id="{51D0BB2D-E26B-43EC-A4C1-CD0A0C6CA0A4}"/>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08" name="テキスト ボックス 207">
          <a:extLst>
            <a:ext uri="{FF2B5EF4-FFF2-40B4-BE49-F238E27FC236}">
              <a16:creationId xmlns:a16="http://schemas.microsoft.com/office/drawing/2014/main" xmlns="" id="{38F4E325-D585-4F7F-A169-6119137BB559}"/>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09" name="直線コネクタ 208">
          <a:extLst>
            <a:ext uri="{FF2B5EF4-FFF2-40B4-BE49-F238E27FC236}">
              <a16:creationId xmlns:a16="http://schemas.microsoft.com/office/drawing/2014/main" xmlns="" id="{AABFFA66-7535-49F7-995A-798131A221A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10" name="テキスト ボックス 209">
          <a:extLst>
            <a:ext uri="{FF2B5EF4-FFF2-40B4-BE49-F238E27FC236}">
              <a16:creationId xmlns:a16="http://schemas.microsoft.com/office/drawing/2014/main" xmlns="" id="{095E47D7-E9A0-4469-99A9-5F42DB93B36A}"/>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11" name="直線コネクタ 210">
          <a:extLst>
            <a:ext uri="{FF2B5EF4-FFF2-40B4-BE49-F238E27FC236}">
              <a16:creationId xmlns:a16="http://schemas.microsoft.com/office/drawing/2014/main" xmlns="" id="{88E556EA-1D13-452D-AEF4-9FC64445C561}"/>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12" name="テキスト ボックス 211">
          <a:extLst>
            <a:ext uri="{FF2B5EF4-FFF2-40B4-BE49-F238E27FC236}">
              <a16:creationId xmlns:a16="http://schemas.microsoft.com/office/drawing/2014/main" xmlns="" id="{DEEA21F3-3FCF-48B1-8F1D-44024120BC62}"/>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3" name="直線コネクタ 212">
          <a:extLst>
            <a:ext uri="{FF2B5EF4-FFF2-40B4-BE49-F238E27FC236}">
              <a16:creationId xmlns:a16="http://schemas.microsoft.com/office/drawing/2014/main" xmlns="" id="{44976F2E-320D-484B-B5BF-CDAA6B66A74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4" name="テキスト ボックス 213">
          <a:extLst>
            <a:ext uri="{FF2B5EF4-FFF2-40B4-BE49-F238E27FC236}">
              <a16:creationId xmlns:a16="http://schemas.microsoft.com/office/drawing/2014/main" xmlns="" id="{1D6B3623-14ED-45FA-969D-FCB3B4F285A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5" name="【体育館・プール】&#10;一人当たり面積グラフ枠">
          <a:extLst>
            <a:ext uri="{FF2B5EF4-FFF2-40B4-BE49-F238E27FC236}">
              <a16:creationId xmlns:a16="http://schemas.microsoft.com/office/drawing/2014/main" xmlns="" id="{BDF8F50F-19B7-4519-A932-4FFAB5534A8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54</xdr:row>
      <xdr:rowOff>160020</xdr:rowOff>
    </xdr:from>
    <xdr:to>
      <xdr:col>54</xdr:col>
      <xdr:colOff>189865</xdr:colOff>
      <xdr:row>64</xdr:row>
      <xdr:rowOff>55517</xdr:rowOff>
    </xdr:to>
    <xdr:cxnSp macro="">
      <xdr:nvCxnSpPr>
        <xdr:cNvPr id="216" name="直線コネクタ 215">
          <a:extLst>
            <a:ext uri="{FF2B5EF4-FFF2-40B4-BE49-F238E27FC236}">
              <a16:creationId xmlns:a16="http://schemas.microsoft.com/office/drawing/2014/main" xmlns="" id="{321E4B14-3298-48CE-80EB-BAD86AF3C87E}"/>
            </a:ext>
          </a:extLst>
        </xdr:cNvPr>
        <xdr:cNvCxnSpPr/>
      </xdr:nvCxnSpPr>
      <xdr:spPr>
        <a:xfrm flipV="1">
          <a:off x="10476865" y="9418320"/>
          <a:ext cx="0" cy="1609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59344</xdr:rowOff>
    </xdr:from>
    <xdr:ext cx="469744" cy="259045"/>
    <xdr:sp macro="" textlink="">
      <xdr:nvSpPr>
        <xdr:cNvPr id="217" name="【体育館・プール】&#10;一人当たり面積最小値テキスト">
          <a:extLst>
            <a:ext uri="{FF2B5EF4-FFF2-40B4-BE49-F238E27FC236}">
              <a16:creationId xmlns:a16="http://schemas.microsoft.com/office/drawing/2014/main" xmlns="" id="{D508C2CF-D526-4FD5-BAA0-117CEE1C95BB}"/>
            </a:ext>
          </a:extLst>
        </xdr:cNvPr>
        <xdr:cNvSpPr txBox="1"/>
      </xdr:nvSpPr>
      <xdr:spPr>
        <a:xfrm>
          <a:off x="10515600" y="11032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55517</xdr:rowOff>
    </xdr:from>
    <xdr:to>
      <xdr:col>55</xdr:col>
      <xdr:colOff>88900</xdr:colOff>
      <xdr:row>64</xdr:row>
      <xdr:rowOff>55517</xdr:rowOff>
    </xdr:to>
    <xdr:cxnSp macro="">
      <xdr:nvCxnSpPr>
        <xdr:cNvPr id="218" name="直線コネクタ 217">
          <a:extLst>
            <a:ext uri="{FF2B5EF4-FFF2-40B4-BE49-F238E27FC236}">
              <a16:creationId xmlns:a16="http://schemas.microsoft.com/office/drawing/2014/main" xmlns="" id="{9DDCDBC1-9C3F-483B-B815-0EF5CCF305D7}"/>
            </a:ext>
          </a:extLst>
        </xdr:cNvPr>
        <xdr:cNvCxnSpPr/>
      </xdr:nvCxnSpPr>
      <xdr:spPr>
        <a:xfrm>
          <a:off x="10388600" y="1102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106697</xdr:rowOff>
    </xdr:from>
    <xdr:ext cx="469744" cy="259045"/>
    <xdr:sp macro="" textlink="">
      <xdr:nvSpPr>
        <xdr:cNvPr id="219" name="【体育館・プール】&#10;一人当たり面積最大値テキスト">
          <a:extLst>
            <a:ext uri="{FF2B5EF4-FFF2-40B4-BE49-F238E27FC236}">
              <a16:creationId xmlns:a16="http://schemas.microsoft.com/office/drawing/2014/main" xmlns="" id="{6D4F7FC7-ED8A-4250-B80A-005C0042BE98}"/>
            </a:ext>
          </a:extLst>
        </xdr:cNvPr>
        <xdr:cNvSpPr txBox="1"/>
      </xdr:nvSpPr>
      <xdr:spPr>
        <a:xfrm>
          <a:off x="10515600" y="9193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54</xdr:row>
      <xdr:rowOff>160020</xdr:rowOff>
    </xdr:from>
    <xdr:to>
      <xdr:col>55</xdr:col>
      <xdr:colOff>88900</xdr:colOff>
      <xdr:row>54</xdr:row>
      <xdr:rowOff>160020</xdr:rowOff>
    </xdr:to>
    <xdr:cxnSp macro="">
      <xdr:nvCxnSpPr>
        <xdr:cNvPr id="220" name="直線コネクタ 219">
          <a:extLst>
            <a:ext uri="{FF2B5EF4-FFF2-40B4-BE49-F238E27FC236}">
              <a16:creationId xmlns:a16="http://schemas.microsoft.com/office/drawing/2014/main" xmlns="" id="{584FFBAD-5346-4325-85AB-AE057AFE3904}"/>
            </a:ext>
          </a:extLst>
        </xdr:cNvPr>
        <xdr:cNvCxnSpPr/>
      </xdr:nvCxnSpPr>
      <xdr:spPr>
        <a:xfrm>
          <a:off x="10388600" y="9418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34126</xdr:rowOff>
    </xdr:from>
    <xdr:ext cx="469744" cy="259045"/>
    <xdr:sp macro="" textlink="">
      <xdr:nvSpPr>
        <xdr:cNvPr id="221" name="【体育館・プール】&#10;一人当たり面積平均値テキスト">
          <a:extLst>
            <a:ext uri="{FF2B5EF4-FFF2-40B4-BE49-F238E27FC236}">
              <a16:creationId xmlns:a16="http://schemas.microsoft.com/office/drawing/2014/main" xmlns="" id="{DEC531DD-C899-416A-A8D8-AAD250A71A8D}"/>
            </a:ext>
          </a:extLst>
        </xdr:cNvPr>
        <xdr:cNvSpPr txBox="1"/>
      </xdr:nvSpPr>
      <xdr:spPr>
        <a:xfrm>
          <a:off x="10515600" y="104925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11249</xdr:rowOff>
    </xdr:from>
    <xdr:to>
      <xdr:col>55</xdr:col>
      <xdr:colOff>50800</xdr:colOff>
      <xdr:row>62</xdr:row>
      <xdr:rowOff>112849</xdr:rowOff>
    </xdr:to>
    <xdr:sp macro="" textlink="">
      <xdr:nvSpPr>
        <xdr:cNvPr id="222" name="フローチャート: 判断 221">
          <a:extLst>
            <a:ext uri="{FF2B5EF4-FFF2-40B4-BE49-F238E27FC236}">
              <a16:creationId xmlns:a16="http://schemas.microsoft.com/office/drawing/2014/main" xmlns="" id="{1ED5F24F-9D5F-4F42-A5A0-CDD364CAD72A}"/>
            </a:ext>
          </a:extLst>
        </xdr:cNvPr>
        <xdr:cNvSpPr/>
      </xdr:nvSpPr>
      <xdr:spPr>
        <a:xfrm>
          <a:off x="10426700" y="1064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166370</xdr:rowOff>
    </xdr:from>
    <xdr:to>
      <xdr:col>50</xdr:col>
      <xdr:colOff>165100</xdr:colOff>
      <xdr:row>62</xdr:row>
      <xdr:rowOff>96520</xdr:rowOff>
    </xdr:to>
    <xdr:sp macro="" textlink="">
      <xdr:nvSpPr>
        <xdr:cNvPr id="223" name="フローチャート: 判断 222">
          <a:extLst>
            <a:ext uri="{FF2B5EF4-FFF2-40B4-BE49-F238E27FC236}">
              <a16:creationId xmlns:a16="http://schemas.microsoft.com/office/drawing/2014/main" xmlns="" id="{30210E85-4B09-40D1-BFCF-1ADB7A9AD3DB}"/>
            </a:ext>
          </a:extLst>
        </xdr:cNvPr>
        <xdr:cNvSpPr/>
      </xdr:nvSpPr>
      <xdr:spPr>
        <a:xfrm>
          <a:off x="9588500" y="1062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24" name="フローチャート: 判断 223">
          <a:extLst>
            <a:ext uri="{FF2B5EF4-FFF2-40B4-BE49-F238E27FC236}">
              <a16:creationId xmlns:a16="http://schemas.microsoft.com/office/drawing/2014/main" xmlns="" id="{61352AB7-7E99-4000-B1DF-FB5548D08723}"/>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25" name="フローチャート: 判断 224">
          <a:extLst>
            <a:ext uri="{FF2B5EF4-FFF2-40B4-BE49-F238E27FC236}">
              <a16:creationId xmlns:a16="http://schemas.microsoft.com/office/drawing/2014/main" xmlns="" id="{4D79CB80-9C26-4998-A745-EB3CDF423ABB}"/>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6" name="テキスト ボックス 225">
          <a:extLst>
            <a:ext uri="{FF2B5EF4-FFF2-40B4-BE49-F238E27FC236}">
              <a16:creationId xmlns:a16="http://schemas.microsoft.com/office/drawing/2014/main" xmlns="" id="{D918C394-40E1-48B0-9D0E-EAAB1697715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7" name="テキスト ボックス 226">
          <a:extLst>
            <a:ext uri="{FF2B5EF4-FFF2-40B4-BE49-F238E27FC236}">
              <a16:creationId xmlns:a16="http://schemas.microsoft.com/office/drawing/2014/main" xmlns="" id="{10041DE2-8CA9-4B73-A1D7-55204A7D0DF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8" name="テキスト ボックス 227">
          <a:extLst>
            <a:ext uri="{FF2B5EF4-FFF2-40B4-BE49-F238E27FC236}">
              <a16:creationId xmlns:a16="http://schemas.microsoft.com/office/drawing/2014/main" xmlns="" id="{55997BA9-0508-41C1-866B-F9721695352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9" name="テキスト ボックス 228">
          <a:extLst>
            <a:ext uri="{FF2B5EF4-FFF2-40B4-BE49-F238E27FC236}">
              <a16:creationId xmlns:a16="http://schemas.microsoft.com/office/drawing/2014/main" xmlns="" id="{3BA7677E-D3E8-40C4-B692-34B3CE44347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0" name="テキスト ボックス 229">
          <a:extLst>
            <a:ext uri="{FF2B5EF4-FFF2-40B4-BE49-F238E27FC236}">
              <a16:creationId xmlns:a16="http://schemas.microsoft.com/office/drawing/2014/main" xmlns="" id="{051E58F7-ED4D-4C7D-979E-50CC55529D3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14515</xdr:rowOff>
    </xdr:from>
    <xdr:to>
      <xdr:col>55</xdr:col>
      <xdr:colOff>50800</xdr:colOff>
      <xdr:row>63</xdr:row>
      <xdr:rowOff>116115</xdr:rowOff>
    </xdr:to>
    <xdr:sp macro="" textlink="">
      <xdr:nvSpPr>
        <xdr:cNvPr id="231" name="楕円 230">
          <a:extLst>
            <a:ext uri="{FF2B5EF4-FFF2-40B4-BE49-F238E27FC236}">
              <a16:creationId xmlns:a16="http://schemas.microsoft.com/office/drawing/2014/main" xmlns="" id="{A8712F35-3EE4-4AC5-BFA6-C17A15EDCE6B}"/>
            </a:ext>
          </a:extLst>
        </xdr:cNvPr>
        <xdr:cNvSpPr/>
      </xdr:nvSpPr>
      <xdr:spPr>
        <a:xfrm>
          <a:off x="10426700" y="1081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164392</xdr:rowOff>
    </xdr:from>
    <xdr:ext cx="469744" cy="259045"/>
    <xdr:sp macro="" textlink="">
      <xdr:nvSpPr>
        <xdr:cNvPr id="232" name="【体育館・プール】&#10;一人当たり面積該当値テキスト">
          <a:extLst>
            <a:ext uri="{FF2B5EF4-FFF2-40B4-BE49-F238E27FC236}">
              <a16:creationId xmlns:a16="http://schemas.microsoft.com/office/drawing/2014/main" xmlns="" id="{DD78AD0D-12BC-46A4-8995-83135E73D0BB}"/>
            </a:ext>
          </a:extLst>
        </xdr:cNvPr>
        <xdr:cNvSpPr txBox="1"/>
      </xdr:nvSpPr>
      <xdr:spPr>
        <a:xfrm>
          <a:off x="10515600" y="10794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17780</xdr:rowOff>
    </xdr:from>
    <xdr:to>
      <xdr:col>50</xdr:col>
      <xdr:colOff>165100</xdr:colOff>
      <xdr:row>63</xdr:row>
      <xdr:rowOff>119380</xdr:rowOff>
    </xdr:to>
    <xdr:sp macro="" textlink="">
      <xdr:nvSpPr>
        <xdr:cNvPr id="233" name="楕円 232">
          <a:extLst>
            <a:ext uri="{FF2B5EF4-FFF2-40B4-BE49-F238E27FC236}">
              <a16:creationId xmlns:a16="http://schemas.microsoft.com/office/drawing/2014/main" xmlns="" id="{D410ACD4-0AE6-4739-AD3E-FFC1B4AE66AA}"/>
            </a:ext>
          </a:extLst>
        </xdr:cNvPr>
        <xdr:cNvSpPr/>
      </xdr:nvSpPr>
      <xdr:spPr>
        <a:xfrm>
          <a:off x="9588500" y="1081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65315</xdr:rowOff>
    </xdr:from>
    <xdr:to>
      <xdr:col>55</xdr:col>
      <xdr:colOff>0</xdr:colOff>
      <xdr:row>63</xdr:row>
      <xdr:rowOff>68580</xdr:rowOff>
    </xdr:to>
    <xdr:cxnSp macro="">
      <xdr:nvCxnSpPr>
        <xdr:cNvPr id="234" name="直線コネクタ 233">
          <a:extLst>
            <a:ext uri="{FF2B5EF4-FFF2-40B4-BE49-F238E27FC236}">
              <a16:creationId xmlns:a16="http://schemas.microsoft.com/office/drawing/2014/main" xmlns="" id="{A77E34CB-775D-4307-826D-063043139E4C}"/>
            </a:ext>
          </a:extLst>
        </xdr:cNvPr>
        <xdr:cNvCxnSpPr/>
      </xdr:nvCxnSpPr>
      <xdr:spPr>
        <a:xfrm flipV="1">
          <a:off x="9639300" y="10866665"/>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21046</xdr:rowOff>
    </xdr:from>
    <xdr:to>
      <xdr:col>46</xdr:col>
      <xdr:colOff>38100</xdr:colOff>
      <xdr:row>63</xdr:row>
      <xdr:rowOff>122646</xdr:rowOff>
    </xdr:to>
    <xdr:sp macro="" textlink="">
      <xdr:nvSpPr>
        <xdr:cNvPr id="235" name="楕円 234">
          <a:extLst>
            <a:ext uri="{FF2B5EF4-FFF2-40B4-BE49-F238E27FC236}">
              <a16:creationId xmlns:a16="http://schemas.microsoft.com/office/drawing/2014/main" xmlns="" id="{75DABC65-A70A-4187-9615-C93FD79177CE}"/>
            </a:ext>
          </a:extLst>
        </xdr:cNvPr>
        <xdr:cNvSpPr/>
      </xdr:nvSpPr>
      <xdr:spPr>
        <a:xfrm>
          <a:off x="8699500" y="1082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68580</xdr:rowOff>
    </xdr:from>
    <xdr:to>
      <xdr:col>50</xdr:col>
      <xdr:colOff>114300</xdr:colOff>
      <xdr:row>63</xdr:row>
      <xdr:rowOff>71846</xdr:rowOff>
    </xdr:to>
    <xdr:cxnSp macro="">
      <xdr:nvCxnSpPr>
        <xdr:cNvPr id="236" name="直線コネクタ 235">
          <a:extLst>
            <a:ext uri="{FF2B5EF4-FFF2-40B4-BE49-F238E27FC236}">
              <a16:creationId xmlns:a16="http://schemas.microsoft.com/office/drawing/2014/main" xmlns="" id="{C2A88EB6-ECE8-4DC6-8132-B36F0CEF251A}"/>
            </a:ext>
          </a:extLst>
        </xdr:cNvPr>
        <xdr:cNvCxnSpPr/>
      </xdr:nvCxnSpPr>
      <xdr:spPr>
        <a:xfrm flipV="1">
          <a:off x="8750300" y="1086993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22678</xdr:rowOff>
    </xdr:from>
    <xdr:to>
      <xdr:col>41</xdr:col>
      <xdr:colOff>101600</xdr:colOff>
      <xdr:row>63</xdr:row>
      <xdr:rowOff>124278</xdr:rowOff>
    </xdr:to>
    <xdr:sp macro="" textlink="">
      <xdr:nvSpPr>
        <xdr:cNvPr id="237" name="楕円 236">
          <a:extLst>
            <a:ext uri="{FF2B5EF4-FFF2-40B4-BE49-F238E27FC236}">
              <a16:creationId xmlns:a16="http://schemas.microsoft.com/office/drawing/2014/main" xmlns="" id="{B269598B-FC76-4472-9AA4-B1ABE32CDA38}"/>
            </a:ext>
          </a:extLst>
        </xdr:cNvPr>
        <xdr:cNvSpPr/>
      </xdr:nvSpPr>
      <xdr:spPr>
        <a:xfrm>
          <a:off x="7810500" y="1082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71846</xdr:rowOff>
    </xdr:from>
    <xdr:to>
      <xdr:col>45</xdr:col>
      <xdr:colOff>177800</xdr:colOff>
      <xdr:row>63</xdr:row>
      <xdr:rowOff>73478</xdr:rowOff>
    </xdr:to>
    <xdr:cxnSp macro="">
      <xdr:nvCxnSpPr>
        <xdr:cNvPr id="238" name="直線コネクタ 237">
          <a:extLst>
            <a:ext uri="{FF2B5EF4-FFF2-40B4-BE49-F238E27FC236}">
              <a16:creationId xmlns:a16="http://schemas.microsoft.com/office/drawing/2014/main" xmlns="" id="{6B593195-280A-4DFF-A748-AD41D305750F}"/>
            </a:ext>
          </a:extLst>
        </xdr:cNvPr>
        <xdr:cNvCxnSpPr/>
      </xdr:nvCxnSpPr>
      <xdr:spPr>
        <a:xfrm flipV="1">
          <a:off x="7861300" y="10873196"/>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113047</xdr:rowOff>
    </xdr:from>
    <xdr:ext cx="469744" cy="259045"/>
    <xdr:sp macro="" textlink="">
      <xdr:nvSpPr>
        <xdr:cNvPr id="239" name="n_1aveValue【体育館・プール】&#10;一人当たり面積">
          <a:extLst>
            <a:ext uri="{FF2B5EF4-FFF2-40B4-BE49-F238E27FC236}">
              <a16:creationId xmlns:a16="http://schemas.microsoft.com/office/drawing/2014/main" xmlns="" id="{9A163A6F-2DAF-4784-8745-05DA7567E3ED}"/>
            </a:ext>
          </a:extLst>
        </xdr:cNvPr>
        <xdr:cNvSpPr txBox="1"/>
      </xdr:nvSpPr>
      <xdr:spPr>
        <a:xfrm>
          <a:off x="9391727" y="1040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40" name="n_2aveValue【体育館・プール】&#10;一人当たり面積">
          <a:extLst>
            <a:ext uri="{FF2B5EF4-FFF2-40B4-BE49-F238E27FC236}">
              <a16:creationId xmlns:a16="http://schemas.microsoft.com/office/drawing/2014/main" xmlns="" id="{470AF06F-65D7-4BE0-85E4-83DB7E462815}"/>
            </a:ext>
          </a:extLst>
        </xdr:cNvPr>
        <xdr:cNvSpPr txBox="1"/>
      </xdr:nvSpPr>
      <xdr:spPr>
        <a:xfrm>
          <a:off x="85154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170197</xdr:rowOff>
    </xdr:from>
    <xdr:ext cx="469744" cy="259045"/>
    <xdr:sp macro="" textlink="">
      <xdr:nvSpPr>
        <xdr:cNvPr id="241" name="n_3aveValue【体育館・プール】&#10;一人当たり面積">
          <a:extLst>
            <a:ext uri="{FF2B5EF4-FFF2-40B4-BE49-F238E27FC236}">
              <a16:creationId xmlns:a16="http://schemas.microsoft.com/office/drawing/2014/main" xmlns="" id="{E8AFA6FB-6805-447B-B754-F5E432CE4712}"/>
            </a:ext>
          </a:extLst>
        </xdr:cNvPr>
        <xdr:cNvSpPr txBox="1"/>
      </xdr:nvSpPr>
      <xdr:spPr>
        <a:xfrm>
          <a:off x="7626427" y="1045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110507</xdr:rowOff>
    </xdr:from>
    <xdr:ext cx="469744" cy="259045"/>
    <xdr:sp macro="" textlink="">
      <xdr:nvSpPr>
        <xdr:cNvPr id="242" name="n_1mainValue【体育館・プール】&#10;一人当たり面積">
          <a:extLst>
            <a:ext uri="{FF2B5EF4-FFF2-40B4-BE49-F238E27FC236}">
              <a16:creationId xmlns:a16="http://schemas.microsoft.com/office/drawing/2014/main" xmlns="" id="{D1859910-B01C-482C-A1FF-5AAB90311D03}"/>
            </a:ext>
          </a:extLst>
        </xdr:cNvPr>
        <xdr:cNvSpPr txBox="1"/>
      </xdr:nvSpPr>
      <xdr:spPr>
        <a:xfrm>
          <a:off x="9391727" y="1091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113773</xdr:rowOff>
    </xdr:from>
    <xdr:ext cx="469744" cy="259045"/>
    <xdr:sp macro="" textlink="">
      <xdr:nvSpPr>
        <xdr:cNvPr id="243" name="n_2mainValue【体育館・プール】&#10;一人当たり面積">
          <a:extLst>
            <a:ext uri="{FF2B5EF4-FFF2-40B4-BE49-F238E27FC236}">
              <a16:creationId xmlns:a16="http://schemas.microsoft.com/office/drawing/2014/main" xmlns="" id="{87CE45D0-AFF8-47D5-AC42-495350EBD267}"/>
            </a:ext>
          </a:extLst>
        </xdr:cNvPr>
        <xdr:cNvSpPr txBox="1"/>
      </xdr:nvSpPr>
      <xdr:spPr>
        <a:xfrm>
          <a:off x="8515427" y="10915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115405</xdr:rowOff>
    </xdr:from>
    <xdr:ext cx="469744" cy="259045"/>
    <xdr:sp macro="" textlink="">
      <xdr:nvSpPr>
        <xdr:cNvPr id="244" name="n_3mainValue【体育館・プール】&#10;一人当たり面積">
          <a:extLst>
            <a:ext uri="{FF2B5EF4-FFF2-40B4-BE49-F238E27FC236}">
              <a16:creationId xmlns:a16="http://schemas.microsoft.com/office/drawing/2014/main" xmlns="" id="{D2B0D8B1-764A-4C3A-A136-82D7604A3209}"/>
            </a:ext>
          </a:extLst>
        </xdr:cNvPr>
        <xdr:cNvSpPr txBox="1"/>
      </xdr:nvSpPr>
      <xdr:spPr>
        <a:xfrm>
          <a:off x="7626427" y="1091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5" name="正方形/長方形 244">
          <a:extLst>
            <a:ext uri="{FF2B5EF4-FFF2-40B4-BE49-F238E27FC236}">
              <a16:creationId xmlns:a16="http://schemas.microsoft.com/office/drawing/2014/main" xmlns="" id="{674B14A0-DBEE-4669-BBE7-3D1DFC4408A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6" name="正方形/長方形 245">
          <a:extLst>
            <a:ext uri="{FF2B5EF4-FFF2-40B4-BE49-F238E27FC236}">
              <a16:creationId xmlns:a16="http://schemas.microsoft.com/office/drawing/2014/main" xmlns="" id="{ABDE302B-870A-4FB3-8D7B-929566B0E79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7" name="正方形/長方形 246">
          <a:extLst>
            <a:ext uri="{FF2B5EF4-FFF2-40B4-BE49-F238E27FC236}">
              <a16:creationId xmlns:a16="http://schemas.microsoft.com/office/drawing/2014/main" xmlns="" id="{C7AB6D7B-8DC0-4F3A-B0F9-5F794740CF2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8" name="正方形/長方形 247">
          <a:extLst>
            <a:ext uri="{FF2B5EF4-FFF2-40B4-BE49-F238E27FC236}">
              <a16:creationId xmlns:a16="http://schemas.microsoft.com/office/drawing/2014/main" xmlns="" id="{CD876B32-22EA-4705-89CD-BBB09B890FB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9" name="正方形/長方形 248">
          <a:extLst>
            <a:ext uri="{FF2B5EF4-FFF2-40B4-BE49-F238E27FC236}">
              <a16:creationId xmlns:a16="http://schemas.microsoft.com/office/drawing/2014/main" xmlns="" id="{0543546B-9446-4E66-B04C-7DFB242335C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0" name="正方形/長方形 249">
          <a:extLst>
            <a:ext uri="{FF2B5EF4-FFF2-40B4-BE49-F238E27FC236}">
              <a16:creationId xmlns:a16="http://schemas.microsoft.com/office/drawing/2014/main" xmlns="" id="{5726FC75-CC42-4BB2-8184-8C670B9ADFA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1" name="正方形/長方形 250">
          <a:extLst>
            <a:ext uri="{FF2B5EF4-FFF2-40B4-BE49-F238E27FC236}">
              <a16:creationId xmlns:a16="http://schemas.microsoft.com/office/drawing/2014/main" xmlns="" id="{EFFC261B-EDA9-4F07-AB65-C4E82FAA63D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2" name="正方形/長方形 251">
          <a:extLst>
            <a:ext uri="{FF2B5EF4-FFF2-40B4-BE49-F238E27FC236}">
              <a16:creationId xmlns:a16="http://schemas.microsoft.com/office/drawing/2014/main" xmlns="" id="{31D5C50F-25C1-4C47-AD48-E9444F84DAB4}"/>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53" name="正方形/長方形 252">
          <a:extLst>
            <a:ext uri="{FF2B5EF4-FFF2-40B4-BE49-F238E27FC236}">
              <a16:creationId xmlns:a16="http://schemas.microsoft.com/office/drawing/2014/main" xmlns="" id="{BA50014B-4A52-4104-8CE4-EC836F12A48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54" name="正方形/長方形 253">
          <a:extLst>
            <a:ext uri="{FF2B5EF4-FFF2-40B4-BE49-F238E27FC236}">
              <a16:creationId xmlns:a16="http://schemas.microsoft.com/office/drawing/2014/main" xmlns="" id="{CB230DA4-8A01-4D36-8A55-29CDB6BDDA9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55" name="正方形/長方形 254">
          <a:extLst>
            <a:ext uri="{FF2B5EF4-FFF2-40B4-BE49-F238E27FC236}">
              <a16:creationId xmlns:a16="http://schemas.microsoft.com/office/drawing/2014/main" xmlns="" id="{BFD743C9-0CA5-4876-AABE-CDD19DEDA70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56" name="正方形/長方形 255">
          <a:extLst>
            <a:ext uri="{FF2B5EF4-FFF2-40B4-BE49-F238E27FC236}">
              <a16:creationId xmlns:a16="http://schemas.microsoft.com/office/drawing/2014/main" xmlns="" id="{8D0CB1FD-3E25-41D5-BDC1-D7C897F7330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57" name="正方形/長方形 256">
          <a:extLst>
            <a:ext uri="{FF2B5EF4-FFF2-40B4-BE49-F238E27FC236}">
              <a16:creationId xmlns:a16="http://schemas.microsoft.com/office/drawing/2014/main" xmlns="" id="{377A823D-12A6-4632-B05E-1A7A78437AD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58" name="正方形/長方形 257">
          <a:extLst>
            <a:ext uri="{FF2B5EF4-FFF2-40B4-BE49-F238E27FC236}">
              <a16:creationId xmlns:a16="http://schemas.microsoft.com/office/drawing/2014/main" xmlns="" id="{E2AE4523-3957-4B5C-A645-FCDBF5EAB8A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59" name="正方形/長方形 258">
          <a:extLst>
            <a:ext uri="{FF2B5EF4-FFF2-40B4-BE49-F238E27FC236}">
              <a16:creationId xmlns:a16="http://schemas.microsoft.com/office/drawing/2014/main" xmlns="" id="{F2130F33-D5E6-4C25-972B-8B122845916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60" name="正方形/長方形 259">
          <a:extLst>
            <a:ext uri="{FF2B5EF4-FFF2-40B4-BE49-F238E27FC236}">
              <a16:creationId xmlns:a16="http://schemas.microsoft.com/office/drawing/2014/main" xmlns="" id="{05058031-3075-4C0D-B8CF-66727EC62B67}"/>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61" name="正方形/長方形 260">
          <a:extLst>
            <a:ext uri="{FF2B5EF4-FFF2-40B4-BE49-F238E27FC236}">
              <a16:creationId xmlns:a16="http://schemas.microsoft.com/office/drawing/2014/main" xmlns="" id="{CA3CEB5C-9AF0-47DC-84C8-ADB8BCBB3DD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62" name="正方形/長方形 261">
          <a:extLst>
            <a:ext uri="{FF2B5EF4-FFF2-40B4-BE49-F238E27FC236}">
              <a16:creationId xmlns:a16="http://schemas.microsoft.com/office/drawing/2014/main" xmlns="" id="{08D02C43-0191-4A6A-83E3-F859DD27942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63" name="正方形/長方形 262">
          <a:extLst>
            <a:ext uri="{FF2B5EF4-FFF2-40B4-BE49-F238E27FC236}">
              <a16:creationId xmlns:a16="http://schemas.microsoft.com/office/drawing/2014/main" xmlns="" id="{84CCE68D-A021-47C2-BF53-8EB50A5EDD8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64" name="正方形/長方形 263">
          <a:extLst>
            <a:ext uri="{FF2B5EF4-FFF2-40B4-BE49-F238E27FC236}">
              <a16:creationId xmlns:a16="http://schemas.microsoft.com/office/drawing/2014/main" xmlns="" id="{9935B72C-AE91-4776-A433-AE02D0BD1C8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65" name="正方形/長方形 264">
          <a:extLst>
            <a:ext uri="{FF2B5EF4-FFF2-40B4-BE49-F238E27FC236}">
              <a16:creationId xmlns:a16="http://schemas.microsoft.com/office/drawing/2014/main" xmlns="" id="{141ECB8B-9C3F-4817-A419-007C94AC62F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66" name="正方形/長方形 265">
          <a:extLst>
            <a:ext uri="{FF2B5EF4-FFF2-40B4-BE49-F238E27FC236}">
              <a16:creationId xmlns:a16="http://schemas.microsoft.com/office/drawing/2014/main" xmlns="" id="{3BFB7732-A2E2-4BF7-8A38-350C4A101C3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67" name="正方形/長方形 266">
          <a:extLst>
            <a:ext uri="{FF2B5EF4-FFF2-40B4-BE49-F238E27FC236}">
              <a16:creationId xmlns:a16="http://schemas.microsoft.com/office/drawing/2014/main" xmlns="" id="{2E6BDE1B-463E-45E0-91C6-E7987794A19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68" name="正方形/長方形 267">
          <a:extLst>
            <a:ext uri="{FF2B5EF4-FFF2-40B4-BE49-F238E27FC236}">
              <a16:creationId xmlns:a16="http://schemas.microsoft.com/office/drawing/2014/main" xmlns="" id="{ED2D75BF-CC9E-4B66-A8EC-515759CF6B67}"/>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69" name="テキスト ボックス 268">
          <a:extLst>
            <a:ext uri="{FF2B5EF4-FFF2-40B4-BE49-F238E27FC236}">
              <a16:creationId xmlns:a16="http://schemas.microsoft.com/office/drawing/2014/main" xmlns="" id="{D7EEAF61-89AF-4BC1-8756-DEC4BBC1EC6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70" name="直線コネクタ 269">
          <a:extLst>
            <a:ext uri="{FF2B5EF4-FFF2-40B4-BE49-F238E27FC236}">
              <a16:creationId xmlns:a16="http://schemas.microsoft.com/office/drawing/2014/main" xmlns="" id="{5F3BB6B2-FB19-42C1-9B5F-AD333D272CF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110</xdr:row>
      <xdr:rowOff>48277</xdr:rowOff>
    </xdr:from>
    <xdr:ext cx="338939" cy="259045"/>
    <xdr:sp macro="" textlink="">
      <xdr:nvSpPr>
        <xdr:cNvPr id="271" name="テキスト ボックス 270">
          <a:extLst>
            <a:ext uri="{FF2B5EF4-FFF2-40B4-BE49-F238E27FC236}">
              <a16:creationId xmlns:a16="http://schemas.microsoft.com/office/drawing/2014/main" xmlns="" id="{6EDEA636-DE9F-4902-92BC-33CC1B4C05F3}"/>
            </a:ext>
          </a:extLst>
        </xdr:cNvPr>
        <xdr:cNvSpPr txBox="1"/>
      </xdr:nvSpPr>
      <xdr:spPr>
        <a:xfrm>
          <a:off x="423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72" name="直線コネクタ 271">
          <a:extLst>
            <a:ext uri="{FF2B5EF4-FFF2-40B4-BE49-F238E27FC236}">
              <a16:creationId xmlns:a16="http://schemas.microsoft.com/office/drawing/2014/main" xmlns="" id="{0FF6AE78-D9D5-4419-85C6-FDB0D79E4E8F}"/>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273" name="テキスト ボックス 272">
          <a:extLst>
            <a:ext uri="{FF2B5EF4-FFF2-40B4-BE49-F238E27FC236}">
              <a16:creationId xmlns:a16="http://schemas.microsoft.com/office/drawing/2014/main" xmlns="" id="{0A5B46A1-F378-4EA3-958A-F411A96DE066}"/>
            </a:ext>
          </a:extLst>
        </xdr:cNvPr>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74" name="直線コネクタ 273">
          <a:extLst>
            <a:ext uri="{FF2B5EF4-FFF2-40B4-BE49-F238E27FC236}">
              <a16:creationId xmlns:a16="http://schemas.microsoft.com/office/drawing/2014/main" xmlns="" id="{16825331-6CB4-4E36-B4E2-5C49CC87B4BC}"/>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75" name="テキスト ボックス 274">
          <a:extLst>
            <a:ext uri="{FF2B5EF4-FFF2-40B4-BE49-F238E27FC236}">
              <a16:creationId xmlns:a16="http://schemas.microsoft.com/office/drawing/2014/main" xmlns="" id="{37F21EA1-0B04-44ED-89CE-11BCD4758966}"/>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76" name="直線コネクタ 275">
          <a:extLst>
            <a:ext uri="{FF2B5EF4-FFF2-40B4-BE49-F238E27FC236}">
              <a16:creationId xmlns:a16="http://schemas.microsoft.com/office/drawing/2014/main" xmlns="" id="{A4FE8C94-7F39-4DB6-9257-162CCA93FED5}"/>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77" name="テキスト ボックス 276">
          <a:extLst>
            <a:ext uri="{FF2B5EF4-FFF2-40B4-BE49-F238E27FC236}">
              <a16:creationId xmlns:a16="http://schemas.microsoft.com/office/drawing/2014/main" xmlns="" id="{344248C2-5676-42D9-8CD4-103F853FC35E}"/>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78" name="直線コネクタ 277">
          <a:extLst>
            <a:ext uri="{FF2B5EF4-FFF2-40B4-BE49-F238E27FC236}">
              <a16:creationId xmlns:a16="http://schemas.microsoft.com/office/drawing/2014/main" xmlns="" id="{605C9EA8-B4B6-4F98-8CD5-D3833419A473}"/>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79" name="テキスト ボックス 278">
          <a:extLst>
            <a:ext uri="{FF2B5EF4-FFF2-40B4-BE49-F238E27FC236}">
              <a16:creationId xmlns:a16="http://schemas.microsoft.com/office/drawing/2014/main" xmlns="" id="{25D99977-CB86-4509-8EAD-88C2DFFF371B}"/>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80" name="直線コネクタ 279">
          <a:extLst>
            <a:ext uri="{FF2B5EF4-FFF2-40B4-BE49-F238E27FC236}">
              <a16:creationId xmlns:a16="http://schemas.microsoft.com/office/drawing/2014/main" xmlns="" id="{E6555A3A-96E3-498E-ADCC-2D7B4DBDF01D}"/>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99</xdr:row>
      <xdr:rowOff>29227</xdr:rowOff>
    </xdr:from>
    <xdr:ext cx="467179" cy="259045"/>
    <xdr:sp macro="" textlink="">
      <xdr:nvSpPr>
        <xdr:cNvPr id="281" name="テキスト ボックス 280">
          <a:extLst>
            <a:ext uri="{FF2B5EF4-FFF2-40B4-BE49-F238E27FC236}">
              <a16:creationId xmlns:a16="http://schemas.microsoft.com/office/drawing/2014/main" xmlns="" id="{EE612930-FC96-4904-92FD-0C08566E2DE0}"/>
            </a:ext>
          </a:extLst>
        </xdr:cNvPr>
        <xdr:cNvSpPr txBox="1"/>
      </xdr:nvSpPr>
      <xdr:spPr>
        <a:xfrm>
          <a:off x="294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82" name="直線コネクタ 281">
          <a:extLst>
            <a:ext uri="{FF2B5EF4-FFF2-40B4-BE49-F238E27FC236}">
              <a16:creationId xmlns:a16="http://schemas.microsoft.com/office/drawing/2014/main" xmlns="" id="{3FAD2AAD-5445-4CB3-9142-B3FDB65C551F}"/>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283" name="テキスト ボックス 282">
          <a:extLst>
            <a:ext uri="{FF2B5EF4-FFF2-40B4-BE49-F238E27FC236}">
              <a16:creationId xmlns:a16="http://schemas.microsoft.com/office/drawing/2014/main" xmlns="" id="{D8152177-5531-4A64-8EDE-DBF1B0928FA8}"/>
            </a:ext>
          </a:extLst>
        </xdr:cNvPr>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84" name="【市民会館】&#10;有形固定資産減価償却率グラフ枠">
          <a:extLst>
            <a:ext uri="{FF2B5EF4-FFF2-40B4-BE49-F238E27FC236}">
              <a16:creationId xmlns:a16="http://schemas.microsoft.com/office/drawing/2014/main" xmlns="" id="{FD573E32-0F46-4A5E-B763-B818FAF28CB5}"/>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1905</xdr:rowOff>
    </xdr:from>
    <xdr:to>
      <xdr:col>24</xdr:col>
      <xdr:colOff>62865</xdr:colOff>
      <xdr:row>108</xdr:row>
      <xdr:rowOff>9525</xdr:rowOff>
    </xdr:to>
    <xdr:cxnSp macro="">
      <xdr:nvCxnSpPr>
        <xdr:cNvPr id="285" name="直線コネクタ 284">
          <a:extLst>
            <a:ext uri="{FF2B5EF4-FFF2-40B4-BE49-F238E27FC236}">
              <a16:creationId xmlns:a16="http://schemas.microsoft.com/office/drawing/2014/main" xmlns="" id="{EDA69E2D-F1D9-4592-AAA0-ECEE5E90D715}"/>
            </a:ext>
          </a:extLst>
        </xdr:cNvPr>
        <xdr:cNvCxnSpPr/>
      </xdr:nvCxnSpPr>
      <xdr:spPr>
        <a:xfrm flipV="1">
          <a:off x="4634865" y="17146905"/>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13352</xdr:rowOff>
    </xdr:from>
    <xdr:ext cx="405111" cy="259045"/>
    <xdr:sp macro="" textlink="">
      <xdr:nvSpPr>
        <xdr:cNvPr id="286" name="【市民会館】&#10;有形固定資産減価償却率最小値テキスト">
          <a:extLst>
            <a:ext uri="{FF2B5EF4-FFF2-40B4-BE49-F238E27FC236}">
              <a16:creationId xmlns:a16="http://schemas.microsoft.com/office/drawing/2014/main" xmlns="" id="{3DA4957A-2AA6-4965-8C29-E4375B4DB9C4}"/>
            </a:ext>
          </a:extLst>
        </xdr:cNvPr>
        <xdr:cNvSpPr txBox="1"/>
      </xdr:nvSpPr>
      <xdr:spPr>
        <a:xfrm>
          <a:off x="4673600" y="1852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9525</xdr:rowOff>
    </xdr:from>
    <xdr:to>
      <xdr:col>24</xdr:col>
      <xdr:colOff>152400</xdr:colOff>
      <xdr:row>108</xdr:row>
      <xdr:rowOff>9525</xdr:rowOff>
    </xdr:to>
    <xdr:cxnSp macro="">
      <xdr:nvCxnSpPr>
        <xdr:cNvPr id="287" name="直線コネクタ 286">
          <a:extLst>
            <a:ext uri="{FF2B5EF4-FFF2-40B4-BE49-F238E27FC236}">
              <a16:creationId xmlns:a16="http://schemas.microsoft.com/office/drawing/2014/main" xmlns="" id="{70CC0EC1-EADA-4404-9BF7-7C83D29AE517}"/>
            </a:ext>
          </a:extLst>
        </xdr:cNvPr>
        <xdr:cNvCxnSpPr/>
      </xdr:nvCxnSpPr>
      <xdr:spPr>
        <a:xfrm>
          <a:off x="4546600" y="18526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120032</xdr:rowOff>
    </xdr:from>
    <xdr:ext cx="405111" cy="259045"/>
    <xdr:sp macro="" textlink="">
      <xdr:nvSpPr>
        <xdr:cNvPr id="288" name="【市民会館】&#10;有形固定資産減価償却率最大値テキスト">
          <a:extLst>
            <a:ext uri="{FF2B5EF4-FFF2-40B4-BE49-F238E27FC236}">
              <a16:creationId xmlns:a16="http://schemas.microsoft.com/office/drawing/2014/main" xmlns="" id="{854CF8E6-2089-4CD4-9831-424BD779F618}"/>
            </a:ext>
          </a:extLst>
        </xdr:cNvPr>
        <xdr:cNvSpPr txBox="1"/>
      </xdr:nvSpPr>
      <xdr:spPr>
        <a:xfrm>
          <a:off x="4673600" y="16922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1905</xdr:rowOff>
    </xdr:from>
    <xdr:to>
      <xdr:col>24</xdr:col>
      <xdr:colOff>152400</xdr:colOff>
      <xdr:row>100</xdr:row>
      <xdr:rowOff>1905</xdr:rowOff>
    </xdr:to>
    <xdr:cxnSp macro="">
      <xdr:nvCxnSpPr>
        <xdr:cNvPr id="289" name="直線コネクタ 288">
          <a:extLst>
            <a:ext uri="{FF2B5EF4-FFF2-40B4-BE49-F238E27FC236}">
              <a16:creationId xmlns:a16="http://schemas.microsoft.com/office/drawing/2014/main" xmlns="" id="{3DD3C611-B1F0-46E7-B1C1-697140A70EDD}"/>
            </a:ext>
          </a:extLst>
        </xdr:cNvPr>
        <xdr:cNvCxnSpPr/>
      </xdr:nvCxnSpPr>
      <xdr:spPr>
        <a:xfrm>
          <a:off x="4546600" y="17146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142891</xdr:rowOff>
    </xdr:from>
    <xdr:ext cx="405111" cy="259045"/>
    <xdr:sp macro="" textlink="">
      <xdr:nvSpPr>
        <xdr:cNvPr id="290" name="【市民会館】&#10;有形固定資産減価償却率平均値テキスト">
          <a:extLst>
            <a:ext uri="{FF2B5EF4-FFF2-40B4-BE49-F238E27FC236}">
              <a16:creationId xmlns:a16="http://schemas.microsoft.com/office/drawing/2014/main" xmlns="" id="{8E3002A2-2DF2-45B8-9623-167BB57BB0E3}"/>
            </a:ext>
          </a:extLst>
        </xdr:cNvPr>
        <xdr:cNvSpPr txBox="1"/>
      </xdr:nvSpPr>
      <xdr:spPr>
        <a:xfrm>
          <a:off x="4673600" y="179736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164464</xdr:rowOff>
    </xdr:from>
    <xdr:to>
      <xdr:col>24</xdr:col>
      <xdr:colOff>114300</xdr:colOff>
      <xdr:row>105</xdr:row>
      <xdr:rowOff>94614</xdr:rowOff>
    </xdr:to>
    <xdr:sp macro="" textlink="">
      <xdr:nvSpPr>
        <xdr:cNvPr id="291" name="フローチャート: 判断 290">
          <a:extLst>
            <a:ext uri="{FF2B5EF4-FFF2-40B4-BE49-F238E27FC236}">
              <a16:creationId xmlns:a16="http://schemas.microsoft.com/office/drawing/2014/main" xmlns="" id="{CCBD2CA1-038B-4A94-A7E1-AB4A1E7E76F4}"/>
            </a:ext>
          </a:extLst>
        </xdr:cNvPr>
        <xdr:cNvSpPr/>
      </xdr:nvSpPr>
      <xdr:spPr>
        <a:xfrm>
          <a:off x="4584700" y="1799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4445</xdr:rowOff>
    </xdr:from>
    <xdr:to>
      <xdr:col>20</xdr:col>
      <xdr:colOff>38100</xdr:colOff>
      <xdr:row>105</xdr:row>
      <xdr:rowOff>106045</xdr:rowOff>
    </xdr:to>
    <xdr:sp macro="" textlink="">
      <xdr:nvSpPr>
        <xdr:cNvPr id="292" name="フローチャート: 判断 291">
          <a:extLst>
            <a:ext uri="{FF2B5EF4-FFF2-40B4-BE49-F238E27FC236}">
              <a16:creationId xmlns:a16="http://schemas.microsoft.com/office/drawing/2014/main" xmlns="" id="{A9931F4B-AA8E-4FC0-9021-E59B2B6505CF}"/>
            </a:ext>
          </a:extLst>
        </xdr:cNvPr>
        <xdr:cNvSpPr/>
      </xdr:nvSpPr>
      <xdr:spPr>
        <a:xfrm>
          <a:off x="37465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46355</xdr:rowOff>
    </xdr:from>
    <xdr:to>
      <xdr:col>15</xdr:col>
      <xdr:colOff>101600</xdr:colOff>
      <xdr:row>105</xdr:row>
      <xdr:rowOff>147955</xdr:rowOff>
    </xdr:to>
    <xdr:sp macro="" textlink="">
      <xdr:nvSpPr>
        <xdr:cNvPr id="293" name="フローチャート: 判断 292">
          <a:extLst>
            <a:ext uri="{FF2B5EF4-FFF2-40B4-BE49-F238E27FC236}">
              <a16:creationId xmlns:a16="http://schemas.microsoft.com/office/drawing/2014/main" xmlns="" id="{3E3917F9-90E5-48B5-96EC-611F9D1954F6}"/>
            </a:ext>
          </a:extLst>
        </xdr:cNvPr>
        <xdr:cNvSpPr/>
      </xdr:nvSpPr>
      <xdr:spPr>
        <a:xfrm>
          <a:off x="2857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42545</xdr:rowOff>
    </xdr:from>
    <xdr:to>
      <xdr:col>10</xdr:col>
      <xdr:colOff>165100</xdr:colOff>
      <xdr:row>105</xdr:row>
      <xdr:rowOff>144145</xdr:rowOff>
    </xdr:to>
    <xdr:sp macro="" textlink="">
      <xdr:nvSpPr>
        <xdr:cNvPr id="294" name="フローチャート: 判断 293">
          <a:extLst>
            <a:ext uri="{FF2B5EF4-FFF2-40B4-BE49-F238E27FC236}">
              <a16:creationId xmlns:a16="http://schemas.microsoft.com/office/drawing/2014/main" xmlns="" id="{2E2D888F-9BD3-472E-B146-2F319F97D6FD}"/>
            </a:ext>
          </a:extLst>
        </xdr:cNvPr>
        <xdr:cNvSpPr/>
      </xdr:nvSpPr>
      <xdr:spPr>
        <a:xfrm>
          <a:off x="19685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95" name="テキスト ボックス 294">
          <a:extLst>
            <a:ext uri="{FF2B5EF4-FFF2-40B4-BE49-F238E27FC236}">
              <a16:creationId xmlns:a16="http://schemas.microsoft.com/office/drawing/2014/main" xmlns="" id="{7F4CB160-030A-4B5E-8EB3-1347F9A20E1B}"/>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96" name="テキスト ボックス 295">
          <a:extLst>
            <a:ext uri="{FF2B5EF4-FFF2-40B4-BE49-F238E27FC236}">
              <a16:creationId xmlns:a16="http://schemas.microsoft.com/office/drawing/2014/main" xmlns="" id="{A7DD20E2-2A29-4820-9903-B2B614FF501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97" name="テキスト ボックス 296">
          <a:extLst>
            <a:ext uri="{FF2B5EF4-FFF2-40B4-BE49-F238E27FC236}">
              <a16:creationId xmlns:a16="http://schemas.microsoft.com/office/drawing/2014/main" xmlns="" id="{50E7797D-81D0-4383-AD4B-0D62781EEEA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98" name="テキスト ボックス 297">
          <a:extLst>
            <a:ext uri="{FF2B5EF4-FFF2-40B4-BE49-F238E27FC236}">
              <a16:creationId xmlns:a16="http://schemas.microsoft.com/office/drawing/2014/main" xmlns="" id="{25B96713-799E-46C2-8270-9D5885B562D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99" name="テキスト ボックス 298">
          <a:extLst>
            <a:ext uri="{FF2B5EF4-FFF2-40B4-BE49-F238E27FC236}">
              <a16:creationId xmlns:a16="http://schemas.microsoft.com/office/drawing/2014/main" xmlns="" id="{EE097047-B657-488A-896B-A8A59F151C9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17780</xdr:rowOff>
    </xdr:from>
    <xdr:to>
      <xdr:col>24</xdr:col>
      <xdr:colOff>114300</xdr:colOff>
      <xdr:row>104</xdr:row>
      <xdr:rowOff>119380</xdr:rowOff>
    </xdr:to>
    <xdr:sp macro="" textlink="">
      <xdr:nvSpPr>
        <xdr:cNvPr id="300" name="楕円 299">
          <a:extLst>
            <a:ext uri="{FF2B5EF4-FFF2-40B4-BE49-F238E27FC236}">
              <a16:creationId xmlns:a16="http://schemas.microsoft.com/office/drawing/2014/main" xmlns="" id="{DAB22F99-6742-49F2-8573-C1289550B208}"/>
            </a:ext>
          </a:extLst>
        </xdr:cNvPr>
        <xdr:cNvSpPr/>
      </xdr:nvSpPr>
      <xdr:spPr>
        <a:xfrm>
          <a:off x="4584700" y="1784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40657</xdr:rowOff>
    </xdr:from>
    <xdr:ext cx="405111" cy="259045"/>
    <xdr:sp macro="" textlink="">
      <xdr:nvSpPr>
        <xdr:cNvPr id="301" name="【市民会館】&#10;有形固定資産減価償却率該当値テキスト">
          <a:extLst>
            <a:ext uri="{FF2B5EF4-FFF2-40B4-BE49-F238E27FC236}">
              <a16:creationId xmlns:a16="http://schemas.microsoft.com/office/drawing/2014/main" xmlns="" id="{3C9D26E3-B3D1-44B2-B06F-1300DE783A5F}"/>
            </a:ext>
          </a:extLst>
        </xdr:cNvPr>
        <xdr:cNvSpPr txBox="1"/>
      </xdr:nvSpPr>
      <xdr:spPr>
        <a:xfrm>
          <a:off x="4673600" y="1770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36830</xdr:rowOff>
    </xdr:from>
    <xdr:to>
      <xdr:col>20</xdr:col>
      <xdr:colOff>38100</xdr:colOff>
      <xdr:row>104</xdr:row>
      <xdr:rowOff>138430</xdr:rowOff>
    </xdr:to>
    <xdr:sp macro="" textlink="">
      <xdr:nvSpPr>
        <xdr:cNvPr id="302" name="楕円 301">
          <a:extLst>
            <a:ext uri="{FF2B5EF4-FFF2-40B4-BE49-F238E27FC236}">
              <a16:creationId xmlns:a16="http://schemas.microsoft.com/office/drawing/2014/main" xmlns="" id="{9A31FED4-C8DE-4EC3-B312-47F6DA01DC69}"/>
            </a:ext>
          </a:extLst>
        </xdr:cNvPr>
        <xdr:cNvSpPr/>
      </xdr:nvSpPr>
      <xdr:spPr>
        <a:xfrm>
          <a:off x="37465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68580</xdr:rowOff>
    </xdr:from>
    <xdr:to>
      <xdr:col>24</xdr:col>
      <xdr:colOff>63500</xdr:colOff>
      <xdr:row>104</xdr:row>
      <xdr:rowOff>87630</xdr:rowOff>
    </xdr:to>
    <xdr:cxnSp macro="">
      <xdr:nvCxnSpPr>
        <xdr:cNvPr id="303" name="直線コネクタ 302">
          <a:extLst>
            <a:ext uri="{FF2B5EF4-FFF2-40B4-BE49-F238E27FC236}">
              <a16:creationId xmlns:a16="http://schemas.microsoft.com/office/drawing/2014/main" xmlns="" id="{B7C2B1AF-0F0E-4BB5-8F50-E51B611E51B5}"/>
            </a:ext>
          </a:extLst>
        </xdr:cNvPr>
        <xdr:cNvCxnSpPr/>
      </xdr:nvCxnSpPr>
      <xdr:spPr>
        <a:xfrm flipV="1">
          <a:off x="3797300" y="1789938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86361</xdr:rowOff>
    </xdr:from>
    <xdr:to>
      <xdr:col>15</xdr:col>
      <xdr:colOff>101600</xdr:colOff>
      <xdr:row>105</xdr:row>
      <xdr:rowOff>16511</xdr:rowOff>
    </xdr:to>
    <xdr:sp macro="" textlink="">
      <xdr:nvSpPr>
        <xdr:cNvPr id="304" name="楕円 303">
          <a:extLst>
            <a:ext uri="{FF2B5EF4-FFF2-40B4-BE49-F238E27FC236}">
              <a16:creationId xmlns:a16="http://schemas.microsoft.com/office/drawing/2014/main" xmlns="" id="{36E475E2-318B-45E0-A329-D31E3EB15F5D}"/>
            </a:ext>
          </a:extLst>
        </xdr:cNvPr>
        <xdr:cNvSpPr/>
      </xdr:nvSpPr>
      <xdr:spPr>
        <a:xfrm>
          <a:off x="2857500" y="1791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87630</xdr:rowOff>
    </xdr:from>
    <xdr:to>
      <xdr:col>19</xdr:col>
      <xdr:colOff>177800</xdr:colOff>
      <xdr:row>104</xdr:row>
      <xdr:rowOff>137161</xdr:rowOff>
    </xdr:to>
    <xdr:cxnSp macro="">
      <xdr:nvCxnSpPr>
        <xdr:cNvPr id="305" name="直線コネクタ 304">
          <a:extLst>
            <a:ext uri="{FF2B5EF4-FFF2-40B4-BE49-F238E27FC236}">
              <a16:creationId xmlns:a16="http://schemas.microsoft.com/office/drawing/2014/main" xmlns="" id="{44737F8D-28D9-4F3B-9F69-2849981E43FF}"/>
            </a:ext>
          </a:extLst>
        </xdr:cNvPr>
        <xdr:cNvCxnSpPr/>
      </xdr:nvCxnSpPr>
      <xdr:spPr>
        <a:xfrm flipV="1">
          <a:off x="2908300" y="17918430"/>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128270</xdr:rowOff>
    </xdr:from>
    <xdr:to>
      <xdr:col>10</xdr:col>
      <xdr:colOff>165100</xdr:colOff>
      <xdr:row>105</xdr:row>
      <xdr:rowOff>58420</xdr:rowOff>
    </xdr:to>
    <xdr:sp macro="" textlink="">
      <xdr:nvSpPr>
        <xdr:cNvPr id="306" name="楕円 305">
          <a:extLst>
            <a:ext uri="{FF2B5EF4-FFF2-40B4-BE49-F238E27FC236}">
              <a16:creationId xmlns:a16="http://schemas.microsoft.com/office/drawing/2014/main" xmlns="" id="{B96B0A51-352C-41AD-A223-AB8B004AD983}"/>
            </a:ext>
          </a:extLst>
        </xdr:cNvPr>
        <xdr:cNvSpPr/>
      </xdr:nvSpPr>
      <xdr:spPr>
        <a:xfrm>
          <a:off x="1968500" y="1795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137161</xdr:rowOff>
    </xdr:from>
    <xdr:to>
      <xdr:col>15</xdr:col>
      <xdr:colOff>50800</xdr:colOff>
      <xdr:row>105</xdr:row>
      <xdr:rowOff>7620</xdr:rowOff>
    </xdr:to>
    <xdr:cxnSp macro="">
      <xdr:nvCxnSpPr>
        <xdr:cNvPr id="307" name="直線コネクタ 306">
          <a:extLst>
            <a:ext uri="{FF2B5EF4-FFF2-40B4-BE49-F238E27FC236}">
              <a16:creationId xmlns:a16="http://schemas.microsoft.com/office/drawing/2014/main" xmlns="" id="{717A4199-58E5-470D-A92E-10AD2B7E0A3B}"/>
            </a:ext>
          </a:extLst>
        </xdr:cNvPr>
        <xdr:cNvCxnSpPr/>
      </xdr:nvCxnSpPr>
      <xdr:spPr>
        <a:xfrm flipV="1">
          <a:off x="2019300" y="1796796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97172</xdr:rowOff>
    </xdr:from>
    <xdr:ext cx="405111" cy="259045"/>
    <xdr:sp macro="" textlink="">
      <xdr:nvSpPr>
        <xdr:cNvPr id="308" name="n_1aveValue【市民会館】&#10;有形固定資産減価償却率">
          <a:extLst>
            <a:ext uri="{FF2B5EF4-FFF2-40B4-BE49-F238E27FC236}">
              <a16:creationId xmlns:a16="http://schemas.microsoft.com/office/drawing/2014/main" xmlns="" id="{19223DB5-74B6-46D9-AAAC-489511A6F124}"/>
            </a:ext>
          </a:extLst>
        </xdr:cNvPr>
        <xdr:cNvSpPr txBox="1"/>
      </xdr:nvSpPr>
      <xdr:spPr>
        <a:xfrm>
          <a:off x="3582044" y="1809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139082</xdr:rowOff>
    </xdr:from>
    <xdr:ext cx="405111" cy="259045"/>
    <xdr:sp macro="" textlink="">
      <xdr:nvSpPr>
        <xdr:cNvPr id="309" name="n_2aveValue【市民会館】&#10;有形固定資産減価償却率">
          <a:extLst>
            <a:ext uri="{FF2B5EF4-FFF2-40B4-BE49-F238E27FC236}">
              <a16:creationId xmlns:a16="http://schemas.microsoft.com/office/drawing/2014/main" xmlns="" id="{ADEA1946-DCCB-46A1-A915-AF2256C95969}"/>
            </a:ext>
          </a:extLst>
        </xdr:cNvPr>
        <xdr:cNvSpPr txBox="1"/>
      </xdr:nvSpPr>
      <xdr:spPr>
        <a:xfrm>
          <a:off x="2705744" y="1814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135272</xdr:rowOff>
    </xdr:from>
    <xdr:ext cx="405111" cy="259045"/>
    <xdr:sp macro="" textlink="">
      <xdr:nvSpPr>
        <xdr:cNvPr id="310" name="n_3aveValue【市民会館】&#10;有形固定資産減価償却率">
          <a:extLst>
            <a:ext uri="{FF2B5EF4-FFF2-40B4-BE49-F238E27FC236}">
              <a16:creationId xmlns:a16="http://schemas.microsoft.com/office/drawing/2014/main" xmlns="" id="{5E434C52-9768-457B-89B8-00EC923DE34B}"/>
            </a:ext>
          </a:extLst>
        </xdr:cNvPr>
        <xdr:cNvSpPr txBox="1"/>
      </xdr:nvSpPr>
      <xdr:spPr>
        <a:xfrm>
          <a:off x="1816744" y="1813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154957</xdr:rowOff>
    </xdr:from>
    <xdr:ext cx="405111" cy="259045"/>
    <xdr:sp macro="" textlink="">
      <xdr:nvSpPr>
        <xdr:cNvPr id="311" name="n_1mainValue【市民会館】&#10;有形固定資産減価償却率">
          <a:extLst>
            <a:ext uri="{FF2B5EF4-FFF2-40B4-BE49-F238E27FC236}">
              <a16:creationId xmlns:a16="http://schemas.microsoft.com/office/drawing/2014/main" xmlns="" id="{DA746269-3338-4FF3-BE6A-8721537700F1}"/>
            </a:ext>
          </a:extLst>
        </xdr:cNvPr>
        <xdr:cNvSpPr txBox="1"/>
      </xdr:nvSpPr>
      <xdr:spPr>
        <a:xfrm>
          <a:off x="358204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33038</xdr:rowOff>
    </xdr:from>
    <xdr:ext cx="405111" cy="259045"/>
    <xdr:sp macro="" textlink="">
      <xdr:nvSpPr>
        <xdr:cNvPr id="312" name="n_2mainValue【市民会館】&#10;有形固定資産減価償却率">
          <a:extLst>
            <a:ext uri="{FF2B5EF4-FFF2-40B4-BE49-F238E27FC236}">
              <a16:creationId xmlns:a16="http://schemas.microsoft.com/office/drawing/2014/main" xmlns="" id="{C995C99C-1498-4078-8828-D1D73AA19BCE}"/>
            </a:ext>
          </a:extLst>
        </xdr:cNvPr>
        <xdr:cNvSpPr txBox="1"/>
      </xdr:nvSpPr>
      <xdr:spPr>
        <a:xfrm>
          <a:off x="2705744" y="1769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74947</xdr:rowOff>
    </xdr:from>
    <xdr:ext cx="405111" cy="259045"/>
    <xdr:sp macro="" textlink="">
      <xdr:nvSpPr>
        <xdr:cNvPr id="313" name="n_3mainValue【市民会館】&#10;有形固定資産減価償却率">
          <a:extLst>
            <a:ext uri="{FF2B5EF4-FFF2-40B4-BE49-F238E27FC236}">
              <a16:creationId xmlns:a16="http://schemas.microsoft.com/office/drawing/2014/main" xmlns="" id="{3DF2FC1C-391B-4070-91CF-F428FB6D43CB}"/>
            </a:ext>
          </a:extLst>
        </xdr:cNvPr>
        <xdr:cNvSpPr txBox="1"/>
      </xdr:nvSpPr>
      <xdr:spPr>
        <a:xfrm>
          <a:off x="1816744"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14" name="正方形/長方形 313">
          <a:extLst>
            <a:ext uri="{FF2B5EF4-FFF2-40B4-BE49-F238E27FC236}">
              <a16:creationId xmlns:a16="http://schemas.microsoft.com/office/drawing/2014/main" xmlns="" id="{59D7EC72-972C-40C3-A247-5FA83CA5B69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15" name="正方形/長方形 314">
          <a:extLst>
            <a:ext uri="{FF2B5EF4-FFF2-40B4-BE49-F238E27FC236}">
              <a16:creationId xmlns:a16="http://schemas.microsoft.com/office/drawing/2014/main" xmlns="" id="{9AD1F942-C704-4B5E-B4F6-14DD1F1AC30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16" name="正方形/長方形 315">
          <a:extLst>
            <a:ext uri="{FF2B5EF4-FFF2-40B4-BE49-F238E27FC236}">
              <a16:creationId xmlns:a16="http://schemas.microsoft.com/office/drawing/2014/main" xmlns="" id="{61FB168C-7ABB-4D91-A972-A153D0FE543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17" name="正方形/長方形 316">
          <a:extLst>
            <a:ext uri="{FF2B5EF4-FFF2-40B4-BE49-F238E27FC236}">
              <a16:creationId xmlns:a16="http://schemas.microsoft.com/office/drawing/2014/main" xmlns="" id="{8C637CAA-411B-4DF5-8420-2AFA4563A38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18" name="正方形/長方形 317">
          <a:extLst>
            <a:ext uri="{FF2B5EF4-FFF2-40B4-BE49-F238E27FC236}">
              <a16:creationId xmlns:a16="http://schemas.microsoft.com/office/drawing/2014/main" xmlns="" id="{72ECD960-F90F-4010-BDC0-67785AD2EA3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19" name="正方形/長方形 318">
          <a:extLst>
            <a:ext uri="{FF2B5EF4-FFF2-40B4-BE49-F238E27FC236}">
              <a16:creationId xmlns:a16="http://schemas.microsoft.com/office/drawing/2014/main" xmlns="" id="{AE492686-99DB-4189-82DC-8541251B860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20" name="正方形/長方形 319">
          <a:extLst>
            <a:ext uri="{FF2B5EF4-FFF2-40B4-BE49-F238E27FC236}">
              <a16:creationId xmlns:a16="http://schemas.microsoft.com/office/drawing/2014/main" xmlns="" id="{DB690564-FF4A-488C-BFA5-7E539B966E3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21" name="正方形/長方形 320">
          <a:extLst>
            <a:ext uri="{FF2B5EF4-FFF2-40B4-BE49-F238E27FC236}">
              <a16:creationId xmlns:a16="http://schemas.microsoft.com/office/drawing/2014/main" xmlns="" id="{1D95F73A-549C-44F1-9ABD-D6251EC3D45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22" name="テキスト ボックス 321">
          <a:extLst>
            <a:ext uri="{FF2B5EF4-FFF2-40B4-BE49-F238E27FC236}">
              <a16:creationId xmlns:a16="http://schemas.microsoft.com/office/drawing/2014/main" xmlns="" id="{B3606008-6FE6-4DB9-A18B-1DBF86B5584A}"/>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23" name="直線コネクタ 322">
          <a:extLst>
            <a:ext uri="{FF2B5EF4-FFF2-40B4-BE49-F238E27FC236}">
              <a16:creationId xmlns:a16="http://schemas.microsoft.com/office/drawing/2014/main" xmlns="" id="{2F95A67B-D89B-4011-9EE5-CC671920118C}"/>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24" name="直線コネクタ 323">
          <a:extLst>
            <a:ext uri="{FF2B5EF4-FFF2-40B4-BE49-F238E27FC236}">
              <a16:creationId xmlns:a16="http://schemas.microsoft.com/office/drawing/2014/main" xmlns="" id="{45429E40-38DB-4C91-920E-1C5CA6BC3BE4}"/>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25" name="テキスト ボックス 324">
          <a:extLst>
            <a:ext uri="{FF2B5EF4-FFF2-40B4-BE49-F238E27FC236}">
              <a16:creationId xmlns:a16="http://schemas.microsoft.com/office/drawing/2014/main" xmlns="" id="{C4FEFD7F-D1CA-4F93-A23B-60A079CD90AF}"/>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26" name="直線コネクタ 325">
          <a:extLst>
            <a:ext uri="{FF2B5EF4-FFF2-40B4-BE49-F238E27FC236}">
              <a16:creationId xmlns:a16="http://schemas.microsoft.com/office/drawing/2014/main" xmlns="" id="{0DA8F5F0-D491-47E1-AFA5-91903E3662F3}"/>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27" name="テキスト ボックス 326">
          <a:extLst>
            <a:ext uri="{FF2B5EF4-FFF2-40B4-BE49-F238E27FC236}">
              <a16:creationId xmlns:a16="http://schemas.microsoft.com/office/drawing/2014/main" xmlns="" id="{B03699DF-DE08-471C-BF20-0364D84F1298}"/>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28" name="直線コネクタ 327">
          <a:extLst>
            <a:ext uri="{FF2B5EF4-FFF2-40B4-BE49-F238E27FC236}">
              <a16:creationId xmlns:a16="http://schemas.microsoft.com/office/drawing/2014/main" xmlns="" id="{31EFE505-F476-4A69-A690-0E96D01B7328}"/>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29" name="テキスト ボックス 328">
          <a:extLst>
            <a:ext uri="{FF2B5EF4-FFF2-40B4-BE49-F238E27FC236}">
              <a16:creationId xmlns:a16="http://schemas.microsoft.com/office/drawing/2014/main" xmlns="" id="{047857B1-D125-4BE0-B289-2924831F35D5}"/>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30" name="直線コネクタ 329">
          <a:extLst>
            <a:ext uri="{FF2B5EF4-FFF2-40B4-BE49-F238E27FC236}">
              <a16:creationId xmlns:a16="http://schemas.microsoft.com/office/drawing/2014/main" xmlns="" id="{C8AF1E72-624C-4301-BC06-8C11939D30F2}"/>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31" name="テキスト ボックス 330">
          <a:extLst>
            <a:ext uri="{FF2B5EF4-FFF2-40B4-BE49-F238E27FC236}">
              <a16:creationId xmlns:a16="http://schemas.microsoft.com/office/drawing/2014/main" xmlns="" id="{43534B56-5E9C-4007-AB54-6B4FD0784419}"/>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32" name="直線コネクタ 331">
          <a:extLst>
            <a:ext uri="{FF2B5EF4-FFF2-40B4-BE49-F238E27FC236}">
              <a16:creationId xmlns:a16="http://schemas.microsoft.com/office/drawing/2014/main" xmlns="" id="{9A212444-3805-4795-BCA8-49119A5F83CF}"/>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33" name="テキスト ボックス 332">
          <a:extLst>
            <a:ext uri="{FF2B5EF4-FFF2-40B4-BE49-F238E27FC236}">
              <a16:creationId xmlns:a16="http://schemas.microsoft.com/office/drawing/2014/main" xmlns="" id="{A4CD89F9-037A-47F6-A735-B13A60E1EC67}"/>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34" name="直線コネクタ 333">
          <a:extLst>
            <a:ext uri="{FF2B5EF4-FFF2-40B4-BE49-F238E27FC236}">
              <a16:creationId xmlns:a16="http://schemas.microsoft.com/office/drawing/2014/main" xmlns="" id="{0FB61F94-4A75-4ED6-8B59-773C66B8BBA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35" name="テキスト ボックス 334">
          <a:extLst>
            <a:ext uri="{FF2B5EF4-FFF2-40B4-BE49-F238E27FC236}">
              <a16:creationId xmlns:a16="http://schemas.microsoft.com/office/drawing/2014/main" xmlns="" id="{CEBB135D-6742-49AE-87E4-85AA5DADCAD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36" name="【市民会館】&#10;一人当たり面積グラフ枠">
          <a:extLst>
            <a:ext uri="{FF2B5EF4-FFF2-40B4-BE49-F238E27FC236}">
              <a16:creationId xmlns:a16="http://schemas.microsoft.com/office/drawing/2014/main" xmlns="" id="{3E67CA0C-6424-49DE-9151-01EDED067E9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38100</xdr:rowOff>
    </xdr:from>
    <xdr:to>
      <xdr:col>54</xdr:col>
      <xdr:colOff>189865</xdr:colOff>
      <xdr:row>108</xdr:row>
      <xdr:rowOff>19050</xdr:rowOff>
    </xdr:to>
    <xdr:cxnSp macro="">
      <xdr:nvCxnSpPr>
        <xdr:cNvPr id="337" name="直線コネクタ 336">
          <a:extLst>
            <a:ext uri="{FF2B5EF4-FFF2-40B4-BE49-F238E27FC236}">
              <a16:creationId xmlns:a16="http://schemas.microsoft.com/office/drawing/2014/main" xmlns="" id="{C744C268-35CA-4C3A-A0A9-13CC7CD34940}"/>
            </a:ext>
          </a:extLst>
        </xdr:cNvPr>
        <xdr:cNvCxnSpPr/>
      </xdr:nvCxnSpPr>
      <xdr:spPr>
        <a:xfrm flipV="1">
          <a:off x="10476865" y="1718310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22877</xdr:rowOff>
    </xdr:from>
    <xdr:ext cx="469744" cy="259045"/>
    <xdr:sp macro="" textlink="">
      <xdr:nvSpPr>
        <xdr:cNvPr id="338" name="【市民会館】&#10;一人当たり面積最小値テキスト">
          <a:extLst>
            <a:ext uri="{FF2B5EF4-FFF2-40B4-BE49-F238E27FC236}">
              <a16:creationId xmlns:a16="http://schemas.microsoft.com/office/drawing/2014/main" xmlns="" id="{B339DF4B-2CE9-48BF-B289-622DCF445745}"/>
            </a:ext>
          </a:extLst>
        </xdr:cNvPr>
        <xdr:cNvSpPr txBox="1"/>
      </xdr:nvSpPr>
      <xdr:spPr>
        <a:xfrm>
          <a:off x="10515600" y="1853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19050</xdr:rowOff>
    </xdr:from>
    <xdr:to>
      <xdr:col>55</xdr:col>
      <xdr:colOff>88900</xdr:colOff>
      <xdr:row>108</xdr:row>
      <xdr:rowOff>19050</xdr:rowOff>
    </xdr:to>
    <xdr:cxnSp macro="">
      <xdr:nvCxnSpPr>
        <xdr:cNvPr id="339" name="直線コネクタ 338">
          <a:extLst>
            <a:ext uri="{FF2B5EF4-FFF2-40B4-BE49-F238E27FC236}">
              <a16:creationId xmlns:a16="http://schemas.microsoft.com/office/drawing/2014/main" xmlns="" id="{C8FD7934-6850-44B2-876C-F99EA69231EC}"/>
            </a:ext>
          </a:extLst>
        </xdr:cNvPr>
        <xdr:cNvCxnSpPr/>
      </xdr:nvCxnSpPr>
      <xdr:spPr>
        <a:xfrm>
          <a:off x="10388600" y="1853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156227</xdr:rowOff>
    </xdr:from>
    <xdr:ext cx="469744" cy="259045"/>
    <xdr:sp macro="" textlink="">
      <xdr:nvSpPr>
        <xdr:cNvPr id="340" name="【市民会館】&#10;一人当たり面積最大値テキスト">
          <a:extLst>
            <a:ext uri="{FF2B5EF4-FFF2-40B4-BE49-F238E27FC236}">
              <a16:creationId xmlns:a16="http://schemas.microsoft.com/office/drawing/2014/main" xmlns="" id="{E1267019-DBB7-4CA2-968A-2E3AAF811887}"/>
            </a:ext>
          </a:extLst>
        </xdr:cNvPr>
        <xdr:cNvSpPr txBox="1"/>
      </xdr:nvSpPr>
      <xdr:spPr>
        <a:xfrm>
          <a:off x="10515600" y="1695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38100</xdr:rowOff>
    </xdr:from>
    <xdr:to>
      <xdr:col>55</xdr:col>
      <xdr:colOff>88900</xdr:colOff>
      <xdr:row>100</xdr:row>
      <xdr:rowOff>38100</xdr:rowOff>
    </xdr:to>
    <xdr:cxnSp macro="">
      <xdr:nvCxnSpPr>
        <xdr:cNvPr id="341" name="直線コネクタ 340">
          <a:extLst>
            <a:ext uri="{FF2B5EF4-FFF2-40B4-BE49-F238E27FC236}">
              <a16:creationId xmlns:a16="http://schemas.microsoft.com/office/drawing/2014/main" xmlns="" id="{3DFC1ABE-5795-42D0-B3C5-D46D4E069C3A}"/>
            </a:ext>
          </a:extLst>
        </xdr:cNvPr>
        <xdr:cNvCxnSpPr/>
      </xdr:nvCxnSpPr>
      <xdr:spPr>
        <a:xfrm>
          <a:off x="10388600" y="1718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6366</xdr:rowOff>
    </xdr:from>
    <xdr:ext cx="469744" cy="259045"/>
    <xdr:sp macro="" textlink="">
      <xdr:nvSpPr>
        <xdr:cNvPr id="342" name="【市民会館】&#10;一人当たり面積平均値テキスト">
          <a:extLst>
            <a:ext uri="{FF2B5EF4-FFF2-40B4-BE49-F238E27FC236}">
              <a16:creationId xmlns:a16="http://schemas.microsoft.com/office/drawing/2014/main" xmlns="" id="{203C2A09-2F16-45ED-ACFF-A532A0B9D68E}"/>
            </a:ext>
          </a:extLst>
        </xdr:cNvPr>
        <xdr:cNvSpPr txBox="1"/>
      </xdr:nvSpPr>
      <xdr:spPr>
        <a:xfrm>
          <a:off x="10515600" y="178371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154939</xdr:rowOff>
    </xdr:from>
    <xdr:to>
      <xdr:col>55</xdr:col>
      <xdr:colOff>50800</xdr:colOff>
      <xdr:row>105</xdr:row>
      <xdr:rowOff>85089</xdr:rowOff>
    </xdr:to>
    <xdr:sp macro="" textlink="">
      <xdr:nvSpPr>
        <xdr:cNvPr id="343" name="フローチャート: 判断 342">
          <a:extLst>
            <a:ext uri="{FF2B5EF4-FFF2-40B4-BE49-F238E27FC236}">
              <a16:creationId xmlns:a16="http://schemas.microsoft.com/office/drawing/2014/main" xmlns="" id="{7AA41B75-371D-403B-B6E1-80A3539FB252}"/>
            </a:ext>
          </a:extLst>
        </xdr:cNvPr>
        <xdr:cNvSpPr/>
      </xdr:nvSpPr>
      <xdr:spPr>
        <a:xfrm>
          <a:off x="10426700" y="1798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151130</xdr:rowOff>
    </xdr:from>
    <xdr:to>
      <xdr:col>50</xdr:col>
      <xdr:colOff>165100</xdr:colOff>
      <xdr:row>105</xdr:row>
      <xdr:rowOff>81280</xdr:rowOff>
    </xdr:to>
    <xdr:sp macro="" textlink="">
      <xdr:nvSpPr>
        <xdr:cNvPr id="344" name="フローチャート: 判断 343">
          <a:extLst>
            <a:ext uri="{FF2B5EF4-FFF2-40B4-BE49-F238E27FC236}">
              <a16:creationId xmlns:a16="http://schemas.microsoft.com/office/drawing/2014/main" xmlns="" id="{93988507-C632-4E52-B8D8-421CFFC53E39}"/>
            </a:ext>
          </a:extLst>
        </xdr:cNvPr>
        <xdr:cNvSpPr/>
      </xdr:nvSpPr>
      <xdr:spPr>
        <a:xfrm>
          <a:off x="9588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124461</xdr:rowOff>
    </xdr:from>
    <xdr:to>
      <xdr:col>46</xdr:col>
      <xdr:colOff>38100</xdr:colOff>
      <xdr:row>105</xdr:row>
      <xdr:rowOff>54611</xdr:rowOff>
    </xdr:to>
    <xdr:sp macro="" textlink="">
      <xdr:nvSpPr>
        <xdr:cNvPr id="345" name="フローチャート: 判断 344">
          <a:extLst>
            <a:ext uri="{FF2B5EF4-FFF2-40B4-BE49-F238E27FC236}">
              <a16:creationId xmlns:a16="http://schemas.microsoft.com/office/drawing/2014/main" xmlns="" id="{3E822EED-C4D0-4507-9FA5-806AC9FDC6E0}"/>
            </a:ext>
          </a:extLst>
        </xdr:cNvPr>
        <xdr:cNvSpPr/>
      </xdr:nvSpPr>
      <xdr:spPr>
        <a:xfrm>
          <a:off x="8699500" y="1795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139700</xdr:rowOff>
    </xdr:from>
    <xdr:to>
      <xdr:col>41</xdr:col>
      <xdr:colOff>101600</xdr:colOff>
      <xdr:row>105</xdr:row>
      <xdr:rowOff>69850</xdr:rowOff>
    </xdr:to>
    <xdr:sp macro="" textlink="">
      <xdr:nvSpPr>
        <xdr:cNvPr id="346" name="フローチャート: 判断 345">
          <a:extLst>
            <a:ext uri="{FF2B5EF4-FFF2-40B4-BE49-F238E27FC236}">
              <a16:creationId xmlns:a16="http://schemas.microsoft.com/office/drawing/2014/main" xmlns="" id="{38DC0665-B0D9-4AA1-A814-D8EE5EDD7137}"/>
            </a:ext>
          </a:extLst>
        </xdr:cNvPr>
        <xdr:cNvSpPr/>
      </xdr:nvSpPr>
      <xdr:spPr>
        <a:xfrm>
          <a:off x="7810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47" name="テキスト ボックス 346">
          <a:extLst>
            <a:ext uri="{FF2B5EF4-FFF2-40B4-BE49-F238E27FC236}">
              <a16:creationId xmlns:a16="http://schemas.microsoft.com/office/drawing/2014/main" xmlns="" id="{FD19D51C-40CB-4BE4-A44C-98D39C2CBE5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48" name="テキスト ボックス 347">
          <a:extLst>
            <a:ext uri="{FF2B5EF4-FFF2-40B4-BE49-F238E27FC236}">
              <a16:creationId xmlns:a16="http://schemas.microsoft.com/office/drawing/2014/main" xmlns="" id="{2F795259-D797-403C-B700-BC289F2D819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49" name="テキスト ボックス 348">
          <a:extLst>
            <a:ext uri="{FF2B5EF4-FFF2-40B4-BE49-F238E27FC236}">
              <a16:creationId xmlns:a16="http://schemas.microsoft.com/office/drawing/2014/main" xmlns="" id="{DF613E5B-20E2-4D86-AC07-CF8F064C020F}"/>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50" name="テキスト ボックス 349">
          <a:extLst>
            <a:ext uri="{FF2B5EF4-FFF2-40B4-BE49-F238E27FC236}">
              <a16:creationId xmlns:a16="http://schemas.microsoft.com/office/drawing/2014/main" xmlns="" id="{F5BA637D-3A6D-4B1E-B22C-68FD3F808745}"/>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51" name="テキスト ボックス 350">
          <a:extLst>
            <a:ext uri="{FF2B5EF4-FFF2-40B4-BE49-F238E27FC236}">
              <a16:creationId xmlns:a16="http://schemas.microsoft.com/office/drawing/2014/main" xmlns="" id="{857D044F-A0A6-400A-A60B-A7D5BB8F72D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xdr:rowOff>
    </xdr:from>
    <xdr:to>
      <xdr:col>55</xdr:col>
      <xdr:colOff>50800</xdr:colOff>
      <xdr:row>105</xdr:row>
      <xdr:rowOff>115570</xdr:rowOff>
    </xdr:to>
    <xdr:sp macro="" textlink="">
      <xdr:nvSpPr>
        <xdr:cNvPr id="352" name="楕円 351">
          <a:extLst>
            <a:ext uri="{FF2B5EF4-FFF2-40B4-BE49-F238E27FC236}">
              <a16:creationId xmlns:a16="http://schemas.microsoft.com/office/drawing/2014/main" xmlns="" id="{8A0BB5F1-E6BB-491B-9A30-2B0F758A6C92}"/>
            </a:ext>
          </a:extLst>
        </xdr:cNvPr>
        <xdr:cNvSpPr/>
      </xdr:nvSpPr>
      <xdr:spPr>
        <a:xfrm>
          <a:off x="104267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163847</xdr:rowOff>
    </xdr:from>
    <xdr:ext cx="469744" cy="259045"/>
    <xdr:sp macro="" textlink="">
      <xdr:nvSpPr>
        <xdr:cNvPr id="353" name="【市民会館】&#10;一人当たり面積該当値テキスト">
          <a:extLst>
            <a:ext uri="{FF2B5EF4-FFF2-40B4-BE49-F238E27FC236}">
              <a16:creationId xmlns:a16="http://schemas.microsoft.com/office/drawing/2014/main" xmlns="" id="{03D47792-A557-494F-AF2C-2EAE816263A6}"/>
            </a:ext>
          </a:extLst>
        </xdr:cNvPr>
        <xdr:cNvSpPr txBox="1"/>
      </xdr:nvSpPr>
      <xdr:spPr>
        <a:xfrm>
          <a:off x="10515600" y="1799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21589</xdr:rowOff>
    </xdr:from>
    <xdr:to>
      <xdr:col>50</xdr:col>
      <xdr:colOff>165100</xdr:colOff>
      <xdr:row>105</xdr:row>
      <xdr:rowOff>123189</xdr:rowOff>
    </xdr:to>
    <xdr:sp macro="" textlink="">
      <xdr:nvSpPr>
        <xdr:cNvPr id="354" name="楕円 353">
          <a:extLst>
            <a:ext uri="{FF2B5EF4-FFF2-40B4-BE49-F238E27FC236}">
              <a16:creationId xmlns:a16="http://schemas.microsoft.com/office/drawing/2014/main" xmlns="" id="{A7732454-ACBA-49F4-8CE6-9EC0174FCD48}"/>
            </a:ext>
          </a:extLst>
        </xdr:cNvPr>
        <xdr:cNvSpPr/>
      </xdr:nvSpPr>
      <xdr:spPr>
        <a:xfrm>
          <a:off x="9588500" y="1802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64770</xdr:rowOff>
    </xdr:from>
    <xdr:to>
      <xdr:col>55</xdr:col>
      <xdr:colOff>0</xdr:colOff>
      <xdr:row>105</xdr:row>
      <xdr:rowOff>72389</xdr:rowOff>
    </xdr:to>
    <xdr:cxnSp macro="">
      <xdr:nvCxnSpPr>
        <xdr:cNvPr id="355" name="直線コネクタ 354">
          <a:extLst>
            <a:ext uri="{FF2B5EF4-FFF2-40B4-BE49-F238E27FC236}">
              <a16:creationId xmlns:a16="http://schemas.microsoft.com/office/drawing/2014/main" xmlns="" id="{F7EC363C-D002-4CC4-8F77-465CA50EC8D0}"/>
            </a:ext>
          </a:extLst>
        </xdr:cNvPr>
        <xdr:cNvCxnSpPr/>
      </xdr:nvCxnSpPr>
      <xdr:spPr>
        <a:xfrm flipV="1">
          <a:off x="9639300" y="1806702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29211</xdr:rowOff>
    </xdr:from>
    <xdr:to>
      <xdr:col>46</xdr:col>
      <xdr:colOff>38100</xdr:colOff>
      <xdr:row>105</xdr:row>
      <xdr:rowOff>130811</xdr:rowOff>
    </xdr:to>
    <xdr:sp macro="" textlink="">
      <xdr:nvSpPr>
        <xdr:cNvPr id="356" name="楕円 355">
          <a:extLst>
            <a:ext uri="{FF2B5EF4-FFF2-40B4-BE49-F238E27FC236}">
              <a16:creationId xmlns:a16="http://schemas.microsoft.com/office/drawing/2014/main" xmlns="" id="{6A128379-1B57-4C17-A55C-405207A6A0EC}"/>
            </a:ext>
          </a:extLst>
        </xdr:cNvPr>
        <xdr:cNvSpPr/>
      </xdr:nvSpPr>
      <xdr:spPr>
        <a:xfrm>
          <a:off x="8699500" y="1803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72389</xdr:rowOff>
    </xdr:from>
    <xdr:to>
      <xdr:col>50</xdr:col>
      <xdr:colOff>114300</xdr:colOff>
      <xdr:row>105</xdr:row>
      <xdr:rowOff>80011</xdr:rowOff>
    </xdr:to>
    <xdr:cxnSp macro="">
      <xdr:nvCxnSpPr>
        <xdr:cNvPr id="357" name="直線コネクタ 356">
          <a:extLst>
            <a:ext uri="{FF2B5EF4-FFF2-40B4-BE49-F238E27FC236}">
              <a16:creationId xmlns:a16="http://schemas.microsoft.com/office/drawing/2014/main" xmlns="" id="{1141B025-B6EC-4553-930D-B5D33CED2345}"/>
            </a:ext>
          </a:extLst>
        </xdr:cNvPr>
        <xdr:cNvCxnSpPr/>
      </xdr:nvCxnSpPr>
      <xdr:spPr>
        <a:xfrm flipV="1">
          <a:off x="8750300" y="180746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36830</xdr:rowOff>
    </xdr:from>
    <xdr:to>
      <xdr:col>41</xdr:col>
      <xdr:colOff>101600</xdr:colOff>
      <xdr:row>105</xdr:row>
      <xdr:rowOff>138430</xdr:rowOff>
    </xdr:to>
    <xdr:sp macro="" textlink="">
      <xdr:nvSpPr>
        <xdr:cNvPr id="358" name="楕円 357">
          <a:extLst>
            <a:ext uri="{FF2B5EF4-FFF2-40B4-BE49-F238E27FC236}">
              <a16:creationId xmlns:a16="http://schemas.microsoft.com/office/drawing/2014/main" xmlns="" id="{1BD6813A-07E3-402D-AB73-0AE5B660B041}"/>
            </a:ext>
          </a:extLst>
        </xdr:cNvPr>
        <xdr:cNvSpPr/>
      </xdr:nvSpPr>
      <xdr:spPr>
        <a:xfrm>
          <a:off x="7810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80011</xdr:rowOff>
    </xdr:from>
    <xdr:to>
      <xdr:col>45</xdr:col>
      <xdr:colOff>177800</xdr:colOff>
      <xdr:row>105</xdr:row>
      <xdr:rowOff>87630</xdr:rowOff>
    </xdr:to>
    <xdr:cxnSp macro="">
      <xdr:nvCxnSpPr>
        <xdr:cNvPr id="359" name="直線コネクタ 358">
          <a:extLst>
            <a:ext uri="{FF2B5EF4-FFF2-40B4-BE49-F238E27FC236}">
              <a16:creationId xmlns:a16="http://schemas.microsoft.com/office/drawing/2014/main" xmlns="" id="{234D8A7E-9B9A-4DD5-84E3-248B93617031}"/>
            </a:ext>
          </a:extLst>
        </xdr:cNvPr>
        <xdr:cNvCxnSpPr/>
      </xdr:nvCxnSpPr>
      <xdr:spPr>
        <a:xfrm flipV="1">
          <a:off x="7861300" y="180822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97807</xdr:rowOff>
    </xdr:from>
    <xdr:ext cx="469744" cy="259045"/>
    <xdr:sp macro="" textlink="">
      <xdr:nvSpPr>
        <xdr:cNvPr id="360" name="n_1aveValue【市民会館】&#10;一人当たり面積">
          <a:extLst>
            <a:ext uri="{FF2B5EF4-FFF2-40B4-BE49-F238E27FC236}">
              <a16:creationId xmlns:a16="http://schemas.microsoft.com/office/drawing/2014/main" xmlns="" id="{6C3AD7DC-3B41-4A8D-AB65-344222CC8690}"/>
            </a:ext>
          </a:extLst>
        </xdr:cNvPr>
        <xdr:cNvSpPr txBox="1"/>
      </xdr:nvSpPr>
      <xdr:spPr>
        <a:xfrm>
          <a:off x="9391727" y="1775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71138</xdr:rowOff>
    </xdr:from>
    <xdr:ext cx="469744" cy="259045"/>
    <xdr:sp macro="" textlink="">
      <xdr:nvSpPr>
        <xdr:cNvPr id="361" name="n_2aveValue【市民会館】&#10;一人当たり面積">
          <a:extLst>
            <a:ext uri="{FF2B5EF4-FFF2-40B4-BE49-F238E27FC236}">
              <a16:creationId xmlns:a16="http://schemas.microsoft.com/office/drawing/2014/main" xmlns="" id="{27C06E71-5314-492C-800B-F60700B0DB8A}"/>
            </a:ext>
          </a:extLst>
        </xdr:cNvPr>
        <xdr:cNvSpPr txBox="1"/>
      </xdr:nvSpPr>
      <xdr:spPr>
        <a:xfrm>
          <a:off x="8515427" y="1773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86377</xdr:rowOff>
    </xdr:from>
    <xdr:ext cx="469744" cy="259045"/>
    <xdr:sp macro="" textlink="">
      <xdr:nvSpPr>
        <xdr:cNvPr id="362" name="n_3aveValue【市民会館】&#10;一人当たり面積">
          <a:extLst>
            <a:ext uri="{FF2B5EF4-FFF2-40B4-BE49-F238E27FC236}">
              <a16:creationId xmlns:a16="http://schemas.microsoft.com/office/drawing/2014/main" xmlns="" id="{D35A169D-F16C-4A83-94CC-1AA9689560AA}"/>
            </a:ext>
          </a:extLst>
        </xdr:cNvPr>
        <xdr:cNvSpPr txBox="1"/>
      </xdr:nvSpPr>
      <xdr:spPr>
        <a:xfrm>
          <a:off x="7626427" y="1774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114316</xdr:rowOff>
    </xdr:from>
    <xdr:ext cx="469744" cy="259045"/>
    <xdr:sp macro="" textlink="">
      <xdr:nvSpPr>
        <xdr:cNvPr id="363" name="n_1mainValue【市民会館】&#10;一人当たり面積">
          <a:extLst>
            <a:ext uri="{FF2B5EF4-FFF2-40B4-BE49-F238E27FC236}">
              <a16:creationId xmlns:a16="http://schemas.microsoft.com/office/drawing/2014/main" xmlns="" id="{6BD40594-9C4B-4322-A6C1-65C5EDC0D528}"/>
            </a:ext>
          </a:extLst>
        </xdr:cNvPr>
        <xdr:cNvSpPr txBox="1"/>
      </xdr:nvSpPr>
      <xdr:spPr>
        <a:xfrm>
          <a:off x="9391727" y="1811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121938</xdr:rowOff>
    </xdr:from>
    <xdr:ext cx="469744" cy="259045"/>
    <xdr:sp macro="" textlink="">
      <xdr:nvSpPr>
        <xdr:cNvPr id="364" name="n_2mainValue【市民会館】&#10;一人当たり面積">
          <a:extLst>
            <a:ext uri="{FF2B5EF4-FFF2-40B4-BE49-F238E27FC236}">
              <a16:creationId xmlns:a16="http://schemas.microsoft.com/office/drawing/2014/main" xmlns="" id="{76E5E56A-5326-4403-AE17-73D3DE0A4A13}"/>
            </a:ext>
          </a:extLst>
        </xdr:cNvPr>
        <xdr:cNvSpPr txBox="1"/>
      </xdr:nvSpPr>
      <xdr:spPr>
        <a:xfrm>
          <a:off x="8515427" y="1812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129557</xdr:rowOff>
    </xdr:from>
    <xdr:ext cx="469744" cy="259045"/>
    <xdr:sp macro="" textlink="">
      <xdr:nvSpPr>
        <xdr:cNvPr id="365" name="n_3mainValue【市民会館】&#10;一人当たり面積">
          <a:extLst>
            <a:ext uri="{FF2B5EF4-FFF2-40B4-BE49-F238E27FC236}">
              <a16:creationId xmlns:a16="http://schemas.microsoft.com/office/drawing/2014/main" xmlns="" id="{3E014568-F13C-4673-B036-FBE065286565}"/>
            </a:ext>
          </a:extLst>
        </xdr:cNvPr>
        <xdr:cNvSpPr txBox="1"/>
      </xdr:nvSpPr>
      <xdr:spPr>
        <a:xfrm>
          <a:off x="76264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66" name="正方形/長方形 365">
          <a:extLst>
            <a:ext uri="{FF2B5EF4-FFF2-40B4-BE49-F238E27FC236}">
              <a16:creationId xmlns:a16="http://schemas.microsoft.com/office/drawing/2014/main" xmlns="" id="{52FF2DEE-D501-4E19-942F-06762D80E80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7" name="正方形/長方形 366">
          <a:extLst>
            <a:ext uri="{FF2B5EF4-FFF2-40B4-BE49-F238E27FC236}">
              <a16:creationId xmlns:a16="http://schemas.microsoft.com/office/drawing/2014/main" xmlns="" id="{0E6AE0D0-ABA3-4627-8D28-98D4E769346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8" name="正方形/長方形 367">
          <a:extLst>
            <a:ext uri="{FF2B5EF4-FFF2-40B4-BE49-F238E27FC236}">
              <a16:creationId xmlns:a16="http://schemas.microsoft.com/office/drawing/2014/main" xmlns="" id="{02A6671A-4759-460C-B42A-DEBFBC5B15B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9" name="正方形/長方形 368">
          <a:extLst>
            <a:ext uri="{FF2B5EF4-FFF2-40B4-BE49-F238E27FC236}">
              <a16:creationId xmlns:a16="http://schemas.microsoft.com/office/drawing/2014/main" xmlns="" id="{DE64B433-C7D1-4EF0-BCEE-E2B73FBB4F6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70" name="正方形/長方形 369">
          <a:extLst>
            <a:ext uri="{FF2B5EF4-FFF2-40B4-BE49-F238E27FC236}">
              <a16:creationId xmlns:a16="http://schemas.microsoft.com/office/drawing/2014/main" xmlns="" id="{9EEDA1EA-01B0-448C-A963-CA1A3002401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1" name="正方形/長方形 370">
          <a:extLst>
            <a:ext uri="{FF2B5EF4-FFF2-40B4-BE49-F238E27FC236}">
              <a16:creationId xmlns:a16="http://schemas.microsoft.com/office/drawing/2014/main" xmlns="" id="{6763A2DA-3C71-46FD-92BC-98ED0C64910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2" name="正方形/長方形 371">
          <a:extLst>
            <a:ext uri="{FF2B5EF4-FFF2-40B4-BE49-F238E27FC236}">
              <a16:creationId xmlns:a16="http://schemas.microsoft.com/office/drawing/2014/main" xmlns="" id="{21B935A8-6EA0-4EF3-9F35-4E8382CBCD8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73" name="正方形/長方形 372">
          <a:extLst>
            <a:ext uri="{FF2B5EF4-FFF2-40B4-BE49-F238E27FC236}">
              <a16:creationId xmlns:a16="http://schemas.microsoft.com/office/drawing/2014/main" xmlns="" id="{5780E175-1E8C-42E8-9784-FE33F8C5FE2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74" name="テキスト ボックス 373">
          <a:extLst>
            <a:ext uri="{FF2B5EF4-FFF2-40B4-BE49-F238E27FC236}">
              <a16:creationId xmlns:a16="http://schemas.microsoft.com/office/drawing/2014/main" xmlns="" id="{1C8720CA-A96A-4932-8C03-F0B285D963E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75" name="直線コネクタ 374">
          <a:extLst>
            <a:ext uri="{FF2B5EF4-FFF2-40B4-BE49-F238E27FC236}">
              <a16:creationId xmlns:a16="http://schemas.microsoft.com/office/drawing/2014/main" xmlns="" id="{69CF3511-0E08-4BA3-A191-49E7937B72F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376" name="テキスト ボックス 375">
          <a:extLst>
            <a:ext uri="{FF2B5EF4-FFF2-40B4-BE49-F238E27FC236}">
              <a16:creationId xmlns:a16="http://schemas.microsoft.com/office/drawing/2014/main" xmlns="" id="{0350ED9B-DD6E-477B-9884-CB2579ED6891}"/>
            </a:ext>
          </a:extLst>
        </xdr:cNvPr>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77" name="直線コネクタ 376">
          <a:extLst>
            <a:ext uri="{FF2B5EF4-FFF2-40B4-BE49-F238E27FC236}">
              <a16:creationId xmlns:a16="http://schemas.microsoft.com/office/drawing/2014/main" xmlns="" id="{61D4C11F-48FF-46F7-A38B-E3C2513B09D1}"/>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378" name="テキスト ボックス 377">
          <a:extLst>
            <a:ext uri="{FF2B5EF4-FFF2-40B4-BE49-F238E27FC236}">
              <a16:creationId xmlns:a16="http://schemas.microsoft.com/office/drawing/2014/main" xmlns="" id="{A86BE141-93E5-49CF-A57F-1A8C0997CBCB}"/>
            </a:ext>
          </a:extLst>
        </xdr:cNvPr>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79" name="直線コネクタ 378">
          <a:extLst>
            <a:ext uri="{FF2B5EF4-FFF2-40B4-BE49-F238E27FC236}">
              <a16:creationId xmlns:a16="http://schemas.microsoft.com/office/drawing/2014/main" xmlns="" id="{CFEF6C71-DFA8-40EF-BD57-362F006EBB49}"/>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80" name="テキスト ボックス 379">
          <a:extLst>
            <a:ext uri="{FF2B5EF4-FFF2-40B4-BE49-F238E27FC236}">
              <a16:creationId xmlns:a16="http://schemas.microsoft.com/office/drawing/2014/main" xmlns="" id="{662E61B0-C1DC-44F0-83E2-F6B59DD1A554}"/>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81" name="直線コネクタ 380">
          <a:extLst>
            <a:ext uri="{FF2B5EF4-FFF2-40B4-BE49-F238E27FC236}">
              <a16:creationId xmlns:a16="http://schemas.microsoft.com/office/drawing/2014/main" xmlns="" id="{69B0388E-FD37-4268-BA2B-E0F1D96385E7}"/>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82" name="テキスト ボックス 381">
          <a:extLst>
            <a:ext uri="{FF2B5EF4-FFF2-40B4-BE49-F238E27FC236}">
              <a16:creationId xmlns:a16="http://schemas.microsoft.com/office/drawing/2014/main" xmlns="" id="{AB18EBF1-5E52-4AB6-A97C-A0F715F6C99C}"/>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83" name="直線コネクタ 382">
          <a:extLst>
            <a:ext uri="{FF2B5EF4-FFF2-40B4-BE49-F238E27FC236}">
              <a16:creationId xmlns:a16="http://schemas.microsoft.com/office/drawing/2014/main" xmlns="" id="{E8CCAC1A-88F9-4C4B-906E-682B50B6D9C3}"/>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84" name="テキスト ボックス 383">
          <a:extLst>
            <a:ext uri="{FF2B5EF4-FFF2-40B4-BE49-F238E27FC236}">
              <a16:creationId xmlns:a16="http://schemas.microsoft.com/office/drawing/2014/main" xmlns="" id="{175F9A44-8B1C-4848-A3C8-56F6F93271C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85" name="直線コネクタ 384">
          <a:extLst>
            <a:ext uri="{FF2B5EF4-FFF2-40B4-BE49-F238E27FC236}">
              <a16:creationId xmlns:a16="http://schemas.microsoft.com/office/drawing/2014/main" xmlns="" id="{20E19604-05A8-42C9-B3AB-E27A25475AA8}"/>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386" name="テキスト ボックス 385">
          <a:extLst>
            <a:ext uri="{FF2B5EF4-FFF2-40B4-BE49-F238E27FC236}">
              <a16:creationId xmlns:a16="http://schemas.microsoft.com/office/drawing/2014/main" xmlns="" id="{AED03C53-D370-4E3E-A239-CED09D731C9D}"/>
            </a:ext>
          </a:extLst>
        </xdr:cNvPr>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87" name="直線コネクタ 386">
          <a:extLst>
            <a:ext uri="{FF2B5EF4-FFF2-40B4-BE49-F238E27FC236}">
              <a16:creationId xmlns:a16="http://schemas.microsoft.com/office/drawing/2014/main" xmlns="" id="{61BB4A14-BD00-4893-8C3D-20A0AFAF936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88" name="テキスト ボックス 387">
          <a:extLst>
            <a:ext uri="{FF2B5EF4-FFF2-40B4-BE49-F238E27FC236}">
              <a16:creationId xmlns:a16="http://schemas.microsoft.com/office/drawing/2014/main" xmlns="" id="{D77DAC12-0D57-4DDB-84B6-1FEC049CDF69}"/>
            </a:ext>
          </a:extLst>
        </xdr:cNvPr>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89" name="【一般廃棄物処理施設】&#10;有形固定資産減価償却率グラフ枠">
          <a:extLst>
            <a:ext uri="{FF2B5EF4-FFF2-40B4-BE49-F238E27FC236}">
              <a16:creationId xmlns:a16="http://schemas.microsoft.com/office/drawing/2014/main" xmlns="" id="{0CA734C7-E549-49D1-9A10-3350A36DE3C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43815</xdr:rowOff>
    </xdr:from>
    <xdr:to>
      <xdr:col>85</xdr:col>
      <xdr:colOff>126364</xdr:colOff>
      <xdr:row>41</xdr:row>
      <xdr:rowOff>72390</xdr:rowOff>
    </xdr:to>
    <xdr:cxnSp macro="">
      <xdr:nvCxnSpPr>
        <xdr:cNvPr id="390" name="直線コネクタ 389">
          <a:extLst>
            <a:ext uri="{FF2B5EF4-FFF2-40B4-BE49-F238E27FC236}">
              <a16:creationId xmlns:a16="http://schemas.microsoft.com/office/drawing/2014/main" xmlns="" id="{079F9BDE-4A4E-465C-ADDA-4CFDA5982CBF}"/>
            </a:ext>
          </a:extLst>
        </xdr:cNvPr>
        <xdr:cNvCxnSpPr/>
      </xdr:nvCxnSpPr>
      <xdr:spPr>
        <a:xfrm flipV="1">
          <a:off x="16318864" y="5873115"/>
          <a:ext cx="0" cy="122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76217</xdr:rowOff>
    </xdr:from>
    <xdr:ext cx="405111" cy="259045"/>
    <xdr:sp macro="" textlink="">
      <xdr:nvSpPr>
        <xdr:cNvPr id="391" name="【一般廃棄物処理施設】&#10;有形固定資産減価償却率最小値テキスト">
          <a:extLst>
            <a:ext uri="{FF2B5EF4-FFF2-40B4-BE49-F238E27FC236}">
              <a16:creationId xmlns:a16="http://schemas.microsoft.com/office/drawing/2014/main" xmlns="" id="{DAD5FD90-4957-4ABE-8223-C72D597B8309}"/>
            </a:ext>
          </a:extLst>
        </xdr:cNvPr>
        <xdr:cNvSpPr txBox="1"/>
      </xdr:nvSpPr>
      <xdr:spPr>
        <a:xfrm>
          <a:off x="16357600" y="710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72390</xdr:rowOff>
    </xdr:from>
    <xdr:to>
      <xdr:col>86</xdr:col>
      <xdr:colOff>25400</xdr:colOff>
      <xdr:row>41</xdr:row>
      <xdr:rowOff>72390</xdr:rowOff>
    </xdr:to>
    <xdr:cxnSp macro="">
      <xdr:nvCxnSpPr>
        <xdr:cNvPr id="392" name="直線コネクタ 391">
          <a:extLst>
            <a:ext uri="{FF2B5EF4-FFF2-40B4-BE49-F238E27FC236}">
              <a16:creationId xmlns:a16="http://schemas.microsoft.com/office/drawing/2014/main" xmlns="" id="{097F2617-EF2A-464F-A8F9-DB86DC6AA410}"/>
            </a:ext>
          </a:extLst>
        </xdr:cNvPr>
        <xdr:cNvCxnSpPr/>
      </xdr:nvCxnSpPr>
      <xdr:spPr>
        <a:xfrm>
          <a:off x="16230600" y="7101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161942</xdr:rowOff>
    </xdr:from>
    <xdr:ext cx="405111" cy="259045"/>
    <xdr:sp macro="" textlink="">
      <xdr:nvSpPr>
        <xdr:cNvPr id="393" name="【一般廃棄物処理施設】&#10;有形固定資産減価償却率最大値テキスト">
          <a:extLst>
            <a:ext uri="{FF2B5EF4-FFF2-40B4-BE49-F238E27FC236}">
              <a16:creationId xmlns:a16="http://schemas.microsoft.com/office/drawing/2014/main" xmlns="" id="{89A72486-0810-46F4-A780-F080F9C4CDC8}"/>
            </a:ext>
          </a:extLst>
        </xdr:cNvPr>
        <xdr:cNvSpPr txBox="1"/>
      </xdr:nvSpPr>
      <xdr:spPr>
        <a:xfrm>
          <a:off x="16357600" y="564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43815</xdr:rowOff>
    </xdr:from>
    <xdr:to>
      <xdr:col>86</xdr:col>
      <xdr:colOff>25400</xdr:colOff>
      <xdr:row>34</xdr:row>
      <xdr:rowOff>43815</xdr:rowOff>
    </xdr:to>
    <xdr:cxnSp macro="">
      <xdr:nvCxnSpPr>
        <xdr:cNvPr id="394" name="直線コネクタ 393">
          <a:extLst>
            <a:ext uri="{FF2B5EF4-FFF2-40B4-BE49-F238E27FC236}">
              <a16:creationId xmlns:a16="http://schemas.microsoft.com/office/drawing/2014/main" xmlns="" id="{65EDD57F-01DA-4EE1-ADD1-93BC4ACA31D8}"/>
            </a:ext>
          </a:extLst>
        </xdr:cNvPr>
        <xdr:cNvCxnSpPr/>
      </xdr:nvCxnSpPr>
      <xdr:spPr>
        <a:xfrm>
          <a:off x="16230600" y="5873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395" name="【一般廃棄物処理施設】&#10;有形固定資産減価償却率平均値テキスト">
          <a:extLst>
            <a:ext uri="{FF2B5EF4-FFF2-40B4-BE49-F238E27FC236}">
              <a16:creationId xmlns:a16="http://schemas.microsoft.com/office/drawing/2014/main" xmlns="" id="{355F27C8-B1EC-448F-B74A-885755822FD0}"/>
            </a:ext>
          </a:extLst>
        </xdr:cNvPr>
        <xdr:cNvSpPr txBox="1"/>
      </xdr:nvSpPr>
      <xdr:spPr>
        <a:xfrm>
          <a:off x="16357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396" name="フローチャート: 判断 395">
          <a:extLst>
            <a:ext uri="{FF2B5EF4-FFF2-40B4-BE49-F238E27FC236}">
              <a16:creationId xmlns:a16="http://schemas.microsoft.com/office/drawing/2014/main" xmlns="" id="{079CE272-78A8-48A2-BF4B-568D02F9AE92}"/>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50165</xdr:rowOff>
    </xdr:from>
    <xdr:to>
      <xdr:col>81</xdr:col>
      <xdr:colOff>101600</xdr:colOff>
      <xdr:row>37</xdr:row>
      <xdr:rowOff>151765</xdr:rowOff>
    </xdr:to>
    <xdr:sp macro="" textlink="">
      <xdr:nvSpPr>
        <xdr:cNvPr id="397" name="フローチャート: 判断 396">
          <a:extLst>
            <a:ext uri="{FF2B5EF4-FFF2-40B4-BE49-F238E27FC236}">
              <a16:creationId xmlns:a16="http://schemas.microsoft.com/office/drawing/2014/main" xmlns="" id="{DAF083DD-ADF5-4907-87A4-25CA4537BAEE}"/>
            </a:ext>
          </a:extLst>
        </xdr:cNvPr>
        <xdr:cNvSpPr/>
      </xdr:nvSpPr>
      <xdr:spPr>
        <a:xfrm>
          <a:off x="15430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76835</xdr:rowOff>
    </xdr:from>
    <xdr:to>
      <xdr:col>76</xdr:col>
      <xdr:colOff>165100</xdr:colOff>
      <xdr:row>38</xdr:row>
      <xdr:rowOff>6985</xdr:rowOff>
    </xdr:to>
    <xdr:sp macro="" textlink="">
      <xdr:nvSpPr>
        <xdr:cNvPr id="398" name="フローチャート: 判断 397">
          <a:extLst>
            <a:ext uri="{FF2B5EF4-FFF2-40B4-BE49-F238E27FC236}">
              <a16:creationId xmlns:a16="http://schemas.microsoft.com/office/drawing/2014/main" xmlns="" id="{DE358BEB-C5E0-4D01-A1CF-261F9A1F5A44}"/>
            </a:ext>
          </a:extLst>
        </xdr:cNvPr>
        <xdr:cNvSpPr/>
      </xdr:nvSpPr>
      <xdr:spPr>
        <a:xfrm>
          <a:off x="14541500" y="642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168275</xdr:rowOff>
    </xdr:from>
    <xdr:to>
      <xdr:col>72</xdr:col>
      <xdr:colOff>38100</xdr:colOff>
      <xdr:row>38</xdr:row>
      <xdr:rowOff>98425</xdr:rowOff>
    </xdr:to>
    <xdr:sp macro="" textlink="">
      <xdr:nvSpPr>
        <xdr:cNvPr id="399" name="フローチャート: 判断 398">
          <a:extLst>
            <a:ext uri="{FF2B5EF4-FFF2-40B4-BE49-F238E27FC236}">
              <a16:creationId xmlns:a16="http://schemas.microsoft.com/office/drawing/2014/main" xmlns="" id="{A77D8FF5-E171-490D-A87F-34965991EF01}"/>
            </a:ext>
          </a:extLst>
        </xdr:cNvPr>
        <xdr:cNvSpPr/>
      </xdr:nvSpPr>
      <xdr:spPr>
        <a:xfrm>
          <a:off x="13652500" y="651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00" name="テキスト ボックス 399">
          <a:extLst>
            <a:ext uri="{FF2B5EF4-FFF2-40B4-BE49-F238E27FC236}">
              <a16:creationId xmlns:a16="http://schemas.microsoft.com/office/drawing/2014/main" xmlns="" id="{E82071D0-F76C-46B1-BFEB-DF74C8E30A5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01" name="テキスト ボックス 400">
          <a:extLst>
            <a:ext uri="{FF2B5EF4-FFF2-40B4-BE49-F238E27FC236}">
              <a16:creationId xmlns:a16="http://schemas.microsoft.com/office/drawing/2014/main" xmlns="" id="{FBE2CA0B-0C1F-44BB-8484-7BBDA76C431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02" name="テキスト ボックス 401">
          <a:extLst>
            <a:ext uri="{FF2B5EF4-FFF2-40B4-BE49-F238E27FC236}">
              <a16:creationId xmlns:a16="http://schemas.microsoft.com/office/drawing/2014/main" xmlns="" id="{22B8CBB6-3211-4611-82B6-3006A3928B3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03" name="テキスト ボックス 402">
          <a:extLst>
            <a:ext uri="{FF2B5EF4-FFF2-40B4-BE49-F238E27FC236}">
              <a16:creationId xmlns:a16="http://schemas.microsoft.com/office/drawing/2014/main" xmlns="" id="{EA9AB832-B8E9-4033-AB1C-42E8C506939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04" name="テキスト ボックス 403">
          <a:extLst>
            <a:ext uri="{FF2B5EF4-FFF2-40B4-BE49-F238E27FC236}">
              <a16:creationId xmlns:a16="http://schemas.microsoft.com/office/drawing/2014/main" xmlns="" id="{62D2C388-222F-46C1-AA02-DB01150C0EE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52070</xdr:rowOff>
    </xdr:from>
    <xdr:to>
      <xdr:col>85</xdr:col>
      <xdr:colOff>177800</xdr:colOff>
      <xdr:row>38</xdr:row>
      <xdr:rowOff>153670</xdr:rowOff>
    </xdr:to>
    <xdr:sp macro="" textlink="">
      <xdr:nvSpPr>
        <xdr:cNvPr id="405" name="楕円 404">
          <a:extLst>
            <a:ext uri="{FF2B5EF4-FFF2-40B4-BE49-F238E27FC236}">
              <a16:creationId xmlns:a16="http://schemas.microsoft.com/office/drawing/2014/main" xmlns="" id="{7CB466D7-1BA4-4D32-B6F8-684A732988AB}"/>
            </a:ext>
          </a:extLst>
        </xdr:cNvPr>
        <xdr:cNvSpPr/>
      </xdr:nvSpPr>
      <xdr:spPr>
        <a:xfrm>
          <a:off x="16268700" y="656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30497</xdr:rowOff>
    </xdr:from>
    <xdr:ext cx="405111" cy="259045"/>
    <xdr:sp macro="" textlink="">
      <xdr:nvSpPr>
        <xdr:cNvPr id="406" name="【一般廃棄物処理施設】&#10;有形固定資産減価償却率該当値テキスト">
          <a:extLst>
            <a:ext uri="{FF2B5EF4-FFF2-40B4-BE49-F238E27FC236}">
              <a16:creationId xmlns:a16="http://schemas.microsoft.com/office/drawing/2014/main" xmlns="" id="{274353FA-C2C7-433F-8E5F-FE671E2995C4}"/>
            </a:ext>
          </a:extLst>
        </xdr:cNvPr>
        <xdr:cNvSpPr txBox="1"/>
      </xdr:nvSpPr>
      <xdr:spPr>
        <a:xfrm>
          <a:off x="16357600" y="654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93980</xdr:rowOff>
    </xdr:from>
    <xdr:to>
      <xdr:col>81</xdr:col>
      <xdr:colOff>101600</xdr:colOff>
      <xdr:row>39</xdr:row>
      <xdr:rowOff>24130</xdr:rowOff>
    </xdr:to>
    <xdr:sp macro="" textlink="">
      <xdr:nvSpPr>
        <xdr:cNvPr id="407" name="楕円 406">
          <a:extLst>
            <a:ext uri="{FF2B5EF4-FFF2-40B4-BE49-F238E27FC236}">
              <a16:creationId xmlns:a16="http://schemas.microsoft.com/office/drawing/2014/main" xmlns="" id="{A5B8931C-1BB1-4F35-9CF6-F097892AD2C9}"/>
            </a:ext>
          </a:extLst>
        </xdr:cNvPr>
        <xdr:cNvSpPr/>
      </xdr:nvSpPr>
      <xdr:spPr>
        <a:xfrm>
          <a:off x="15430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102870</xdr:rowOff>
    </xdr:from>
    <xdr:to>
      <xdr:col>85</xdr:col>
      <xdr:colOff>127000</xdr:colOff>
      <xdr:row>38</xdr:row>
      <xdr:rowOff>144780</xdr:rowOff>
    </xdr:to>
    <xdr:cxnSp macro="">
      <xdr:nvCxnSpPr>
        <xdr:cNvPr id="408" name="直線コネクタ 407">
          <a:extLst>
            <a:ext uri="{FF2B5EF4-FFF2-40B4-BE49-F238E27FC236}">
              <a16:creationId xmlns:a16="http://schemas.microsoft.com/office/drawing/2014/main" xmlns="" id="{EF1E4FC6-EE36-45C3-9020-6D41FC03C651}"/>
            </a:ext>
          </a:extLst>
        </xdr:cNvPr>
        <xdr:cNvCxnSpPr/>
      </xdr:nvCxnSpPr>
      <xdr:spPr>
        <a:xfrm flipV="1">
          <a:off x="15481300" y="661797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29210</xdr:rowOff>
    </xdr:from>
    <xdr:to>
      <xdr:col>76</xdr:col>
      <xdr:colOff>165100</xdr:colOff>
      <xdr:row>38</xdr:row>
      <xdr:rowOff>130810</xdr:rowOff>
    </xdr:to>
    <xdr:sp macro="" textlink="">
      <xdr:nvSpPr>
        <xdr:cNvPr id="409" name="楕円 408">
          <a:extLst>
            <a:ext uri="{FF2B5EF4-FFF2-40B4-BE49-F238E27FC236}">
              <a16:creationId xmlns:a16="http://schemas.microsoft.com/office/drawing/2014/main" xmlns="" id="{630BF891-91D0-4CA7-981E-5217FB9A7DDE}"/>
            </a:ext>
          </a:extLst>
        </xdr:cNvPr>
        <xdr:cNvSpPr/>
      </xdr:nvSpPr>
      <xdr:spPr>
        <a:xfrm>
          <a:off x="145415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80010</xdr:rowOff>
    </xdr:from>
    <xdr:to>
      <xdr:col>81</xdr:col>
      <xdr:colOff>50800</xdr:colOff>
      <xdr:row>38</xdr:row>
      <xdr:rowOff>144780</xdr:rowOff>
    </xdr:to>
    <xdr:cxnSp macro="">
      <xdr:nvCxnSpPr>
        <xdr:cNvPr id="410" name="直線コネクタ 409">
          <a:extLst>
            <a:ext uri="{FF2B5EF4-FFF2-40B4-BE49-F238E27FC236}">
              <a16:creationId xmlns:a16="http://schemas.microsoft.com/office/drawing/2014/main" xmlns="" id="{F6EA7348-0654-482D-9A87-91BA7DF38D96}"/>
            </a:ext>
          </a:extLst>
        </xdr:cNvPr>
        <xdr:cNvCxnSpPr/>
      </xdr:nvCxnSpPr>
      <xdr:spPr>
        <a:xfrm>
          <a:off x="14592300" y="659511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168292</xdr:rowOff>
    </xdr:from>
    <xdr:ext cx="405111" cy="259045"/>
    <xdr:sp macro="" textlink="">
      <xdr:nvSpPr>
        <xdr:cNvPr id="411" name="n_1aveValue【一般廃棄物処理施設】&#10;有形固定資産減価償却率">
          <a:extLst>
            <a:ext uri="{FF2B5EF4-FFF2-40B4-BE49-F238E27FC236}">
              <a16:creationId xmlns:a16="http://schemas.microsoft.com/office/drawing/2014/main" xmlns="" id="{90241C6F-9656-4391-B834-F6B51816D94C}"/>
            </a:ext>
          </a:extLst>
        </xdr:cNvPr>
        <xdr:cNvSpPr txBox="1"/>
      </xdr:nvSpPr>
      <xdr:spPr>
        <a:xfrm>
          <a:off x="152660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23512</xdr:rowOff>
    </xdr:from>
    <xdr:ext cx="405111" cy="259045"/>
    <xdr:sp macro="" textlink="">
      <xdr:nvSpPr>
        <xdr:cNvPr id="412" name="n_2aveValue【一般廃棄物処理施設】&#10;有形固定資産減価償却率">
          <a:extLst>
            <a:ext uri="{FF2B5EF4-FFF2-40B4-BE49-F238E27FC236}">
              <a16:creationId xmlns:a16="http://schemas.microsoft.com/office/drawing/2014/main" xmlns="" id="{AF629779-1CE4-472E-B27D-4F0C0B610058}"/>
            </a:ext>
          </a:extLst>
        </xdr:cNvPr>
        <xdr:cNvSpPr txBox="1"/>
      </xdr:nvSpPr>
      <xdr:spPr>
        <a:xfrm>
          <a:off x="14389744" y="619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114952</xdr:rowOff>
    </xdr:from>
    <xdr:ext cx="405111" cy="259045"/>
    <xdr:sp macro="" textlink="">
      <xdr:nvSpPr>
        <xdr:cNvPr id="413" name="n_3aveValue【一般廃棄物処理施設】&#10;有形固定資産減価償却率">
          <a:extLst>
            <a:ext uri="{FF2B5EF4-FFF2-40B4-BE49-F238E27FC236}">
              <a16:creationId xmlns:a16="http://schemas.microsoft.com/office/drawing/2014/main" xmlns="" id="{2571350E-AFA0-4102-97C5-A538A1268C9A}"/>
            </a:ext>
          </a:extLst>
        </xdr:cNvPr>
        <xdr:cNvSpPr txBox="1"/>
      </xdr:nvSpPr>
      <xdr:spPr>
        <a:xfrm>
          <a:off x="13500744" y="6287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15257</xdr:rowOff>
    </xdr:from>
    <xdr:ext cx="405111" cy="259045"/>
    <xdr:sp macro="" textlink="">
      <xdr:nvSpPr>
        <xdr:cNvPr id="414" name="n_1mainValue【一般廃棄物処理施設】&#10;有形固定資産減価償却率">
          <a:extLst>
            <a:ext uri="{FF2B5EF4-FFF2-40B4-BE49-F238E27FC236}">
              <a16:creationId xmlns:a16="http://schemas.microsoft.com/office/drawing/2014/main" xmlns="" id="{ACEE3B6A-6483-46BE-A284-6C3377A3CFBE}"/>
            </a:ext>
          </a:extLst>
        </xdr:cNvPr>
        <xdr:cNvSpPr txBox="1"/>
      </xdr:nvSpPr>
      <xdr:spPr>
        <a:xfrm>
          <a:off x="152660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121937</xdr:rowOff>
    </xdr:from>
    <xdr:ext cx="405111" cy="259045"/>
    <xdr:sp macro="" textlink="">
      <xdr:nvSpPr>
        <xdr:cNvPr id="415" name="n_2mainValue【一般廃棄物処理施設】&#10;有形固定資産減価償却率">
          <a:extLst>
            <a:ext uri="{FF2B5EF4-FFF2-40B4-BE49-F238E27FC236}">
              <a16:creationId xmlns:a16="http://schemas.microsoft.com/office/drawing/2014/main" xmlns="" id="{57541F88-CC21-462C-9A15-93373BC2034C}"/>
            </a:ext>
          </a:extLst>
        </xdr:cNvPr>
        <xdr:cNvSpPr txBox="1"/>
      </xdr:nvSpPr>
      <xdr:spPr>
        <a:xfrm>
          <a:off x="1438974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16" name="正方形/長方形 415">
          <a:extLst>
            <a:ext uri="{FF2B5EF4-FFF2-40B4-BE49-F238E27FC236}">
              <a16:creationId xmlns:a16="http://schemas.microsoft.com/office/drawing/2014/main" xmlns="" id="{0A6C8318-C791-46AF-92AA-0DDDAA00358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17" name="正方形/長方形 416">
          <a:extLst>
            <a:ext uri="{FF2B5EF4-FFF2-40B4-BE49-F238E27FC236}">
              <a16:creationId xmlns:a16="http://schemas.microsoft.com/office/drawing/2014/main" xmlns="" id="{5BF57E16-687F-4B42-A390-B754E4226DE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18" name="正方形/長方形 417">
          <a:extLst>
            <a:ext uri="{FF2B5EF4-FFF2-40B4-BE49-F238E27FC236}">
              <a16:creationId xmlns:a16="http://schemas.microsoft.com/office/drawing/2014/main" xmlns="" id="{38658B0B-024E-4FCF-8606-6049981CC85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9" name="正方形/長方形 418">
          <a:extLst>
            <a:ext uri="{FF2B5EF4-FFF2-40B4-BE49-F238E27FC236}">
              <a16:creationId xmlns:a16="http://schemas.microsoft.com/office/drawing/2014/main" xmlns="" id="{6B38DC6A-E2FF-473E-8ACB-FB5EE5D87D2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20" name="正方形/長方形 419">
          <a:extLst>
            <a:ext uri="{FF2B5EF4-FFF2-40B4-BE49-F238E27FC236}">
              <a16:creationId xmlns:a16="http://schemas.microsoft.com/office/drawing/2014/main" xmlns="" id="{F55DC3DC-E2C8-4791-AC08-6B58E1CD4FF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21" name="正方形/長方形 420">
          <a:extLst>
            <a:ext uri="{FF2B5EF4-FFF2-40B4-BE49-F238E27FC236}">
              <a16:creationId xmlns:a16="http://schemas.microsoft.com/office/drawing/2014/main" xmlns="" id="{3C8154C8-D735-4E44-937C-58DABF49933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22" name="正方形/長方形 421">
          <a:extLst>
            <a:ext uri="{FF2B5EF4-FFF2-40B4-BE49-F238E27FC236}">
              <a16:creationId xmlns:a16="http://schemas.microsoft.com/office/drawing/2014/main" xmlns="" id="{7B3D0A69-01D8-4B7D-9C81-2C2DE408559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23" name="正方形/長方形 422">
          <a:extLst>
            <a:ext uri="{FF2B5EF4-FFF2-40B4-BE49-F238E27FC236}">
              <a16:creationId xmlns:a16="http://schemas.microsoft.com/office/drawing/2014/main" xmlns="" id="{7BF5F05B-5AD1-4CCD-B99C-32BEE0A7DE8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24" name="テキスト ボックス 423">
          <a:extLst>
            <a:ext uri="{FF2B5EF4-FFF2-40B4-BE49-F238E27FC236}">
              <a16:creationId xmlns:a16="http://schemas.microsoft.com/office/drawing/2014/main" xmlns="" id="{B660DDA5-69BB-4ACA-BCB7-A5DD4B65099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25" name="直線コネクタ 424">
          <a:extLst>
            <a:ext uri="{FF2B5EF4-FFF2-40B4-BE49-F238E27FC236}">
              <a16:creationId xmlns:a16="http://schemas.microsoft.com/office/drawing/2014/main" xmlns="" id="{12548BE1-F46A-47AE-A3F0-6E72EB20021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26" name="直線コネクタ 425">
          <a:extLst>
            <a:ext uri="{FF2B5EF4-FFF2-40B4-BE49-F238E27FC236}">
              <a16:creationId xmlns:a16="http://schemas.microsoft.com/office/drawing/2014/main" xmlns="" id="{A12D3903-DFAF-4AA3-B60E-B0C496B2CC36}"/>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427" name="テキスト ボックス 426">
          <a:extLst>
            <a:ext uri="{FF2B5EF4-FFF2-40B4-BE49-F238E27FC236}">
              <a16:creationId xmlns:a16="http://schemas.microsoft.com/office/drawing/2014/main" xmlns="" id="{798F20F6-EAC0-454A-8820-B0F0301D1360}"/>
            </a:ext>
          </a:extLst>
        </xdr:cNvPr>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28" name="直線コネクタ 427">
          <a:extLst>
            <a:ext uri="{FF2B5EF4-FFF2-40B4-BE49-F238E27FC236}">
              <a16:creationId xmlns:a16="http://schemas.microsoft.com/office/drawing/2014/main" xmlns="" id="{234EFDDA-625D-4208-ACD8-96ED71E70A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429" name="テキスト ボックス 428">
          <a:extLst>
            <a:ext uri="{FF2B5EF4-FFF2-40B4-BE49-F238E27FC236}">
              <a16:creationId xmlns:a16="http://schemas.microsoft.com/office/drawing/2014/main" xmlns="" id="{6456CF3D-2552-4318-9124-97BEE53DAFA6}"/>
            </a:ext>
          </a:extLst>
        </xdr:cNvPr>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30" name="直線コネクタ 429">
          <a:extLst>
            <a:ext uri="{FF2B5EF4-FFF2-40B4-BE49-F238E27FC236}">
              <a16:creationId xmlns:a16="http://schemas.microsoft.com/office/drawing/2014/main" xmlns="" id="{1BAE386B-B879-4DA2-88E9-BE867B2CEB18}"/>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431" name="テキスト ボックス 430">
          <a:extLst>
            <a:ext uri="{FF2B5EF4-FFF2-40B4-BE49-F238E27FC236}">
              <a16:creationId xmlns:a16="http://schemas.microsoft.com/office/drawing/2014/main" xmlns="" id="{60C21F27-8806-4E0D-9EC9-811D7891C26F}"/>
            </a:ext>
          </a:extLst>
        </xdr:cNvPr>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32" name="直線コネクタ 431">
          <a:extLst>
            <a:ext uri="{FF2B5EF4-FFF2-40B4-BE49-F238E27FC236}">
              <a16:creationId xmlns:a16="http://schemas.microsoft.com/office/drawing/2014/main" xmlns="" id="{D056ABE1-65EE-4B34-B1B5-A7342D915DCB}"/>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433" name="テキスト ボックス 432">
          <a:extLst>
            <a:ext uri="{FF2B5EF4-FFF2-40B4-BE49-F238E27FC236}">
              <a16:creationId xmlns:a16="http://schemas.microsoft.com/office/drawing/2014/main" xmlns="" id="{3D911361-DE1D-4E89-B995-BD413A70DC02}"/>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34" name="直線コネクタ 433">
          <a:extLst>
            <a:ext uri="{FF2B5EF4-FFF2-40B4-BE49-F238E27FC236}">
              <a16:creationId xmlns:a16="http://schemas.microsoft.com/office/drawing/2014/main" xmlns="" id="{E07F115D-465E-4D11-A0EA-7E0081394E2A}"/>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435" name="テキスト ボックス 434">
          <a:extLst>
            <a:ext uri="{FF2B5EF4-FFF2-40B4-BE49-F238E27FC236}">
              <a16:creationId xmlns:a16="http://schemas.microsoft.com/office/drawing/2014/main" xmlns="" id="{B0382788-7861-4620-98AA-BC301192FE45}"/>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36" name="直線コネクタ 435">
          <a:extLst>
            <a:ext uri="{FF2B5EF4-FFF2-40B4-BE49-F238E27FC236}">
              <a16:creationId xmlns:a16="http://schemas.microsoft.com/office/drawing/2014/main" xmlns="" id="{071C884F-CF07-4B00-806A-C9CFB60C9BBA}"/>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437" name="テキスト ボックス 436">
          <a:extLst>
            <a:ext uri="{FF2B5EF4-FFF2-40B4-BE49-F238E27FC236}">
              <a16:creationId xmlns:a16="http://schemas.microsoft.com/office/drawing/2014/main" xmlns="" id="{F4669621-F971-4B8C-AE19-02448B0E283A}"/>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38" name="直線コネクタ 437">
          <a:extLst>
            <a:ext uri="{FF2B5EF4-FFF2-40B4-BE49-F238E27FC236}">
              <a16:creationId xmlns:a16="http://schemas.microsoft.com/office/drawing/2014/main" xmlns="" id="{D28EA2B8-5427-4DCC-8090-DD8DB11D806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39" name="テキスト ボックス 438">
          <a:extLst>
            <a:ext uri="{FF2B5EF4-FFF2-40B4-BE49-F238E27FC236}">
              <a16:creationId xmlns:a16="http://schemas.microsoft.com/office/drawing/2014/main" xmlns="" id="{193CDB4E-48E1-44A7-8009-0419642CD56C}"/>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40" name="【一般廃棄物処理施設】&#10;一人当たり有形固定資産（償却資産）額グラフ枠">
          <a:extLst>
            <a:ext uri="{FF2B5EF4-FFF2-40B4-BE49-F238E27FC236}">
              <a16:creationId xmlns:a16="http://schemas.microsoft.com/office/drawing/2014/main" xmlns="" id="{3D277F2C-C730-456D-91E9-EB80D90F1B4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22182</xdr:rowOff>
    </xdr:from>
    <xdr:to>
      <xdr:col>116</xdr:col>
      <xdr:colOff>62864</xdr:colOff>
      <xdr:row>42</xdr:row>
      <xdr:rowOff>89733</xdr:rowOff>
    </xdr:to>
    <xdr:cxnSp macro="">
      <xdr:nvCxnSpPr>
        <xdr:cNvPr id="441" name="直線コネクタ 440">
          <a:extLst>
            <a:ext uri="{FF2B5EF4-FFF2-40B4-BE49-F238E27FC236}">
              <a16:creationId xmlns:a16="http://schemas.microsoft.com/office/drawing/2014/main" xmlns="" id="{76619A53-89D3-4201-A335-0E60CE080570}"/>
            </a:ext>
          </a:extLst>
        </xdr:cNvPr>
        <xdr:cNvCxnSpPr/>
      </xdr:nvCxnSpPr>
      <xdr:spPr>
        <a:xfrm flipV="1">
          <a:off x="22160864" y="5851482"/>
          <a:ext cx="0" cy="1439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93560</xdr:rowOff>
    </xdr:from>
    <xdr:ext cx="378565" cy="259045"/>
    <xdr:sp macro="" textlink="">
      <xdr:nvSpPr>
        <xdr:cNvPr id="442" name="【一般廃棄物処理施設】&#10;一人当たり有形固定資産（償却資産）額最小値テキスト">
          <a:extLst>
            <a:ext uri="{FF2B5EF4-FFF2-40B4-BE49-F238E27FC236}">
              <a16:creationId xmlns:a16="http://schemas.microsoft.com/office/drawing/2014/main" xmlns="" id="{D46774BF-2E03-4AC4-AE9E-6CF455A5A3FA}"/>
            </a:ext>
          </a:extLst>
        </xdr:cNvPr>
        <xdr:cNvSpPr txBox="1"/>
      </xdr:nvSpPr>
      <xdr:spPr>
        <a:xfrm>
          <a:off x="22199600" y="72944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89733</xdr:rowOff>
    </xdr:from>
    <xdr:to>
      <xdr:col>116</xdr:col>
      <xdr:colOff>152400</xdr:colOff>
      <xdr:row>42</xdr:row>
      <xdr:rowOff>89733</xdr:rowOff>
    </xdr:to>
    <xdr:cxnSp macro="">
      <xdr:nvCxnSpPr>
        <xdr:cNvPr id="443" name="直線コネクタ 442">
          <a:extLst>
            <a:ext uri="{FF2B5EF4-FFF2-40B4-BE49-F238E27FC236}">
              <a16:creationId xmlns:a16="http://schemas.microsoft.com/office/drawing/2014/main" xmlns="" id="{E864E8AD-CFF4-4A5A-90B5-BE1CA5BEDD53}"/>
            </a:ext>
          </a:extLst>
        </xdr:cNvPr>
        <xdr:cNvCxnSpPr/>
      </xdr:nvCxnSpPr>
      <xdr:spPr>
        <a:xfrm>
          <a:off x="22072600" y="7290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140309</xdr:rowOff>
    </xdr:from>
    <xdr:ext cx="599010" cy="259045"/>
    <xdr:sp macro="" textlink="">
      <xdr:nvSpPr>
        <xdr:cNvPr id="444" name="【一般廃棄物処理施設】&#10;一人当たり有形固定資産（償却資産）額最大値テキスト">
          <a:extLst>
            <a:ext uri="{FF2B5EF4-FFF2-40B4-BE49-F238E27FC236}">
              <a16:creationId xmlns:a16="http://schemas.microsoft.com/office/drawing/2014/main" xmlns="" id="{98D6DB59-A090-4E46-B800-D4F6E23AE27F}"/>
            </a:ext>
          </a:extLst>
        </xdr:cNvPr>
        <xdr:cNvSpPr txBox="1"/>
      </xdr:nvSpPr>
      <xdr:spPr>
        <a:xfrm>
          <a:off x="22199600" y="5626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22182</xdr:rowOff>
    </xdr:from>
    <xdr:to>
      <xdr:col>116</xdr:col>
      <xdr:colOff>152400</xdr:colOff>
      <xdr:row>34</xdr:row>
      <xdr:rowOff>22182</xdr:rowOff>
    </xdr:to>
    <xdr:cxnSp macro="">
      <xdr:nvCxnSpPr>
        <xdr:cNvPr id="445" name="直線コネクタ 444">
          <a:extLst>
            <a:ext uri="{FF2B5EF4-FFF2-40B4-BE49-F238E27FC236}">
              <a16:creationId xmlns:a16="http://schemas.microsoft.com/office/drawing/2014/main" xmlns="" id="{29BE9DA3-6340-448C-B0E1-AAE41895DB7F}"/>
            </a:ext>
          </a:extLst>
        </xdr:cNvPr>
        <xdr:cNvCxnSpPr/>
      </xdr:nvCxnSpPr>
      <xdr:spPr>
        <a:xfrm>
          <a:off x="22072600" y="5851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139244</xdr:rowOff>
    </xdr:from>
    <xdr:ext cx="534377" cy="259045"/>
    <xdr:sp macro="" textlink="">
      <xdr:nvSpPr>
        <xdr:cNvPr id="446" name="【一般廃棄物処理施設】&#10;一人当たり有形固定資産（償却資産）額平均値テキスト">
          <a:extLst>
            <a:ext uri="{FF2B5EF4-FFF2-40B4-BE49-F238E27FC236}">
              <a16:creationId xmlns:a16="http://schemas.microsoft.com/office/drawing/2014/main" xmlns="" id="{8E16D561-C593-4CD2-B7EC-D6FA352724F1}"/>
            </a:ext>
          </a:extLst>
        </xdr:cNvPr>
        <xdr:cNvSpPr txBox="1"/>
      </xdr:nvSpPr>
      <xdr:spPr>
        <a:xfrm>
          <a:off x="22199600" y="68257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116367</xdr:rowOff>
    </xdr:from>
    <xdr:to>
      <xdr:col>116</xdr:col>
      <xdr:colOff>114300</xdr:colOff>
      <xdr:row>41</xdr:row>
      <xdr:rowOff>46517</xdr:rowOff>
    </xdr:to>
    <xdr:sp macro="" textlink="">
      <xdr:nvSpPr>
        <xdr:cNvPr id="447" name="フローチャート: 判断 446">
          <a:extLst>
            <a:ext uri="{FF2B5EF4-FFF2-40B4-BE49-F238E27FC236}">
              <a16:creationId xmlns:a16="http://schemas.microsoft.com/office/drawing/2014/main" xmlns="" id="{B0571396-13A4-4280-B38C-7CA861A553FD}"/>
            </a:ext>
          </a:extLst>
        </xdr:cNvPr>
        <xdr:cNvSpPr/>
      </xdr:nvSpPr>
      <xdr:spPr>
        <a:xfrm>
          <a:off x="22110700" y="6974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140882</xdr:rowOff>
    </xdr:from>
    <xdr:to>
      <xdr:col>112</xdr:col>
      <xdr:colOff>38100</xdr:colOff>
      <xdr:row>41</xdr:row>
      <xdr:rowOff>71032</xdr:rowOff>
    </xdr:to>
    <xdr:sp macro="" textlink="">
      <xdr:nvSpPr>
        <xdr:cNvPr id="448" name="フローチャート: 判断 447">
          <a:extLst>
            <a:ext uri="{FF2B5EF4-FFF2-40B4-BE49-F238E27FC236}">
              <a16:creationId xmlns:a16="http://schemas.microsoft.com/office/drawing/2014/main" xmlns="" id="{568FA090-0971-405B-BF69-AEBA0A768043}"/>
            </a:ext>
          </a:extLst>
        </xdr:cNvPr>
        <xdr:cNvSpPr/>
      </xdr:nvSpPr>
      <xdr:spPr>
        <a:xfrm>
          <a:off x="21272500" y="6998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43528</xdr:rowOff>
    </xdr:from>
    <xdr:to>
      <xdr:col>107</xdr:col>
      <xdr:colOff>101600</xdr:colOff>
      <xdr:row>41</xdr:row>
      <xdr:rowOff>145128</xdr:rowOff>
    </xdr:to>
    <xdr:sp macro="" textlink="">
      <xdr:nvSpPr>
        <xdr:cNvPr id="449" name="フローチャート: 判断 448">
          <a:extLst>
            <a:ext uri="{FF2B5EF4-FFF2-40B4-BE49-F238E27FC236}">
              <a16:creationId xmlns:a16="http://schemas.microsoft.com/office/drawing/2014/main" xmlns="" id="{5C16F8C7-DCDF-463C-B6C3-A1FFB9CE21A4}"/>
            </a:ext>
          </a:extLst>
        </xdr:cNvPr>
        <xdr:cNvSpPr/>
      </xdr:nvSpPr>
      <xdr:spPr>
        <a:xfrm>
          <a:off x="20383500" y="7072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25847</xdr:rowOff>
    </xdr:from>
    <xdr:to>
      <xdr:col>102</xdr:col>
      <xdr:colOff>165100</xdr:colOff>
      <xdr:row>41</xdr:row>
      <xdr:rowOff>127447</xdr:rowOff>
    </xdr:to>
    <xdr:sp macro="" textlink="">
      <xdr:nvSpPr>
        <xdr:cNvPr id="450" name="フローチャート: 判断 449">
          <a:extLst>
            <a:ext uri="{FF2B5EF4-FFF2-40B4-BE49-F238E27FC236}">
              <a16:creationId xmlns:a16="http://schemas.microsoft.com/office/drawing/2014/main" xmlns="" id="{AB596621-949E-4E33-BE1E-DB00C43E9CB8}"/>
            </a:ext>
          </a:extLst>
        </xdr:cNvPr>
        <xdr:cNvSpPr/>
      </xdr:nvSpPr>
      <xdr:spPr>
        <a:xfrm>
          <a:off x="19494500" y="7055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51" name="テキスト ボックス 450">
          <a:extLst>
            <a:ext uri="{FF2B5EF4-FFF2-40B4-BE49-F238E27FC236}">
              <a16:creationId xmlns:a16="http://schemas.microsoft.com/office/drawing/2014/main" xmlns="" id="{E78902E6-19A8-4430-A8EF-A73F7839007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52" name="テキスト ボックス 451">
          <a:extLst>
            <a:ext uri="{FF2B5EF4-FFF2-40B4-BE49-F238E27FC236}">
              <a16:creationId xmlns:a16="http://schemas.microsoft.com/office/drawing/2014/main" xmlns="" id="{F37BBA57-FC8E-4A06-A18B-4B3D7FB0892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53" name="テキスト ボックス 452">
          <a:extLst>
            <a:ext uri="{FF2B5EF4-FFF2-40B4-BE49-F238E27FC236}">
              <a16:creationId xmlns:a16="http://schemas.microsoft.com/office/drawing/2014/main" xmlns="" id="{66CB040D-CBC0-4313-AFE9-ABA73D18C79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54" name="テキスト ボックス 453">
          <a:extLst>
            <a:ext uri="{FF2B5EF4-FFF2-40B4-BE49-F238E27FC236}">
              <a16:creationId xmlns:a16="http://schemas.microsoft.com/office/drawing/2014/main" xmlns="" id="{F1BF4E07-9BB5-41CD-AF4A-E91443CB6BE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55" name="テキスト ボックス 454">
          <a:extLst>
            <a:ext uri="{FF2B5EF4-FFF2-40B4-BE49-F238E27FC236}">
              <a16:creationId xmlns:a16="http://schemas.microsoft.com/office/drawing/2014/main" xmlns="" id="{C8939C19-6C8E-4664-BDDA-27B90F20A2B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72893</xdr:rowOff>
    </xdr:from>
    <xdr:to>
      <xdr:col>116</xdr:col>
      <xdr:colOff>114300</xdr:colOff>
      <xdr:row>42</xdr:row>
      <xdr:rowOff>3043</xdr:rowOff>
    </xdr:to>
    <xdr:sp macro="" textlink="">
      <xdr:nvSpPr>
        <xdr:cNvPr id="456" name="楕円 455">
          <a:extLst>
            <a:ext uri="{FF2B5EF4-FFF2-40B4-BE49-F238E27FC236}">
              <a16:creationId xmlns:a16="http://schemas.microsoft.com/office/drawing/2014/main" xmlns="" id="{E9421BAB-CAFD-4694-ADC5-D60F1605DA0B}"/>
            </a:ext>
          </a:extLst>
        </xdr:cNvPr>
        <xdr:cNvSpPr/>
      </xdr:nvSpPr>
      <xdr:spPr>
        <a:xfrm>
          <a:off x="22110700" y="7102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51320</xdr:rowOff>
    </xdr:from>
    <xdr:ext cx="534377" cy="259045"/>
    <xdr:sp macro="" textlink="">
      <xdr:nvSpPr>
        <xdr:cNvPr id="457" name="【一般廃棄物処理施設】&#10;一人当たり有形固定資産（償却資産）額該当値テキスト">
          <a:extLst>
            <a:ext uri="{FF2B5EF4-FFF2-40B4-BE49-F238E27FC236}">
              <a16:creationId xmlns:a16="http://schemas.microsoft.com/office/drawing/2014/main" xmlns="" id="{5B15FAD6-B4B6-4BB4-82F2-ED9FF3B2C356}"/>
            </a:ext>
          </a:extLst>
        </xdr:cNvPr>
        <xdr:cNvSpPr txBox="1"/>
      </xdr:nvSpPr>
      <xdr:spPr>
        <a:xfrm>
          <a:off x="22199600" y="7080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88755</xdr:rowOff>
    </xdr:from>
    <xdr:to>
      <xdr:col>112</xdr:col>
      <xdr:colOff>38100</xdr:colOff>
      <xdr:row>42</xdr:row>
      <xdr:rowOff>18905</xdr:rowOff>
    </xdr:to>
    <xdr:sp macro="" textlink="">
      <xdr:nvSpPr>
        <xdr:cNvPr id="458" name="楕円 457">
          <a:extLst>
            <a:ext uri="{FF2B5EF4-FFF2-40B4-BE49-F238E27FC236}">
              <a16:creationId xmlns:a16="http://schemas.microsoft.com/office/drawing/2014/main" xmlns="" id="{A57A45ED-7739-48B9-81DC-AFC0F917D257}"/>
            </a:ext>
          </a:extLst>
        </xdr:cNvPr>
        <xdr:cNvSpPr/>
      </xdr:nvSpPr>
      <xdr:spPr>
        <a:xfrm>
          <a:off x="21272500" y="7118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123693</xdr:rowOff>
    </xdr:from>
    <xdr:to>
      <xdr:col>116</xdr:col>
      <xdr:colOff>63500</xdr:colOff>
      <xdr:row>41</xdr:row>
      <xdr:rowOff>139555</xdr:rowOff>
    </xdr:to>
    <xdr:cxnSp macro="">
      <xdr:nvCxnSpPr>
        <xdr:cNvPr id="459" name="直線コネクタ 458">
          <a:extLst>
            <a:ext uri="{FF2B5EF4-FFF2-40B4-BE49-F238E27FC236}">
              <a16:creationId xmlns:a16="http://schemas.microsoft.com/office/drawing/2014/main" xmlns="" id="{7B41B16D-2475-4BE6-AE92-E75EC02918BF}"/>
            </a:ext>
          </a:extLst>
        </xdr:cNvPr>
        <xdr:cNvCxnSpPr/>
      </xdr:nvCxnSpPr>
      <xdr:spPr>
        <a:xfrm flipV="1">
          <a:off x="21323300" y="7153143"/>
          <a:ext cx="838200" cy="15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70075</xdr:rowOff>
    </xdr:from>
    <xdr:to>
      <xdr:col>107</xdr:col>
      <xdr:colOff>101600</xdr:colOff>
      <xdr:row>42</xdr:row>
      <xdr:rowOff>225</xdr:rowOff>
    </xdr:to>
    <xdr:sp macro="" textlink="">
      <xdr:nvSpPr>
        <xdr:cNvPr id="460" name="楕円 459">
          <a:extLst>
            <a:ext uri="{FF2B5EF4-FFF2-40B4-BE49-F238E27FC236}">
              <a16:creationId xmlns:a16="http://schemas.microsoft.com/office/drawing/2014/main" xmlns="" id="{CE674AC3-483B-47EE-B6DA-8E5B477A6EFE}"/>
            </a:ext>
          </a:extLst>
        </xdr:cNvPr>
        <xdr:cNvSpPr/>
      </xdr:nvSpPr>
      <xdr:spPr>
        <a:xfrm>
          <a:off x="20383500" y="709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120875</xdr:rowOff>
    </xdr:from>
    <xdr:to>
      <xdr:col>111</xdr:col>
      <xdr:colOff>177800</xdr:colOff>
      <xdr:row>41</xdr:row>
      <xdr:rowOff>139555</xdr:rowOff>
    </xdr:to>
    <xdr:cxnSp macro="">
      <xdr:nvCxnSpPr>
        <xdr:cNvPr id="461" name="直線コネクタ 460">
          <a:extLst>
            <a:ext uri="{FF2B5EF4-FFF2-40B4-BE49-F238E27FC236}">
              <a16:creationId xmlns:a16="http://schemas.microsoft.com/office/drawing/2014/main" xmlns="" id="{8D3A5088-47DF-4AF1-A8D3-500572B29109}"/>
            </a:ext>
          </a:extLst>
        </xdr:cNvPr>
        <xdr:cNvCxnSpPr/>
      </xdr:nvCxnSpPr>
      <xdr:spPr>
        <a:xfrm>
          <a:off x="20434300" y="7150325"/>
          <a:ext cx="889000" cy="18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87559</xdr:rowOff>
    </xdr:from>
    <xdr:ext cx="534377" cy="259045"/>
    <xdr:sp macro="" textlink="">
      <xdr:nvSpPr>
        <xdr:cNvPr id="462" name="n_1aveValue【一般廃棄物処理施設】&#10;一人当たり有形固定資産（償却資産）額">
          <a:extLst>
            <a:ext uri="{FF2B5EF4-FFF2-40B4-BE49-F238E27FC236}">
              <a16:creationId xmlns:a16="http://schemas.microsoft.com/office/drawing/2014/main" xmlns="" id="{E81142FF-DFBA-452F-AB6F-6C38A50EAD45}"/>
            </a:ext>
          </a:extLst>
        </xdr:cNvPr>
        <xdr:cNvSpPr txBox="1"/>
      </xdr:nvSpPr>
      <xdr:spPr>
        <a:xfrm>
          <a:off x="21043411" y="6774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161655</xdr:rowOff>
    </xdr:from>
    <xdr:ext cx="534377" cy="259045"/>
    <xdr:sp macro="" textlink="">
      <xdr:nvSpPr>
        <xdr:cNvPr id="463" name="n_2aveValue【一般廃棄物処理施設】&#10;一人当たり有形固定資産（償却資産）額">
          <a:extLst>
            <a:ext uri="{FF2B5EF4-FFF2-40B4-BE49-F238E27FC236}">
              <a16:creationId xmlns:a16="http://schemas.microsoft.com/office/drawing/2014/main" xmlns="" id="{D09C6BA1-9E78-48E8-84D3-9C69112CE88A}"/>
            </a:ext>
          </a:extLst>
        </xdr:cNvPr>
        <xdr:cNvSpPr txBox="1"/>
      </xdr:nvSpPr>
      <xdr:spPr>
        <a:xfrm>
          <a:off x="20167111" y="6848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143974</xdr:rowOff>
    </xdr:from>
    <xdr:ext cx="534377" cy="259045"/>
    <xdr:sp macro="" textlink="">
      <xdr:nvSpPr>
        <xdr:cNvPr id="464" name="n_3aveValue【一般廃棄物処理施設】&#10;一人当たり有形固定資産（償却資産）額">
          <a:extLst>
            <a:ext uri="{FF2B5EF4-FFF2-40B4-BE49-F238E27FC236}">
              <a16:creationId xmlns:a16="http://schemas.microsoft.com/office/drawing/2014/main" xmlns="" id="{83A5A886-2EC6-4D29-8740-A51D5F02D71B}"/>
            </a:ext>
          </a:extLst>
        </xdr:cNvPr>
        <xdr:cNvSpPr txBox="1"/>
      </xdr:nvSpPr>
      <xdr:spPr>
        <a:xfrm>
          <a:off x="19278111" y="683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10032</xdr:rowOff>
    </xdr:from>
    <xdr:ext cx="534377" cy="259045"/>
    <xdr:sp macro="" textlink="">
      <xdr:nvSpPr>
        <xdr:cNvPr id="465" name="n_1mainValue【一般廃棄物処理施設】&#10;一人当たり有形固定資産（償却資産）額">
          <a:extLst>
            <a:ext uri="{FF2B5EF4-FFF2-40B4-BE49-F238E27FC236}">
              <a16:creationId xmlns:a16="http://schemas.microsoft.com/office/drawing/2014/main" xmlns="" id="{06BE04A4-E179-4C20-B8BC-E10FCD2E68FF}"/>
            </a:ext>
          </a:extLst>
        </xdr:cNvPr>
        <xdr:cNvSpPr txBox="1"/>
      </xdr:nvSpPr>
      <xdr:spPr>
        <a:xfrm>
          <a:off x="21043411" y="7210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162802</xdr:rowOff>
    </xdr:from>
    <xdr:ext cx="534377" cy="259045"/>
    <xdr:sp macro="" textlink="">
      <xdr:nvSpPr>
        <xdr:cNvPr id="466" name="n_2mainValue【一般廃棄物処理施設】&#10;一人当たり有形固定資産（償却資産）額">
          <a:extLst>
            <a:ext uri="{FF2B5EF4-FFF2-40B4-BE49-F238E27FC236}">
              <a16:creationId xmlns:a16="http://schemas.microsoft.com/office/drawing/2014/main" xmlns="" id="{E8DD37E1-1715-45BB-BBF2-20B3A72E94D8}"/>
            </a:ext>
          </a:extLst>
        </xdr:cNvPr>
        <xdr:cNvSpPr txBox="1"/>
      </xdr:nvSpPr>
      <xdr:spPr>
        <a:xfrm>
          <a:off x="20167111" y="719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67" name="正方形/長方形 466">
          <a:extLst>
            <a:ext uri="{FF2B5EF4-FFF2-40B4-BE49-F238E27FC236}">
              <a16:creationId xmlns:a16="http://schemas.microsoft.com/office/drawing/2014/main" xmlns="" id="{05533099-ED4B-4953-96BD-B9474DB1269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68" name="正方形/長方形 467">
          <a:extLst>
            <a:ext uri="{FF2B5EF4-FFF2-40B4-BE49-F238E27FC236}">
              <a16:creationId xmlns:a16="http://schemas.microsoft.com/office/drawing/2014/main" xmlns="" id="{7EBDE7D9-0519-4F97-8605-82B78BDA9F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69" name="正方形/長方形 468">
          <a:extLst>
            <a:ext uri="{FF2B5EF4-FFF2-40B4-BE49-F238E27FC236}">
              <a16:creationId xmlns:a16="http://schemas.microsoft.com/office/drawing/2014/main" xmlns="" id="{B1B6BD92-1410-4946-AC33-2DF93638311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70" name="正方形/長方形 469">
          <a:extLst>
            <a:ext uri="{FF2B5EF4-FFF2-40B4-BE49-F238E27FC236}">
              <a16:creationId xmlns:a16="http://schemas.microsoft.com/office/drawing/2014/main" xmlns="" id="{BD88C05A-B935-47F5-9EC1-102E3971435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71" name="正方形/長方形 470">
          <a:extLst>
            <a:ext uri="{FF2B5EF4-FFF2-40B4-BE49-F238E27FC236}">
              <a16:creationId xmlns:a16="http://schemas.microsoft.com/office/drawing/2014/main" xmlns="" id="{AF919C83-3405-4DFA-8BD4-FC954E42F8A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72" name="正方形/長方形 471">
          <a:extLst>
            <a:ext uri="{FF2B5EF4-FFF2-40B4-BE49-F238E27FC236}">
              <a16:creationId xmlns:a16="http://schemas.microsoft.com/office/drawing/2014/main" xmlns="" id="{4BA69EA8-01F2-41AC-885A-2AD881A07DF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73" name="正方形/長方形 472">
          <a:extLst>
            <a:ext uri="{FF2B5EF4-FFF2-40B4-BE49-F238E27FC236}">
              <a16:creationId xmlns:a16="http://schemas.microsoft.com/office/drawing/2014/main" xmlns="" id="{21E75D86-E40B-4CA7-8ADF-3835DC2533F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4" name="正方形/長方形 473">
          <a:extLst>
            <a:ext uri="{FF2B5EF4-FFF2-40B4-BE49-F238E27FC236}">
              <a16:creationId xmlns:a16="http://schemas.microsoft.com/office/drawing/2014/main" xmlns="" id="{82B1A22F-92A2-4F35-A0E8-C696384E91F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75" name="テキスト ボックス 474">
          <a:extLst>
            <a:ext uri="{FF2B5EF4-FFF2-40B4-BE49-F238E27FC236}">
              <a16:creationId xmlns:a16="http://schemas.microsoft.com/office/drawing/2014/main" xmlns="" id="{401C2485-EDB4-433C-8D81-EA3C9BE77BF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76" name="直線コネクタ 475">
          <a:extLst>
            <a:ext uri="{FF2B5EF4-FFF2-40B4-BE49-F238E27FC236}">
              <a16:creationId xmlns:a16="http://schemas.microsoft.com/office/drawing/2014/main" xmlns="" id="{C16BD67D-B710-4BA7-8718-FCEB70767D7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76200</xdr:rowOff>
    </xdr:from>
    <xdr:to>
      <xdr:col>89</xdr:col>
      <xdr:colOff>177800</xdr:colOff>
      <xdr:row>64</xdr:row>
      <xdr:rowOff>76200</xdr:rowOff>
    </xdr:to>
    <xdr:cxnSp macro="">
      <xdr:nvCxnSpPr>
        <xdr:cNvPr id="477" name="直線コネクタ 476">
          <a:extLst>
            <a:ext uri="{FF2B5EF4-FFF2-40B4-BE49-F238E27FC236}">
              <a16:creationId xmlns:a16="http://schemas.microsoft.com/office/drawing/2014/main" xmlns="" id="{677C60C6-F683-48CA-A009-87469F7EB8D5}"/>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105427</xdr:rowOff>
    </xdr:from>
    <xdr:ext cx="338939" cy="259045"/>
    <xdr:sp macro="" textlink="">
      <xdr:nvSpPr>
        <xdr:cNvPr id="478" name="テキスト ボックス 477">
          <a:extLst>
            <a:ext uri="{FF2B5EF4-FFF2-40B4-BE49-F238E27FC236}">
              <a16:creationId xmlns:a16="http://schemas.microsoft.com/office/drawing/2014/main" xmlns="" id="{014CFEB0-2D5B-419C-8EE0-6014DA8912E0}"/>
            </a:ext>
          </a:extLst>
        </xdr:cNvPr>
        <xdr:cNvSpPr txBox="1"/>
      </xdr:nvSpPr>
      <xdr:spPr>
        <a:xfrm>
          <a:off x="12107061" y="1090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79" name="直線コネクタ 478">
          <a:extLst>
            <a:ext uri="{FF2B5EF4-FFF2-40B4-BE49-F238E27FC236}">
              <a16:creationId xmlns:a16="http://schemas.microsoft.com/office/drawing/2014/main" xmlns="" id="{E2120A99-BB54-4A4C-951F-22465E4DAD9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80" name="テキスト ボックス 479">
          <a:extLst>
            <a:ext uri="{FF2B5EF4-FFF2-40B4-BE49-F238E27FC236}">
              <a16:creationId xmlns:a16="http://schemas.microsoft.com/office/drawing/2014/main" xmlns="" id="{F761F208-39A9-4D79-9C43-BCB394079415}"/>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81" name="直線コネクタ 480">
          <a:extLst>
            <a:ext uri="{FF2B5EF4-FFF2-40B4-BE49-F238E27FC236}">
              <a16:creationId xmlns:a16="http://schemas.microsoft.com/office/drawing/2014/main" xmlns="" id="{7BD713B6-8D17-4191-9EBE-795C03FA2F7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82" name="テキスト ボックス 481">
          <a:extLst>
            <a:ext uri="{FF2B5EF4-FFF2-40B4-BE49-F238E27FC236}">
              <a16:creationId xmlns:a16="http://schemas.microsoft.com/office/drawing/2014/main" xmlns="" id="{ABCA3652-5E13-47DD-ACB0-4DCDA086B319}"/>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83" name="直線コネクタ 482">
          <a:extLst>
            <a:ext uri="{FF2B5EF4-FFF2-40B4-BE49-F238E27FC236}">
              <a16:creationId xmlns:a16="http://schemas.microsoft.com/office/drawing/2014/main" xmlns="" id="{7388470D-E872-4355-AF6B-0CD6795228CE}"/>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84" name="テキスト ボックス 483">
          <a:extLst>
            <a:ext uri="{FF2B5EF4-FFF2-40B4-BE49-F238E27FC236}">
              <a16:creationId xmlns:a16="http://schemas.microsoft.com/office/drawing/2014/main" xmlns="" id="{ED2248E8-0B55-43BB-BD88-BF4D0904F5B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85" name="直線コネクタ 484">
          <a:extLst>
            <a:ext uri="{FF2B5EF4-FFF2-40B4-BE49-F238E27FC236}">
              <a16:creationId xmlns:a16="http://schemas.microsoft.com/office/drawing/2014/main" xmlns="" id="{13663720-7913-47E2-A418-A066B9AA3764}"/>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86" name="テキスト ボックス 485">
          <a:extLst>
            <a:ext uri="{FF2B5EF4-FFF2-40B4-BE49-F238E27FC236}">
              <a16:creationId xmlns:a16="http://schemas.microsoft.com/office/drawing/2014/main" xmlns="" id="{083B0962-DACD-40C4-9504-22A02DD03EB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87" name="直線コネクタ 486">
          <a:extLst>
            <a:ext uri="{FF2B5EF4-FFF2-40B4-BE49-F238E27FC236}">
              <a16:creationId xmlns:a16="http://schemas.microsoft.com/office/drawing/2014/main" xmlns="" id="{450E3E0A-332D-482F-8118-CE68CB21A88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88" name="テキスト ボックス 487">
          <a:extLst>
            <a:ext uri="{FF2B5EF4-FFF2-40B4-BE49-F238E27FC236}">
              <a16:creationId xmlns:a16="http://schemas.microsoft.com/office/drawing/2014/main" xmlns="" id="{803376D7-0099-4C65-9F56-EB912D754686}"/>
            </a:ext>
          </a:extLst>
        </xdr:cNvPr>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89" name="【保健センター・保健所】&#10;有形固定資産減価償却率グラフ枠">
          <a:extLst>
            <a:ext uri="{FF2B5EF4-FFF2-40B4-BE49-F238E27FC236}">
              <a16:creationId xmlns:a16="http://schemas.microsoft.com/office/drawing/2014/main" xmlns="" id="{C7C8BEC4-2661-4A06-A224-B452A34EF27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95250</xdr:rowOff>
    </xdr:from>
    <xdr:to>
      <xdr:col>85</xdr:col>
      <xdr:colOff>126364</xdr:colOff>
      <xdr:row>63</xdr:row>
      <xdr:rowOff>57150</xdr:rowOff>
    </xdr:to>
    <xdr:cxnSp macro="">
      <xdr:nvCxnSpPr>
        <xdr:cNvPr id="490" name="直線コネクタ 489">
          <a:extLst>
            <a:ext uri="{FF2B5EF4-FFF2-40B4-BE49-F238E27FC236}">
              <a16:creationId xmlns:a16="http://schemas.microsoft.com/office/drawing/2014/main" xmlns="" id="{4458EAC9-C9FD-488B-A6EB-908C7A3F0660}"/>
            </a:ext>
          </a:extLst>
        </xdr:cNvPr>
        <xdr:cNvCxnSpPr/>
      </xdr:nvCxnSpPr>
      <xdr:spPr>
        <a:xfrm flipV="1">
          <a:off x="16318864" y="952500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491" name="【保健センター・保健所】&#10;有形固定資産減価償却率最小値テキスト">
          <a:extLst>
            <a:ext uri="{FF2B5EF4-FFF2-40B4-BE49-F238E27FC236}">
              <a16:creationId xmlns:a16="http://schemas.microsoft.com/office/drawing/2014/main" xmlns="" id="{AFF620D9-D98C-4B0F-9791-70DCDEA4C177}"/>
            </a:ext>
          </a:extLst>
        </xdr:cNvPr>
        <xdr:cNvSpPr txBox="1"/>
      </xdr:nvSpPr>
      <xdr:spPr>
        <a:xfrm>
          <a:off x="16357600"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492" name="直線コネクタ 491">
          <a:extLst>
            <a:ext uri="{FF2B5EF4-FFF2-40B4-BE49-F238E27FC236}">
              <a16:creationId xmlns:a16="http://schemas.microsoft.com/office/drawing/2014/main" xmlns="" id="{9E14CE04-5DA1-4629-B29B-BDA69D2C283C}"/>
            </a:ext>
          </a:extLst>
        </xdr:cNvPr>
        <xdr:cNvCxnSpPr/>
      </xdr:nvCxnSpPr>
      <xdr:spPr>
        <a:xfrm>
          <a:off x="16230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41927</xdr:rowOff>
    </xdr:from>
    <xdr:ext cx="405111" cy="259045"/>
    <xdr:sp macro="" textlink="">
      <xdr:nvSpPr>
        <xdr:cNvPr id="493" name="【保健センター・保健所】&#10;有形固定資産減価償却率最大値テキスト">
          <a:extLst>
            <a:ext uri="{FF2B5EF4-FFF2-40B4-BE49-F238E27FC236}">
              <a16:creationId xmlns:a16="http://schemas.microsoft.com/office/drawing/2014/main" xmlns="" id="{4121ACB9-22C8-40A4-996B-507156E525F0}"/>
            </a:ext>
          </a:extLst>
        </xdr:cNvPr>
        <xdr:cNvSpPr txBox="1"/>
      </xdr:nvSpPr>
      <xdr:spPr>
        <a:xfrm>
          <a:off x="16357600" y="9300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95250</xdr:rowOff>
    </xdr:from>
    <xdr:to>
      <xdr:col>86</xdr:col>
      <xdr:colOff>25400</xdr:colOff>
      <xdr:row>55</xdr:row>
      <xdr:rowOff>95250</xdr:rowOff>
    </xdr:to>
    <xdr:cxnSp macro="">
      <xdr:nvCxnSpPr>
        <xdr:cNvPr id="494" name="直線コネクタ 493">
          <a:extLst>
            <a:ext uri="{FF2B5EF4-FFF2-40B4-BE49-F238E27FC236}">
              <a16:creationId xmlns:a16="http://schemas.microsoft.com/office/drawing/2014/main" xmlns="" id="{8CC315CB-D3C3-44FF-8991-A1978D026FF3}"/>
            </a:ext>
          </a:extLst>
        </xdr:cNvPr>
        <xdr:cNvCxnSpPr/>
      </xdr:nvCxnSpPr>
      <xdr:spPr>
        <a:xfrm>
          <a:off x="16230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28592</xdr:rowOff>
    </xdr:from>
    <xdr:ext cx="405111" cy="259045"/>
    <xdr:sp macro="" textlink="">
      <xdr:nvSpPr>
        <xdr:cNvPr id="495" name="【保健センター・保健所】&#10;有形固定資産減価償却率平均値テキスト">
          <a:extLst>
            <a:ext uri="{FF2B5EF4-FFF2-40B4-BE49-F238E27FC236}">
              <a16:creationId xmlns:a16="http://schemas.microsoft.com/office/drawing/2014/main" xmlns="" id="{3DAB4FEE-D89E-4633-80F5-3EB6B07284F7}"/>
            </a:ext>
          </a:extLst>
        </xdr:cNvPr>
        <xdr:cNvSpPr txBox="1"/>
      </xdr:nvSpPr>
      <xdr:spPr>
        <a:xfrm>
          <a:off x="16357600" y="9972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50165</xdr:rowOff>
    </xdr:from>
    <xdr:to>
      <xdr:col>85</xdr:col>
      <xdr:colOff>177800</xdr:colOff>
      <xdr:row>58</xdr:row>
      <xdr:rowOff>151765</xdr:rowOff>
    </xdr:to>
    <xdr:sp macro="" textlink="">
      <xdr:nvSpPr>
        <xdr:cNvPr id="496" name="フローチャート: 判断 495">
          <a:extLst>
            <a:ext uri="{FF2B5EF4-FFF2-40B4-BE49-F238E27FC236}">
              <a16:creationId xmlns:a16="http://schemas.microsoft.com/office/drawing/2014/main" xmlns="" id="{73D727F7-206D-4C0D-BBAC-4B0EFCC2CC83}"/>
            </a:ext>
          </a:extLst>
        </xdr:cNvPr>
        <xdr:cNvSpPr/>
      </xdr:nvSpPr>
      <xdr:spPr>
        <a:xfrm>
          <a:off x="16268700" y="999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88265</xdr:rowOff>
    </xdr:from>
    <xdr:to>
      <xdr:col>81</xdr:col>
      <xdr:colOff>101600</xdr:colOff>
      <xdr:row>59</xdr:row>
      <xdr:rowOff>18415</xdr:rowOff>
    </xdr:to>
    <xdr:sp macro="" textlink="">
      <xdr:nvSpPr>
        <xdr:cNvPr id="497" name="フローチャート: 判断 496">
          <a:extLst>
            <a:ext uri="{FF2B5EF4-FFF2-40B4-BE49-F238E27FC236}">
              <a16:creationId xmlns:a16="http://schemas.microsoft.com/office/drawing/2014/main" xmlns="" id="{63BECF06-D937-4BAE-BC43-2FD909456CE2}"/>
            </a:ext>
          </a:extLst>
        </xdr:cNvPr>
        <xdr:cNvSpPr/>
      </xdr:nvSpPr>
      <xdr:spPr>
        <a:xfrm>
          <a:off x="15430500" y="1003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95885</xdr:rowOff>
    </xdr:from>
    <xdr:to>
      <xdr:col>76</xdr:col>
      <xdr:colOff>165100</xdr:colOff>
      <xdr:row>59</xdr:row>
      <xdr:rowOff>26035</xdr:rowOff>
    </xdr:to>
    <xdr:sp macro="" textlink="">
      <xdr:nvSpPr>
        <xdr:cNvPr id="498" name="フローチャート: 判断 497">
          <a:extLst>
            <a:ext uri="{FF2B5EF4-FFF2-40B4-BE49-F238E27FC236}">
              <a16:creationId xmlns:a16="http://schemas.microsoft.com/office/drawing/2014/main" xmlns="" id="{2D1FDDA8-E524-4AB6-A7B9-EF186925A594}"/>
            </a:ext>
          </a:extLst>
        </xdr:cNvPr>
        <xdr:cNvSpPr/>
      </xdr:nvSpPr>
      <xdr:spPr>
        <a:xfrm>
          <a:off x="14541500" y="1003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132080</xdr:rowOff>
    </xdr:from>
    <xdr:to>
      <xdr:col>72</xdr:col>
      <xdr:colOff>38100</xdr:colOff>
      <xdr:row>59</xdr:row>
      <xdr:rowOff>62230</xdr:rowOff>
    </xdr:to>
    <xdr:sp macro="" textlink="">
      <xdr:nvSpPr>
        <xdr:cNvPr id="499" name="フローチャート: 判断 498">
          <a:extLst>
            <a:ext uri="{FF2B5EF4-FFF2-40B4-BE49-F238E27FC236}">
              <a16:creationId xmlns:a16="http://schemas.microsoft.com/office/drawing/2014/main" xmlns="" id="{CDAF5378-661A-4866-8334-BAE4AF547F61}"/>
            </a:ext>
          </a:extLst>
        </xdr:cNvPr>
        <xdr:cNvSpPr/>
      </xdr:nvSpPr>
      <xdr:spPr>
        <a:xfrm>
          <a:off x="13652500" y="100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xmlns="" id="{4FF834E6-DF07-4EE8-A084-77AC7EC08C1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xmlns="" id="{4A248160-A9AB-42EE-BD35-2746437E238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xmlns="" id="{7BCC48E5-C81B-49F7-A77A-860E94AA925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xmlns="" id="{CEB2C7BA-9CF4-4B1E-A895-5B1EC2DCFFD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xmlns="" id="{189D16CA-1AC1-4B44-AFA1-D852E82039C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50165</xdr:rowOff>
    </xdr:from>
    <xdr:to>
      <xdr:col>85</xdr:col>
      <xdr:colOff>177800</xdr:colOff>
      <xdr:row>57</xdr:row>
      <xdr:rowOff>151765</xdr:rowOff>
    </xdr:to>
    <xdr:sp macro="" textlink="">
      <xdr:nvSpPr>
        <xdr:cNvPr id="505" name="楕円 504">
          <a:extLst>
            <a:ext uri="{FF2B5EF4-FFF2-40B4-BE49-F238E27FC236}">
              <a16:creationId xmlns:a16="http://schemas.microsoft.com/office/drawing/2014/main" xmlns="" id="{E0E24D9E-354E-4CB6-918D-76D4F3EA2B8D}"/>
            </a:ext>
          </a:extLst>
        </xdr:cNvPr>
        <xdr:cNvSpPr/>
      </xdr:nvSpPr>
      <xdr:spPr>
        <a:xfrm>
          <a:off x="16268700" y="982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73042</xdr:rowOff>
    </xdr:from>
    <xdr:ext cx="405111" cy="259045"/>
    <xdr:sp macro="" textlink="">
      <xdr:nvSpPr>
        <xdr:cNvPr id="506" name="【保健センター・保健所】&#10;有形固定資産減価償却率該当値テキスト">
          <a:extLst>
            <a:ext uri="{FF2B5EF4-FFF2-40B4-BE49-F238E27FC236}">
              <a16:creationId xmlns:a16="http://schemas.microsoft.com/office/drawing/2014/main" xmlns="" id="{C31875EE-4ED1-4E8C-B122-5542BCAA7341}"/>
            </a:ext>
          </a:extLst>
        </xdr:cNvPr>
        <xdr:cNvSpPr txBox="1"/>
      </xdr:nvSpPr>
      <xdr:spPr>
        <a:xfrm>
          <a:off x="16357600" y="967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80645</xdr:rowOff>
    </xdr:from>
    <xdr:to>
      <xdr:col>81</xdr:col>
      <xdr:colOff>101600</xdr:colOff>
      <xdr:row>58</xdr:row>
      <xdr:rowOff>10795</xdr:rowOff>
    </xdr:to>
    <xdr:sp macro="" textlink="">
      <xdr:nvSpPr>
        <xdr:cNvPr id="507" name="楕円 506">
          <a:extLst>
            <a:ext uri="{FF2B5EF4-FFF2-40B4-BE49-F238E27FC236}">
              <a16:creationId xmlns:a16="http://schemas.microsoft.com/office/drawing/2014/main" xmlns="" id="{6E3A0EE9-89C9-47DE-872A-1BEEE4C961EE}"/>
            </a:ext>
          </a:extLst>
        </xdr:cNvPr>
        <xdr:cNvSpPr/>
      </xdr:nvSpPr>
      <xdr:spPr>
        <a:xfrm>
          <a:off x="15430500" y="985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100965</xdr:rowOff>
    </xdr:from>
    <xdr:to>
      <xdr:col>85</xdr:col>
      <xdr:colOff>127000</xdr:colOff>
      <xdr:row>57</xdr:row>
      <xdr:rowOff>131445</xdr:rowOff>
    </xdr:to>
    <xdr:cxnSp macro="">
      <xdr:nvCxnSpPr>
        <xdr:cNvPr id="508" name="直線コネクタ 507">
          <a:extLst>
            <a:ext uri="{FF2B5EF4-FFF2-40B4-BE49-F238E27FC236}">
              <a16:creationId xmlns:a16="http://schemas.microsoft.com/office/drawing/2014/main" xmlns="" id="{044E3FAD-960D-40E7-8EA2-52F3E02A81A3}"/>
            </a:ext>
          </a:extLst>
        </xdr:cNvPr>
        <xdr:cNvCxnSpPr/>
      </xdr:nvCxnSpPr>
      <xdr:spPr>
        <a:xfrm flipV="1">
          <a:off x="15481300" y="987361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111125</xdr:rowOff>
    </xdr:from>
    <xdr:to>
      <xdr:col>76</xdr:col>
      <xdr:colOff>165100</xdr:colOff>
      <xdr:row>58</xdr:row>
      <xdr:rowOff>41275</xdr:rowOff>
    </xdr:to>
    <xdr:sp macro="" textlink="">
      <xdr:nvSpPr>
        <xdr:cNvPr id="509" name="楕円 508">
          <a:extLst>
            <a:ext uri="{FF2B5EF4-FFF2-40B4-BE49-F238E27FC236}">
              <a16:creationId xmlns:a16="http://schemas.microsoft.com/office/drawing/2014/main" xmlns="" id="{E994F2E4-89C9-46F4-98D8-99FC17B52CAC}"/>
            </a:ext>
          </a:extLst>
        </xdr:cNvPr>
        <xdr:cNvSpPr/>
      </xdr:nvSpPr>
      <xdr:spPr>
        <a:xfrm>
          <a:off x="14541500" y="988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131445</xdr:rowOff>
    </xdr:from>
    <xdr:to>
      <xdr:col>81</xdr:col>
      <xdr:colOff>50800</xdr:colOff>
      <xdr:row>57</xdr:row>
      <xdr:rowOff>161925</xdr:rowOff>
    </xdr:to>
    <xdr:cxnSp macro="">
      <xdr:nvCxnSpPr>
        <xdr:cNvPr id="510" name="直線コネクタ 509">
          <a:extLst>
            <a:ext uri="{FF2B5EF4-FFF2-40B4-BE49-F238E27FC236}">
              <a16:creationId xmlns:a16="http://schemas.microsoft.com/office/drawing/2014/main" xmlns="" id="{8E8B819F-6FE7-478A-93A1-78320329F723}"/>
            </a:ext>
          </a:extLst>
        </xdr:cNvPr>
        <xdr:cNvCxnSpPr/>
      </xdr:nvCxnSpPr>
      <xdr:spPr>
        <a:xfrm flipV="1">
          <a:off x="14592300" y="990409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149225</xdr:rowOff>
    </xdr:from>
    <xdr:to>
      <xdr:col>72</xdr:col>
      <xdr:colOff>38100</xdr:colOff>
      <xdr:row>58</xdr:row>
      <xdr:rowOff>79375</xdr:rowOff>
    </xdr:to>
    <xdr:sp macro="" textlink="">
      <xdr:nvSpPr>
        <xdr:cNvPr id="511" name="楕円 510">
          <a:extLst>
            <a:ext uri="{FF2B5EF4-FFF2-40B4-BE49-F238E27FC236}">
              <a16:creationId xmlns:a16="http://schemas.microsoft.com/office/drawing/2014/main" xmlns="" id="{213994A0-F969-438A-AF50-86EE818F436E}"/>
            </a:ext>
          </a:extLst>
        </xdr:cNvPr>
        <xdr:cNvSpPr/>
      </xdr:nvSpPr>
      <xdr:spPr>
        <a:xfrm>
          <a:off x="13652500" y="992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161925</xdr:rowOff>
    </xdr:from>
    <xdr:to>
      <xdr:col>76</xdr:col>
      <xdr:colOff>114300</xdr:colOff>
      <xdr:row>58</xdr:row>
      <xdr:rowOff>28575</xdr:rowOff>
    </xdr:to>
    <xdr:cxnSp macro="">
      <xdr:nvCxnSpPr>
        <xdr:cNvPr id="512" name="直線コネクタ 511">
          <a:extLst>
            <a:ext uri="{FF2B5EF4-FFF2-40B4-BE49-F238E27FC236}">
              <a16:creationId xmlns:a16="http://schemas.microsoft.com/office/drawing/2014/main" xmlns="" id="{B7CE9A12-4F1B-47BB-B0AD-63BAAF7A217E}"/>
            </a:ext>
          </a:extLst>
        </xdr:cNvPr>
        <xdr:cNvCxnSpPr/>
      </xdr:nvCxnSpPr>
      <xdr:spPr>
        <a:xfrm flipV="1">
          <a:off x="13703300" y="99345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9542</xdr:rowOff>
    </xdr:from>
    <xdr:ext cx="405111" cy="259045"/>
    <xdr:sp macro="" textlink="">
      <xdr:nvSpPr>
        <xdr:cNvPr id="513" name="n_1aveValue【保健センター・保健所】&#10;有形固定資産減価償却率">
          <a:extLst>
            <a:ext uri="{FF2B5EF4-FFF2-40B4-BE49-F238E27FC236}">
              <a16:creationId xmlns:a16="http://schemas.microsoft.com/office/drawing/2014/main" xmlns="" id="{2AD33E4E-BBBA-4CF7-B5CE-9B7EC97F2CD4}"/>
            </a:ext>
          </a:extLst>
        </xdr:cNvPr>
        <xdr:cNvSpPr txBox="1"/>
      </xdr:nvSpPr>
      <xdr:spPr>
        <a:xfrm>
          <a:off x="15266044" y="10125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17162</xdr:rowOff>
    </xdr:from>
    <xdr:ext cx="405111" cy="259045"/>
    <xdr:sp macro="" textlink="">
      <xdr:nvSpPr>
        <xdr:cNvPr id="514" name="n_2aveValue【保健センター・保健所】&#10;有形固定資産減価償却率">
          <a:extLst>
            <a:ext uri="{FF2B5EF4-FFF2-40B4-BE49-F238E27FC236}">
              <a16:creationId xmlns:a16="http://schemas.microsoft.com/office/drawing/2014/main" xmlns="" id="{5DD1D7E7-5BBA-4CB3-80C2-FC29B37F7DEB}"/>
            </a:ext>
          </a:extLst>
        </xdr:cNvPr>
        <xdr:cNvSpPr txBox="1"/>
      </xdr:nvSpPr>
      <xdr:spPr>
        <a:xfrm>
          <a:off x="14389744" y="1013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53357</xdr:rowOff>
    </xdr:from>
    <xdr:ext cx="405111" cy="259045"/>
    <xdr:sp macro="" textlink="">
      <xdr:nvSpPr>
        <xdr:cNvPr id="515" name="n_3aveValue【保健センター・保健所】&#10;有形固定資産減価償却率">
          <a:extLst>
            <a:ext uri="{FF2B5EF4-FFF2-40B4-BE49-F238E27FC236}">
              <a16:creationId xmlns:a16="http://schemas.microsoft.com/office/drawing/2014/main" xmlns="" id="{1987D266-7CF2-4AC1-AE0A-4069180AFB49}"/>
            </a:ext>
          </a:extLst>
        </xdr:cNvPr>
        <xdr:cNvSpPr txBox="1"/>
      </xdr:nvSpPr>
      <xdr:spPr>
        <a:xfrm>
          <a:off x="13500744" y="1016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27322</xdr:rowOff>
    </xdr:from>
    <xdr:ext cx="405111" cy="259045"/>
    <xdr:sp macro="" textlink="">
      <xdr:nvSpPr>
        <xdr:cNvPr id="516" name="n_1mainValue【保健センター・保健所】&#10;有形固定資産減価償却率">
          <a:extLst>
            <a:ext uri="{FF2B5EF4-FFF2-40B4-BE49-F238E27FC236}">
              <a16:creationId xmlns:a16="http://schemas.microsoft.com/office/drawing/2014/main" xmlns="" id="{F04B95D7-C342-46A7-A17C-766E284391A8}"/>
            </a:ext>
          </a:extLst>
        </xdr:cNvPr>
        <xdr:cNvSpPr txBox="1"/>
      </xdr:nvSpPr>
      <xdr:spPr>
        <a:xfrm>
          <a:off x="15266044" y="962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57802</xdr:rowOff>
    </xdr:from>
    <xdr:ext cx="405111" cy="259045"/>
    <xdr:sp macro="" textlink="">
      <xdr:nvSpPr>
        <xdr:cNvPr id="517" name="n_2mainValue【保健センター・保健所】&#10;有形固定資産減価償却率">
          <a:extLst>
            <a:ext uri="{FF2B5EF4-FFF2-40B4-BE49-F238E27FC236}">
              <a16:creationId xmlns:a16="http://schemas.microsoft.com/office/drawing/2014/main" xmlns="" id="{61037FB1-1034-4377-B2C3-E15E41B2BBF7}"/>
            </a:ext>
          </a:extLst>
        </xdr:cNvPr>
        <xdr:cNvSpPr txBox="1"/>
      </xdr:nvSpPr>
      <xdr:spPr>
        <a:xfrm>
          <a:off x="14389744" y="965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95902</xdr:rowOff>
    </xdr:from>
    <xdr:ext cx="405111" cy="259045"/>
    <xdr:sp macro="" textlink="">
      <xdr:nvSpPr>
        <xdr:cNvPr id="518" name="n_3mainValue【保健センター・保健所】&#10;有形固定資産減価償却率">
          <a:extLst>
            <a:ext uri="{FF2B5EF4-FFF2-40B4-BE49-F238E27FC236}">
              <a16:creationId xmlns:a16="http://schemas.microsoft.com/office/drawing/2014/main" xmlns="" id="{90DEC2F9-4307-435D-8043-2E6945ABD8AC}"/>
            </a:ext>
          </a:extLst>
        </xdr:cNvPr>
        <xdr:cNvSpPr txBox="1"/>
      </xdr:nvSpPr>
      <xdr:spPr>
        <a:xfrm>
          <a:off x="13500744"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19" name="正方形/長方形 518">
          <a:extLst>
            <a:ext uri="{FF2B5EF4-FFF2-40B4-BE49-F238E27FC236}">
              <a16:creationId xmlns:a16="http://schemas.microsoft.com/office/drawing/2014/main" xmlns="" id="{570F11D3-999E-4A12-91F8-51C383FCB87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0" name="正方形/長方形 519">
          <a:extLst>
            <a:ext uri="{FF2B5EF4-FFF2-40B4-BE49-F238E27FC236}">
              <a16:creationId xmlns:a16="http://schemas.microsoft.com/office/drawing/2014/main" xmlns="" id="{5D1E5527-38CC-4949-84FE-DE85ECCC6EC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1" name="正方形/長方形 520">
          <a:extLst>
            <a:ext uri="{FF2B5EF4-FFF2-40B4-BE49-F238E27FC236}">
              <a16:creationId xmlns:a16="http://schemas.microsoft.com/office/drawing/2014/main" xmlns="" id="{02D5B961-2B94-48DE-86C8-580420BA5F8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2" name="正方形/長方形 521">
          <a:extLst>
            <a:ext uri="{FF2B5EF4-FFF2-40B4-BE49-F238E27FC236}">
              <a16:creationId xmlns:a16="http://schemas.microsoft.com/office/drawing/2014/main" xmlns="" id="{107AEBD2-A4EB-46B8-A28B-A07B1B8FBE5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3" name="正方形/長方形 522">
          <a:extLst>
            <a:ext uri="{FF2B5EF4-FFF2-40B4-BE49-F238E27FC236}">
              <a16:creationId xmlns:a16="http://schemas.microsoft.com/office/drawing/2014/main" xmlns="" id="{C8F74CBB-6353-4AF1-AED7-CF25969E307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4" name="正方形/長方形 523">
          <a:extLst>
            <a:ext uri="{FF2B5EF4-FFF2-40B4-BE49-F238E27FC236}">
              <a16:creationId xmlns:a16="http://schemas.microsoft.com/office/drawing/2014/main" xmlns="" id="{3E71DB40-9D5F-4594-B9C6-C6D10C9400C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5" name="正方形/長方形 524">
          <a:extLst>
            <a:ext uri="{FF2B5EF4-FFF2-40B4-BE49-F238E27FC236}">
              <a16:creationId xmlns:a16="http://schemas.microsoft.com/office/drawing/2014/main" xmlns="" id="{B26381F3-5C3B-4B4C-89BB-5F469799515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6" name="正方形/長方形 525">
          <a:extLst>
            <a:ext uri="{FF2B5EF4-FFF2-40B4-BE49-F238E27FC236}">
              <a16:creationId xmlns:a16="http://schemas.microsoft.com/office/drawing/2014/main" xmlns="" id="{A47370EA-2ABF-4CDF-8985-33CA5960164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27" name="テキスト ボックス 526">
          <a:extLst>
            <a:ext uri="{FF2B5EF4-FFF2-40B4-BE49-F238E27FC236}">
              <a16:creationId xmlns:a16="http://schemas.microsoft.com/office/drawing/2014/main" xmlns="" id="{585F539C-2BDC-49D9-B8E6-B6F601EAD0C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28" name="直線コネクタ 527">
          <a:extLst>
            <a:ext uri="{FF2B5EF4-FFF2-40B4-BE49-F238E27FC236}">
              <a16:creationId xmlns:a16="http://schemas.microsoft.com/office/drawing/2014/main" xmlns="" id="{BBB91F73-C4DD-458C-9DC8-52A5A4ADD7D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29" name="直線コネクタ 528">
          <a:extLst>
            <a:ext uri="{FF2B5EF4-FFF2-40B4-BE49-F238E27FC236}">
              <a16:creationId xmlns:a16="http://schemas.microsoft.com/office/drawing/2014/main" xmlns="" id="{439BF751-1FF2-4E95-86E6-5B623116A751}"/>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30" name="テキスト ボックス 529">
          <a:extLst>
            <a:ext uri="{FF2B5EF4-FFF2-40B4-BE49-F238E27FC236}">
              <a16:creationId xmlns:a16="http://schemas.microsoft.com/office/drawing/2014/main" xmlns="" id="{FD745873-FD52-479F-90B6-4EEDFBEB71D1}"/>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31" name="直線コネクタ 530">
          <a:extLst>
            <a:ext uri="{FF2B5EF4-FFF2-40B4-BE49-F238E27FC236}">
              <a16:creationId xmlns:a16="http://schemas.microsoft.com/office/drawing/2014/main" xmlns="" id="{1A5AEDB5-B707-4C24-A8CF-432A3D9736BE}"/>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32" name="テキスト ボックス 531">
          <a:extLst>
            <a:ext uri="{FF2B5EF4-FFF2-40B4-BE49-F238E27FC236}">
              <a16:creationId xmlns:a16="http://schemas.microsoft.com/office/drawing/2014/main" xmlns="" id="{291129AF-6BAE-4BE5-A685-5D4176447A2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33" name="直線コネクタ 532">
          <a:extLst>
            <a:ext uri="{FF2B5EF4-FFF2-40B4-BE49-F238E27FC236}">
              <a16:creationId xmlns:a16="http://schemas.microsoft.com/office/drawing/2014/main" xmlns="" id="{BDF45627-A5BD-4DE9-80AB-0D6A24B9EDD4}"/>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34" name="テキスト ボックス 533">
          <a:extLst>
            <a:ext uri="{FF2B5EF4-FFF2-40B4-BE49-F238E27FC236}">
              <a16:creationId xmlns:a16="http://schemas.microsoft.com/office/drawing/2014/main" xmlns="" id="{08ED0D05-5AFD-4913-927F-DF4B669ED3EF}"/>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35" name="直線コネクタ 534">
          <a:extLst>
            <a:ext uri="{FF2B5EF4-FFF2-40B4-BE49-F238E27FC236}">
              <a16:creationId xmlns:a16="http://schemas.microsoft.com/office/drawing/2014/main" xmlns="" id="{4A2B22FB-D3B1-4062-BF6D-D66988229B87}"/>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36" name="テキスト ボックス 535">
          <a:extLst>
            <a:ext uri="{FF2B5EF4-FFF2-40B4-BE49-F238E27FC236}">
              <a16:creationId xmlns:a16="http://schemas.microsoft.com/office/drawing/2014/main" xmlns="" id="{2A2AF9B7-E1E9-4AE7-B2DB-E517635221DD}"/>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37" name="直線コネクタ 536">
          <a:extLst>
            <a:ext uri="{FF2B5EF4-FFF2-40B4-BE49-F238E27FC236}">
              <a16:creationId xmlns:a16="http://schemas.microsoft.com/office/drawing/2014/main" xmlns="" id="{21AB2ECA-1F81-405F-9C39-628391C4F8E3}"/>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38" name="テキスト ボックス 537">
          <a:extLst>
            <a:ext uri="{FF2B5EF4-FFF2-40B4-BE49-F238E27FC236}">
              <a16:creationId xmlns:a16="http://schemas.microsoft.com/office/drawing/2014/main" xmlns="" id="{927721CE-EB63-4E36-9F23-9F502907F1CF}"/>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39" name="直線コネクタ 538">
          <a:extLst>
            <a:ext uri="{FF2B5EF4-FFF2-40B4-BE49-F238E27FC236}">
              <a16:creationId xmlns:a16="http://schemas.microsoft.com/office/drawing/2014/main" xmlns="" id="{984AD9A4-D7A0-41D4-A5C4-C55869B99CF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40" name="テキスト ボックス 539">
          <a:extLst>
            <a:ext uri="{FF2B5EF4-FFF2-40B4-BE49-F238E27FC236}">
              <a16:creationId xmlns:a16="http://schemas.microsoft.com/office/drawing/2014/main" xmlns="" id="{77F34F78-C4E7-444E-95C9-653097BAAFA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41" name="【保健センター・保健所】&#10;一人当たり面積グラフ枠">
          <a:extLst>
            <a:ext uri="{FF2B5EF4-FFF2-40B4-BE49-F238E27FC236}">
              <a16:creationId xmlns:a16="http://schemas.microsoft.com/office/drawing/2014/main" xmlns="" id="{6D7BE774-198A-4337-A3CB-C03015BBE08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99060</xdr:rowOff>
    </xdr:from>
    <xdr:to>
      <xdr:col>116</xdr:col>
      <xdr:colOff>62864</xdr:colOff>
      <xdr:row>64</xdr:row>
      <xdr:rowOff>38100</xdr:rowOff>
    </xdr:to>
    <xdr:cxnSp macro="">
      <xdr:nvCxnSpPr>
        <xdr:cNvPr id="542" name="直線コネクタ 541">
          <a:extLst>
            <a:ext uri="{FF2B5EF4-FFF2-40B4-BE49-F238E27FC236}">
              <a16:creationId xmlns:a16="http://schemas.microsoft.com/office/drawing/2014/main" xmlns="" id="{51C4B672-25FA-4ACC-9CC0-9BD1E5B95311}"/>
            </a:ext>
          </a:extLst>
        </xdr:cNvPr>
        <xdr:cNvCxnSpPr/>
      </xdr:nvCxnSpPr>
      <xdr:spPr>
        <a:xfrm flipV="1">
          <a:off x="22160864" y="970026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41927</xdr:rowOff>
    </xdr:from>
    <xdr:ext cx="469744" cy="259045"/>
    <xdr:sp macro="" textlink="">
      <xdr:nvSpPr>
        <xdr:cNvPr id="543" name="【保健センター・保健所】&#10;一人当たり面積最小値テキスト">
          <a:extLst>
            <a:ext uri="{FF2B5EF4-FFF2-40B4-BE49-F238E27FC236}">
              <a16:creationId xmlns:a16="http://schemas.microsoft.com/office/drawing/2014/main" xmlns="" id="{920797DD-B93E-4A1D-9C62-B379FAB4CCE4}"/>
            </a:ext>
          </a:extLst>
        </xdr:cNvPr>
        <xdr:cNvSpPr txBox="1"/>
      </xdr:nvSpPr>
      <xdr:spPr>
        <a:xfrm>
          <a:off x="22199600"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38100</xdr:rowOff>
    </xdr:from>
    <xdr:to>
      <xdr:col>116</xdr:col>
      <xdr:colOff>152400</xdr:colOff>
      <xdr:row>64</xdr:row>
      <xdr:rowOff>38100</xdr:rowOff>
    </xdr:to>
    <xdr:cxnSp macro="">
      <xdr:nvCxnSpPr>
        <xdr:cNvPr id="544" name="直線コネクタ 543">
          <a:extLst>
            <a:ext uri="{FF2B5EF4-FFF2-40B4-BE49-F238E27FC236}">
              <a16:creationId xmlns:a16="http://schemas.microsoft.com/office/drawing/2014/main" xmlns="" id="{E2B62098-A416-471B-94FD-214B737172CA}"/>
            </a:ext>
          </a:extLst>
        </xdr:cNvPr>
        <xdr:cNvCxnSpPr/>
      </xdr:nvCxnSpPr>
      <xdr:spPr>
        <a:xfrm>
          <a:off x="22072600" y="1101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45737</xdr:rowOff>
    </xdr:from>
    <xdr:ext cx="469744" cy="259045"/>
    <xdr:sp macro="" textlink="">
      <xdr:nvSpPr>
        <xdr:cNvPr id="545" name="【保健センター・保健所】&#10;一人当たり面積最大値テキスト">
          <a:extLst>
            <a:ext uri="{FF2B5EF4-FFF2-40B4-BE49-F238E27FC236}">
              <a16:creationId xmlns:a16="http://schemas.microsoft.com/office/drawing/2014/main" xmlns="" id="{2288DA1B-3DD2-4229-94D0-E01EAFC750B3}"/>
            </a:ext>
          </a:extLst>
        </xdr:cNvPr>
        <xdr:cNvSpPr txBox="1"/>
      </xdr:nvSpPr>
      <xdr:spPr>
        <a:xfrm>
          <a:off x="22199600" y="9475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99060</xdr:rowOff>
    </xdr:from>
    <xdr:to>
      <xdr:col>116</xdr:col>
      <xdr:colOff>152400</xdr:colOff>
      <xdr:row>56</xdr:row>
      <xdr:rowOff>99060</xdr:rowOff>
    </xdr:to>
    <xdr:cxnSp macro="">
      <xdr:nvCxnSpPr>
        <xdr:cNvPr id="546" name="直線コネクタ 545">
          <a:extLst>
            <a:ext uri="{FF2B5EF4-FFF2-40B4-BE49-F238E27FC236}">
              <a16:creationId xmlns:a16="http://schemas.microsoft.com/office/drawing/2014/main" xmlns="" id="{77448F83-DB3B-4D61-B939-2033AADA3DA9}"/>
            </a:ext>
          </a:extLst>
        </xdr:cNvPr>
        <xdr:cNvCxnSpPr/>
      </xdr:nvCxnSpPr>
      <xdr:spPr>
        <a:xfrm>
          <a:off x="22072600" y="9700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128287</xdr:rowOff>
    </xdr:from>
    <xdr:ext cx="469744" cy="259045"/>
    <xdr:sp macro="" textlink="">
      <xdr:nvSpPr>
        <xdr:cNvPr id="547" name="【保健センター・保健所】&#10;一人当たり面積平均値テキスト">
          <a:extLst>
            <a:ext uri="{FF2B5EF4-FFF2-40B4-BE49-F238E27FC236}">
              <a16:creationId xmlns:a16="http://schemas.microsoft.com/office/drawing/2014/main" xmlns="" id="{57748337-E305-44AB-A74C-FB104AA1B619}"/>
            </a:ext>
          </a:extLst>
        </xdr:cNvPr>
        <xdr:cNvSpPr txBox="1"/>
      </xdr:nvSpPr>
      <xdr:spPr>
        <a:xfrm>
          <a:off x="22199600" y="105867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105410</xdr:rowOff>
    </xdr:from>
    <xdr:to>
      <xdr:col>116</xdr:col>
      <xdr:colOff>114300</xdr:colOff>
      <xdr:row>63</xdr:row>
      <xdr:rowOff>35560</xdr:rowOff>
    </xdr:to>
    <xdr:sp macro="" textlink="">
      <xdr:nvSpPr>
        <xdr:cNvPr id="548" name="フローチャート: 判断 547">
          <a:extLst>
            <a:ext uri="{FF2B5EF4-FFF2-40B4-BE49-F238E27FC236}">
              <a16:creationId xmlns:a16="http://schemas.microsoft.com/office/drawing/2014/main" xmlns="" id="{BCBB7E6A-01E5-420A-95B0-FBEF6EE67E7E}"/>
            </a:ext>
          </a:extLst>
        </xdr:cNvPr>
        <xdr:cNvSpPr/>
      </xdr:nvSpPr>
      <xdr:spPr>
        <a:xfrm>
          <a:off x="221107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105410</xdr:rowOff>
    </xdr:from>
    <xdr:to>
      <xdr:col>112</xdr:col>
      <xdr:colOff>38100</xdr:colOff>
      <xdr:row>63</xdr:row>
      <xdr:rowOff>35560</xdr:rowOff>
    </xdr:to>
    <xdr:sp macro="" textlink="">
      <xdr:nvSpPr>
        <xdr:cNvPr id="549" name="フローチャート: 判断 548">
          <a:extLst>
            <a:ext uri="{FF2B5EF4-FFF2-40B4-BE49-F238E27FC236}">
              <a16:creationId xmlns:a16="http://schemas.microsoft.com/office/drawing/2014/main" xmlns="" id="{EC2B7004-C552-430F-8F1D-DEFB295BE212}"/>
            </a:ext>
          </a:extLst>
        </xdr:cNvPr>
        <xdr:cNvSpPr/>
      </xdr:nvSpPr>
      <xdr:spPr>
        <a:xfrm>
          <a:off x="21272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120650</xdr:rowOff>
    </xdr:from>
    <xdr:to>
      <xdr:col>107</xdr:col>
      <xdr:colOff>101600</xdr:colOff>
      <xdr:row>63</xdr:row>
      <xdr:rowOff>50800</xdr:rowOff>
    </xdr:to>
    <xdr:sp macro="" textlink="">
      <xdr:nvSpPr>
        <xdr:cNvPr id="550" name="フローチャート: 判断 549">
          <a:extLst>
            <a:ext uri="{FF2B5EF4-FFF2-40B4-BE49-F238E27FC236}">
              <a16:creationId xmlns:a16="http://schemas.microsoft.com/office/drawing/2014/main" xmlns="" id="{DA752201-B1EF-45D1-8873-24203AB8F8FA}"/>
            </a:ext>
          </a:extLst>
        </xdr:cNvPr>
        <xdr:cNvSpPr/>
      </xdr:nvSpPr>
      <xdr:spPr>
        <a:xfrm>
          <a:off x="20383500" y="1075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116840</xdr:rowOff>
    </xdr:from>
    <xdr:to>
      <xdr:col>102</xdr:col>
      <xdr:colOff>165100</xdr:colOff>
      <xdr:row>63</xdr:row>
      <xdr:rowOff>46990</xdr:rowOff>
    </xdr:to>
    <xdr:sp macro="" textlink="">
      <xdr:nvSpPr>
        <xdr:cNvPr id="551" name="フローチャート: 判断 550">
          <a:extLst>
            <a:ext uri="{FF2B5EF4-FFF2-40B4-BE49-F238E27FC236}">
              <a16:creationId xmlns:a16="http://schemas.microsoft.com/office/drawing/2014/main" xmlns="" id="{9C805EF0-915B-469A-AD58-DBEBF0BEB6F9}"/>
            </a:ext>
          </a:extLst>
        </xdr:cNvPr>
        <xdr:cNvSpPr/>
      </xdr:nvSpPr>
      <xdr:spPr>
        <a:xfrm>
          <a:off x="19494500" y="1074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xmlns="" id="{CB3C4616-9039-4C28-95D8-751BE09480C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xmlns="" id="{B49A0797-9B8C-42FB-976E-4227341FDF3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xmlns="" id="{7B994916-B969-4762-B2DE-2097DDC1401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xmlns="" id="{7FB66771-1BED-43AA-B4D7-286FD9F6189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xmlns="" id="{C74C918A-FA42-4430-92B1-F1464321FC1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116840</xdr:rowOff>
    </xdr:from>
    <xdr:to>
      <xdr:col>116</xdr:col>
      <xdr:colOff>114300</xdr:colOff>
      <xdr:row>63</xdr:row>
      <xdr:rowOff>46990</xdr:rowOff>
    </xdr:to>
    <xdr:sp macro="" textlink="">
      <xdr:nvSpPr>
        <xdr:cNvPr id="557" name="楕円 556">
          <a:extLst>
            <a:ext uri="{FF2B5EF4-FFF2-40B4-BE49-F238E27FC236}">
              <a16:creationId xmlns:a16="http://schemas.microsoft.com/office/drawing/2014/main" xmlns="" id="{9B9F06DA-9357-4A8B-B490-A87A8FBDD359}"/>
            </a:ext>
          </a:extLst>
        </xdr:cNvPr>
        <xdr:cNvSpPr/>
      </xdr:nvSpPr>
      <xdr:spPr>
        <a:xfrm>
          <a:off x="221107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95267</xdr:rowOff>
    </xdr:from>
    <xdr:ext cx="469744" cy="259045"/>
    <xdr:sp macro="" textlink="">
      <xdr:nvSpPr>
        <xdr:cNvPr id="558" name="【保健センター・保健所】&#10;一人当たり面積該当値テキスト">
          <a:extLst>
            <a:ext uri="{FF2B5EF4-FFF2-40B4-BE49-F238E27FC236}">
              <a16:creationId xmlns:a16="http://schemas.microsoft.com/office/drawing/2014/main" xmlns="" id="{429771E2-78E0-4426-B064-4EEACC0BC2A9}"/>
            </a:ext>
          </a:extLst>
        </xdr:cNvPr>
        <xdr:cNvSpPr txBox="1"/>
      </xdr:nvSpPr>
      <xdr:spPr>
        <a:xfrm>
          <a:off x="22199600" y="1072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120650</xdr:rowOff>
    </xdr:from>
    <xdr:to>
      <xdr:col>112</xdr:col>
      <xdr:colOff>38100</xdr:colOff>
      <xdr:row>63</xdr:row>
      <xdr:rowOff>50800</xdr:rowOff>
    </xdr:to>
    <xdr:sp macro="" textlink="">
      <xdr:nvSpPr>
        <xdr:cNvPr id="559" name="楕円 558">
          <a:extLst>
            <a:ext uri="{FF2B5EF4-FFF2-40B4-BE49-F238E27FC236}">
              <a16:creationId xmlns:a16="http://schemas.microsoft.com/office/drawing/2014/main" xmlns="" id="{00EE7CFE-0CD7-4147-A922-F9F5BE59293D}"/>
            </a:ext>
          </a:extLst>
        </xdr:cNvPr>
        <xdr:cNvSpPr/>
      </xdr:nvSpPr>
      <xdr:spPr>
        <a:xfrm>
          <a:off x="21272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167640</xdr:rowOff>
    </xdr:from>
    <xdr:to>
      <xdr:col>116</xdr:col>
      <xdr:colOff>63500</xdr:colOff>
      <xdr:row>63</xdr:row>
      <xdr:rowOff>0</xdr:rowOff>
    </xdr:to>
    <xdr:cxnSp macro="">
      <xdr:nvCxnSpPr>
        <xdr:cNvPr id="560" name="直線コネクタ 559">
          <a:extLst>
            <a:ext uri="{FF2B5EF4-FFF2-40B4-BE49-F238E27FC236}">
              <a16:creationId xmlns:a16="http://schemas.microsoft.com/office/drawing/2014/main" xmlns="" id="{87F86396-8822-43FC-B4A5-8474BB829648}"/>
            </a:ext>
          </a:extLst>
        </xdr:cNvPr>
        <xdr:cNvCxnSpPr/>
      </xdr:nvCxnSpPr>
      <xdr:spPr>
        <a:xfrm flipV="1">
          <a:off x="21323300" y="1079754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120650</xdr:rowOff>
    </xdr:from>
    <xdr:to>
      <xdr:col>107</xdr:col>
      <xdr:colOff>101600</xdr:colOff>
      <xdr:row>63</xdr:row>
      <xdr:rowOff>50800</xdr:rowOff>
    </xdr:to>
    <xdr:sp macro="" textlink="">
      <xdr:nvSpPr>
        <xdr:cNvPr id="561" name="楕円 560">
          <a:extLst>
            <a:ext uri="{FF2B5EF4-FFF2-40B4-BE49-F238E27FC236}">
              <a16:creationId xmlns:a16="http://schemas.microsoft.com/office/drawing/2014/main" xmlns="" id="{D43B1C4D-C481-4EB9-A283-5CF53D866DF0}"/>
            </a:ext>
          </a:extLst>
        </xdr:cNvPr>
        <xdr:cNvSpPr/>
      </xdr:nvSpPr>
      <xdr:spPr>
        <a:xfrm>
          <a:off x="20383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0</xdr:rowOff>
    </xdr:from>
    <xdr:to>
      <xdr:col>111</xdr:col>
      <xdr:colOff>177800</xdr:colOff>
      <xdr:row>63</xdr:row>
      <xdr:rowOff>0</xdr:rowOff>
    </xdr:to>
    <xdr:cxnSp macro="">
      <xdr:nvCxnSpPr>
        <xdr:cNvPr id="562" name="直線コネクタ 561">
          <a:extLst>
            <a:ext uri="{FF2B5EF4-FFF2-40B4-BE49-F238E27FC236}">
              <a16:creationId xmlns:a16="http://schemas.microsoft.com/office/drawing/2014/main" xmlns="" id="{C6CE906A-0F1B-4E0D-8E17-144EFA90FFDE}"/>
            </a:ext>
          </a:extLst>
        </xdr:cNvPr>
        <xdr:cNvCxnSpPr/>
      </xdr:nvCxnSpPr>
      <xdr:spPr>
        <a:xfrm>
          <a:off x="20434300" y="1080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124460</xdr:rowOff>
    </xdr:from>
    <xdr:to>
      <xdr:col>102</xdr:col>
      <xdr:colOff>165100</xdr:colOff>
      <xdr:row>63</xdr:row>
      <xdr:rowOff>54610</xdr:rowOff>
    </xdr:to>
    <xdr:sp macro="" textlink="">
      <xdr:nvSpPr>
        <xdr:cNvPr id="563" name="楕円 562">
          <a:extLst>
            <a:ext uri="{FF2B5EF4-FFF2-40B4-BE49-F238E27FC236}">
              <a16:creationId xmlns:a16="http://schemas.microsoft.com/office/drawing/2014/main" xmlns="" id="{19BAAAEA-8F70-42B8-A00B-659DB1129B43}"/>
            </a:ext>
          </a:extLst>
        </xdr:cNvPr>
        <xdr:cNvSpPr/>
      </xdr:nvSpPr>
      <xdr:spPr>
        <a:xfrm>
          <a:off x="19494500" y="1075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0</xdr:rowOff>
    </xdr:from>
    <xdr:to>
      <xdr:col>107</xdr:col>
      <xdr:colOff>50800</xdr:colOff>
      <xdr:row>63</xdr:row>
      <xdr:rowOff>3810</xdr:rowOff>
    </xdr:to>
    <xdr:cxnSp macro="">
      <xdr:nvCxnSpPr>
        <xdr:cNvPr id="564" name="直線コネクタ 563">
          <a:extLst>
            <a:ext uri="{FF2B5EF4-FFF2-40B4-BE49-F238E27FC236}">
              <a16:creationId xmlns:a16="http://schemas.microsoft.com/office/drawing/2014/main" xmlns="" id="{2400099A-4092-49AF-A24C-1AED207DD38B}"/>
            </a:ext>
          </a:extLst>
        </xdr:cNvPr>
        <xdr:cNvCxnSpPr/>
      </xdr:nvCxnSpPr>
      <xdr:spPr>
        <a:xfrm flipV="1">
          <a:off x="19545300" y="108013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52087</xdr:rowOff>
    </xdr:from>
    <xdr:ext cx="469744" cy="259045"/>
    <xdr:sp macro="" textlink="">
      <xdr:nvSpPr>
        <xdr:cNvPr id="565" name="n_1aveValue【保健センター・保健所】&#10;一人当たり面積">
          <a:extLst>
            <a:ext uri="{FF2B5EF4-FFF2-40B4-BE49-F238E27FC236}">
              <a16:creationId xmlns:a16="http://schemas.microsoft.com/office/drawing/2014/main" xmlns="" id="{E58DEC15-5024-400D-B1E0-793E4A5AA9CA}"/>
            </a:ext>
          </a:extLst>
        </xdr:cNvPr>
        <xdr:cNvSpPr txBox="1"/>
      </xdr:nvSpPr>
      <xdr:spPr>
        <a:xfrm>
          <a:off x="21075727" y="1051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41927</xdr:rowOff>
    </xdr:from>
    <xdr:ext cx="469744" cy="259045"/>
    <xdr:sp macro="" textlink="">
      <xdr:nvSpPr>
        <xdr:cNvPr id="566" name="n_2aveValue【保健センター・保健所】&#10;一人当たり面積">
          <a:extLst>
            <a:ext uri="{FF2B5EF4-FFF2-40B4-BE49-F238E27FC236}">
              <a16:creationId xmlns:a16="http://schemas.microsoft.com/office/drawing/2014/main" xmlns="" id="{8A6312D7-2245-456A-975F-A0B2C4D44E6B}"/>
            </a:ext>
          </a:extLst>
        </xdr:cNvPr>
        <xdr:cNvSpPr txBox="1"/>
      </xdr:nvSpPr>
      <xdr:spPr>
        <a:xfrm>
          <a:off x="20199427" y="1084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63517</xdr:rowOff>
    </xdr:from>
    <xdr:ext cx="469744" cy="259045"/>
    <xdr:sp macro="" textlink="">
      <xdr:nvSpPr>
        <xdr:cNvPr id="567" name="n_3aveValue【保健センター・保健所】&#10;一人当たり面積">
          <a:extLst>
            <a:ext uri="{FF2B5EF4-FFF2-40B4-BE49-F238E27FC236}">
              <a16:creationId xmlns:a16="http://schemas.microsoft.com/office/drawing/2014/main" xmlns="" id="{CD236FCF-40C7-4DB3-A2E3-A67F7A971D61}"/>
            </a:ext>
          </a:extLst>
        </xdr:cNvPr>
        <xdr:cNvSpPr txBox="1"/>
      </xdr:nvSpPr>
      <xdr:spPr>
        <a:xfrm>
          <a:off x="19310427" y="10521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41927</xdr:rowOff>
    </xdr:from>
    <xdr:ext cx="469744" cy="259045"/>
    <xdr:sp macro="" textlink="">
      <xdr:nvSpPr>
        <xdr:cNvPr id="568" name="n_1mainValue【保健センター・保健所】&#10;一人当たり面積">
          <a:extLst>
            <a:ext uri="{FF2B5EF4-FFF2-40B4-BE49-F238E27FC236}">
              <a16:creationId xmlns:a16="http://schemas.microsoft.com/office/drawing/2014/main" xmlns="" id="{250666E0-7372-47EB-8000-EB6F54EB4FC7}"/>
            </a:ext>
          </a:extLst>
        </xdr:cNvPr>
        <xdr:cNvSpPr txBox="1"/>
      </xdr:nvSpPr>
      <xdr:spPr>
        <a:xfrm>
          <a:off x="21075727" y="1084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67327</xdr:rowOff>
    </xdr:from>
    <xdr:ext cx="469744" cy="259045"/>
    <xdr:sp macro="" textlink="">
      <xdr:nvSpPr>
        <xdr:cNvPr id="569" name="n_2mainValue【保健センター・保健所】&#10;一人当たり面積">
          <a:extLst>
            <a:ext uri="{FF2B5EF4-FFF2-40B4-BE49-F238E27FC236}">
              <a16:creationId xmlns:a16="http://schemas.microsoft.com/office/drawing/2014/main" xmlns="" id="{D709124A-F6DB-4628-81B8-CE5258FF5E6B}"/>
            </a:ext>
          </a:extLst>
        </xdr:cNvPr>
        <xdr:cNvSpPr txBox="1"/>
      </xdr:nvSpPr>
      <xdr:spPr>
        <a:xfrm>
          <a:off x="20199427" y="1052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45737</xdr:rowOff>
    </xdr:from>
    <xdr:ext cx="469744" cy="259045"/>
    <xdr:sp macro="" textlink="">
      <xdr:nvSpPr>
        <xdr:cNvPr id="570" name="n_3mainValue【保健センター・保健所】&#10;一人当たり面積">
          <a:extLst>
            <a:ext uri="{FF2B5EF4-FFF2-40B4-BE49-F238E27FC236}">
              <a16:creationId xmlns:a16="http://schemas.microsoft.com/office/drawing/2014/main" xmlns="" id="{BCAB7853-18D0-43E9-A676-0224E899C419}"/>
            </a:ext>
          </a:extLst>
        </xdr:cNvPr>
        <xdr:cNvSpPr txBox="1"/>
      </xdr:nvSpPr>
      <xdr:spPr>
        <a:xfrm>
          <a:off x="19310427" y="1084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71" name="正方形/長方形 570">
          <a:extLst>
            <a:ext uri="{FF2B5EF4-FFF2-40B4-BE49-F238E27FC236}">
              <a16:creationId xmlns:a16="http://schemas.microsoft.com/office/drawing/2014/main" xmlns="" id="{4E57BF6B-8762-4851-8A82-0A0C1FCD968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72" name="正方形/長方形 571">
          <a:extLst>
            <a:ext uri="{FF2B5EF4-FFF2-40B4-BE49-F238E27FC236}">
              <a16:creationId xmlns:a16="http://schemas.microsoft.com/office/drawing/2014/main" xmlns="" id="{7AB02D6D-ADF3-452D-8245-1D586724EB1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73" name="正方形/長方形 572">
          <a:extLst>
            <a:ext uri="{FF2B5EF4-FFF2-40B4-BE49-F238E27FC236}">
              <a16:creationId xmlns:a16="http://schemas.microsoft.com/office/drawing/2014/main" xmlns="" id="{79595FEA-3B23-44B6-9866-EB86577C481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74" name="正方形/長方形 573">
          <a:extLst>
            <a:ext uri="{FF2B5EF4-FFF2-40B4-BE49-F238E27FC236}">
              <a16:creationId xmlns:a16="http://schemas.microsoft.com/office/drawing/2014/main" xmlns="" id="{B692F665-4DE4-43CF-9788-FE5083477A3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75" name="正方形/長方形 574">
          <a:extLst>
            <a:ext uri="{FF2B5EF4-FFF2-40B4-BE49-F238E27FC236}">
              <a16:creationId xmlns:a16="http://schemas.microsoft.com/office/drawing/2014/main" xmlns="" id="{30E2035B-A153-45DD-9C3C-B7FE0E4023D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76" name="正方形/長方形 575">
          <a:extLst>
            <a:ext uri="{FF2B5EF4-FFF2-40B4-BE49-F238E27FC236}">
              <a16:creationId xmlns:a16="http://schemas.microsoft.com/office/drawing/2014/main" xmlns="" id="{99C568EB-F14E-47B2-BF46-EAC0DCDA9BE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77" name="正方形/長方形 576">
          <a:extLst>
            <a:ext uri="{FF2B5EF4-FFF2-40B4-BE49-F238E27FC236}">
              <a16:creationId xmlns:a16="http://schemas.microsoft.com/office/drawing/2014/main" xmlns="" id="{24ACF04D-68CF-4CD0-A48F-FD193ECC72E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78" name="正方形/長方形 577">
          <a:extLst>
            <a:ext uri="{FF2B5EF4-FFF2-40B4-BE49-F238E27FC236}">
              <a16:creationId xmlns:a16="http://schemas.microsoft.com/office/drawing/2014/main" xmlns="" id="{630391C5-6BB4-4BD0-8E38-50DF0772D2C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79" name="テキスト ボックス 578">
          <a:extLst>
            <a:ext uri="{FF2B5EF4-FFF2-40B4-BE49-F238E27FC236}">
              <a16:creationId xmlns:a16="http://schemas.microsoft.com/office/drawing/2014/main" xmlns="" id="{455720F8-6924-4432-B96B-EC6E98CFC3F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80" name="直線コネクタ 579">
          <a:extLst>
            <a:ext uri="{FF2B5EF4-FFF2-40B4-BE49-F238E27FC236}">
              <a16:creationId xmlns:a16="http://schemas.microsoft.com/office/drawing/2014/main" xmlns="" id="{9ACEA84C-493B-41D9-B42F-D685362AE6F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581" name="直線コネクタ 580">
          <a:extLst>
            <a:ext uri="{FF2B5EF4-FFF2-40B4-BE49-F238E27FC236}">
              <a16:creationId xmlns:a16="http://schemas.microsoft.com/office/drawing/2014/main" xmlns="" id="{6E872D3B-1821-4B7A-A163-55933A87457F}"/>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582" name="テキスト ボックス 581">
          <a:extLst>
            <a:ext uri="{FF2B5EF4-FFF2-40B4-BE49-F238E27FC236}">
              <a16:creationId xmlns:a16="http://schemas.microsoft.com/office/drawing/2014/main" xmlns="" id="{F8687327-8BFF-40C2-8189-87D91F656886}"/>
            </a:ext>
          </a:extLst>
        </xdr:cNvPr>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83" name="直線コネクタ 582">
          <a:extLst>
            <a:ext uri="{FF2B5EF4-FFF2-40B4-BE49-F238E27FC236}">
              <a16:creationId xmlns:a16="http://schemas.microsoft.com/office/drawing/2014/main" xmlns="" id="{55664A8B-8EFF-4034-9860-372002CC92A1}"/>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84" name="テキスト ボックス 583">
          <a:extLst>
            <a:ext uri="{FF2B5EF4-FFF2-40B4-BE49-F238E27FC236}">
              <a16:creationId xmlns:a16="http://schemas.microsoft.com/office/drawing/2014/main" xmlns="" id="{8682BFF8-A0F2-40DA-88EC-84774739CF86}"/>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85" name="直線コネクタ 584">
          <a:extLst>
            <a:ext uri="{FF2B5EF4-FFF2-40B4-BE49-F238E27FC236}">
              <a16:creationId xmlns:a16="http://schemas.microsoft.com/office/drawing/2014/main" xmlns="" id="{C3AD5900-74DD-45FF-9E23-CD96F5DDED59}"/>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86" name="テキスト ボックス 585">
          <a:extLst>
            <a:ext uri="{FF2B5EF4-FFF2-40B4-BE49-F238E27FC236}">
              <a16:creationId xmlns:a16="http://schemas.microsoft.com/office/drawing/2014/main" xmlns="" id="{575B2E79-39A4-4AEE-92C0-EC1B849BF04D}"/>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87" name="直線コネクタ 586">
          <a:extLst>
            <a:ext uri="{FF2B5EF4-FFF2-40B4-BE49-F238E27FC236}">
              <a16:creationId xmlns:a16="http://schemas.microsoft.com/office/drawing/2014/main" xmlns="" id="{A08A1215-82F5-4C38-8A4D-F80312B09056}"/>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88" name="テキスト ボックス 587">
          <a:extLst>
            <a:ext uri="{FF2B5EF4-FFF2-40B4-BE49-F238E27FC236}">
              <a16:creationId xmlns:a16="http://schemas.microsoft.com/office/drawing/2014/main" xmlns="" id="{21F5C9D5-D4D1-410F-92E8-078A293CADB8}"/>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89" name="直線コネクタ 588">
          <a:extLst>
            <a:ext uri="{FF2B5EF4-FFF2-40B4-BE49-F238E27FC236}">
              <a16:creationId xmlns:a16="http://schemas.microsoft.com/office/drawing/2014/main" xmlns="" id="{A6280D6B-712F-49B5-98C0-83A073C71DA2}"/>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90" name="テキスト ボックス 589">
          <a:extLst>
            <a:ext uri="{FF2B5EF4-FFF2-40B4-BE49-F238E27FC236}">
              <a16:creationId xmlns:a16="http://schemas.microsoft.com/office/drawing/2014/main" xmlns="" id="{B8BFF3A8-BBC6-49AC-8B23-C0A60710A324}"/>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91" name="直線コネクタ 590">
          <a:extLst>
            <a:ext uri="{FF2B5EF4-FFF2-40B4-BE49-F238E27FC236}">
              <a16:creationId xmlns:a16="http://schemas.microsoft.com/office/drawing/2014/main" xmlns="" id="{56E28A1C-8206-4231-90F8-BB1690FAED5A}"/>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592" name="テキスト ボックス 591">
          <a:extLst>
            <a:ext uri="{FF2B5EF4-FFF2-40B4-BE49-F238E27FC236}">
              <a16:creationId xmlns:a16="http://schemas.microsoft.com/office/drawing/2014/main" xmlns="" id="{A5786333-3F07-427D-9D72-0280D2680057}"/>
            </a:ext>
          </a:extLst>
        </xdr:cNvPr>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93" name="直線コネクタ 592">
          <a:extLst>
            <a:ext uri="{FF2B5EF4-FFF2-40B4-BE49-F238E27FC236}">
              <a16:creationId xmlns:a16="http://schemas.microsoft.com/office/drawing/2014/main" xmlns="" id="{D13371BD-B6B4-47DC-A5CB-B2B038C9248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94" name="テキスト ボックス 593">
          <a:extLst>
            <a:ext uri="{FF2B5EF4-FFF2-40B4-BE49-F238E27FC236}">
              <a16:creationId xmlns:a16="http://schemas.microsoft.com/office/drawing/2014/main" xmlns="" id="{75060502-5407-4E7B-9A27-31B1B4080046}"/>
            </a:ext>
          </a:extLst>
        </xdr:cNvPr>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95" name="【消防施設】&#10;有形固定資産減価償却率グラフ枠">
          <a:extLst>
            <a:ext uri="{FF2B5EF4-FFF2-40B4-BE49-F238E27FC236}">
              <a16:creationId xmlns:a16="http://schemas.microsoft.com/office/drawing/2014/main" xmlns="" id="{3BEB023C-1839-4F4B-BB8E-C0D5CA17D36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88719</xdr:rowOff>
    </xdr:from>
    <xdr:to>
      <xdr:col>85</xdr:col>
      <xdr:colOff>126364</xdr:colOff>
      <xdr:row>86</xdr:row>
      <xdr:rowOff>168729</xdr:rowOff>
    </xdr:to>
    <xdr:cxnSp macro="">
      <xdr:nvCxnSpPr>
        <xdr:cNvPr id="596" name="直線コネクタ 595">
          <a:extLst>
            <a:ext uri="{FF2B5EF4-FFF2-40B4-BE49-F238E27FC236}">
              <a16:creationId xmlns:a16="http://schemas.microsoft.com/office/drawing/2014/main" xmlns="" id="{0F796919-3CC2-477E-B404-0A2B18A7E748}"/>
            </a:ext>
          </a:extLst>
        </xdr:cNvPr>
        <xdr:cNvCxnSpPr/>
      </xdr:nvCxnSpPr>
      <xdr:spPr>
        <a:xfrm flipV="1">
          <a:off x="16318864" y="13290369"/>
          <a:ext cx="0" cy="1623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340478" cy="259045"/>
    <xdr:sp macro="" textlink="">
      <xdr:nvSpPr>
        <xdr:cNvPr id="597" name="【消防施設】&#10;有形固定資産減価償却率最小値テキスト">
          <a:extLst>
            <a:ext uri="{FF2B5EF4-FFF2-40B4-BE49-F238E27FC236}">
              <a16:creationId xmlns:a16="http://schemas.microsoft.com/office/drawing/2014/main" xmlns="" id="{49E22F35-8971-410E-BDE7-7A0EE9B4A787}"/>
            </a:ext>
          </a:extLst>
        </xdr:cNvPr>
        <xdr:cNvSpPr txBox="1"/>
      </xdr:nvSpPr>
      <xdr:spPr>
        <a:xfrm>
          <a:off x="16357600" y="149172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98" name="直線コネクタ 597">
          <a:extLst>
            <a:ext uri="{FF2B5EF4-FFF2-40B4-BE49-F238E27FC236}">
              <a16:creationId xmlns:a16="http://schemas.microsoft.com/office/drawing/2014/main" xmlns="" id="{62513893-2E5A-41FB-8700-023F8A765ADB}"/>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35396</xdr:rowOff>
    </xdr:from>
    <xdr:ext cx="405111" cy="259045"/>
    <xdr:sp macro="" textlink="">
      <xdr:nvSpPr>
        <xdr:cNvPr id="599" name="【消防施設】&#10;有形固定資産減価償却率最大値テキスト">
          <a:extLst>
            <a:ext uri="{FF2B5EF4-FFF2-40B4-BE49-F238E27FC236}">
              <a16:creationId xmlns:a16="http://schemas.microsoft.com/office/drawing/2014/main" xmlns="" id="{A3EFE981-2AAD-4EF9-ADCB-15426E904F6A}"/>
            </a:ext>
          </a:extLst>
        </xdr:cNvPr>
        <xdr:cNvSpPr txBox="1"/>
      </xdr:nvSpPr>
      <xdr:spPr>
        <a:xfrm>
          <a:off x="16357600" y="13065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88719</xdr:rowOff>
    </xdr:from>
    <xdr:to>
      <xdr:col>86</xdr:col>
      <xdr:colOff>25400</xdr:colOff>
      <xdr:row>77</xdr:row>
      <xdr:rowOff>88719</xdr:rowOff>
    </xdr:to>
    <xdr:cxnSp macro="">
      <xdr:nvCxnSpPr>
        <xdr:cNvPr id="600" name="直線コネクタ 599">
          <a:extLst>
            <a:ext uri="{FF2B5EF4-FFF2-40B4-BE49-F238E27FC236}">
              <a16:creationId xmlns:a16="http://schemas.microsoft.com/office/drawing/2014/main" xmlns="" id="{59AAC1FC-FEFA-4BAD-95CC-81E4CDBF359E}"/>
            </a:ext>
          </a:extLst>
        </xdr:cNvPr>
        <xdr:cNvCxnSpPr/>
      </xdr:nvCxnSpPr>
      <xdr:spPr>
        <a:xfrm>
          <a:off x="16230600" y="13290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16708</xdr:rowOff>
    </xdr:from>
    <xdr:ext cx="405111" cy="259045"/>
    <xdr:sp macro="" textlink="">
      <xdr:nvSpPr>
        <xdr:cNvPr id="601" name="【消防施設】&#10;有形固定資産減価償却率平均値テキスト">
          <a:extLst>
            <a:ext uri="{FF2B5EF4-FFF2-40B4-BE49-F238E27FC236}">
              <a16:creationId xmlns:a16="http://schemas.microsoft.com/office/drawing/2014/main" xmlns="" id="{55025131-A9AB-4F3F-81AD-DFD873807F74}"/>
            </a:ext>
          </a:extLst>
        </xdr:cNvPr>
        <xdr:cNvSpPr txBox="1"/>
      </xdr:nvSpPr>
      <xdr:spPr>
        <a:xfrm>
          <a:off x="16357600" y="139041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165281</xdr:rowOff>
    </xdr:from>
    <xdr:to>
      <xdr:col>85</xdr:col>
      <xdr:colOff>177800</xdr:colOff>
      <xdr:row>82</xdr:row>
      <xdr:rowOff>95431</xdr:rowOff>
    </xdr:to>
    <xdr:sp macro="" textlink="">
      <xdr:nvSpPr>
        <xdr:cNvPr id="602" name="フローチャート: 判断 601">
          <a:extLst>
            <a:ext uri="{FF2B5EF4-FFF2-40B4-BE49-F238E27FC236}">
              <a16:creationId xmlns:a16="http://schemas.microsoft.com/office/drawing/2014/main" xmlns="" id="{5D5A249F-DC9D-476B-A28A-85031FBF8DA9}"/>
            </a:ext>
          </a:extLst>
        </xdr:cNvPr>
        <xdr:cNvSpPr/>
      </xdr:nvSpPr>
      <xdr:spPr>
        <a:xfrm>
          <a:off x="16268700" y="1405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26488</xdr:rowOff>
    </xdr:from>
    <xdr:to>
      <xdr:col>81</xdr:col>
      <xdr:colOff>101600</xdr:colOff>
      <xdr:row>82</xdr:row>
      <xdr:rowOff>128088</xdr:rowOff>
    </xdr:to>
    <xdr:sp macro="" textlink="">
      <xdr:nvSpPr>
        <xdr:cNvPr id="603" name="フローチャート: 判断 602">
          <a:extLst>
            <a:ext uri="{FF2B5EF4-FFF2-40B4-BE49-F238E27FC236}">
              <a16:creationId xmlns:a16="http://schemas.microsoft.com/office/drawing/2014/main" xmlns="" id="{672918D8-09E5-4CE1-B4FC-571C573642CE}"/>
            </a:ext>
          </a:extLst>
        </xdr:cNvPr>
        <xdr:cNvSpPr/>
      </xdr:nvSpPr>
      <xdr:spPr>
        <a:xfrm>
          <a:off x="15430500" y="1408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96701</xdr:rowOff>
    </xdr:from>
    <xdr:to>
      <xdr:col>76</xdr:col>
      <xdr:colOff>165100</xdr:colOff>
      <xdr:row>83</xdr:row>
      <xdr:rowOff>26851</xdr:rowOff>
    </xdr:to>
    <xdr:sp macro="" textlink="">
      <xdr:nvSpPr>
        <xdr:cNvPr id="604" name="フローチャート: 判断 603">
          <a:extLst>
            <a:ext uri="{FF2B5EF4-FFF2-40B4-BE49-F238E27FC236}">
              <a16:creationId xmlns:a16="http://schemas.microsoft.com/office/drawing/2014/main" xmlns="" id="{9F7FB992-4915-4AB5-909B-BD50069D4DFC}"/>
            </a:ext>
          </a:extLst>
        </xdr:cNvPr>
        <xdr:cNvSpPr/>
      </xdr:nvSpPr>
      <xdr:spPr>
        <a:xfrm>
          <a:off x="14541500" y="1415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127726</xdr:rowOff>
    </xdr:from>
    <xdr:to>
      <xdr:col>72</xdr:col>
      <xdr:colOff>38100</xdr:colOff>
      <xdr:row>83</xdr:row>
      <xdr:rowOff>57876</xdr:rowOff>
    </xdr:to>
    <xdr:sp macro="" textlink="">
      <xdr:nvSpPr>
        <xdr:cNvPr id="605" name="フローチャート: 判断 604">
          <a:extLst>
            <a:ext uri="{FF2B5EF4-FFF2-40B4-BE49-F238E27FC236}">
              <a16:creationId xmlns:a16="http://schemas.microsoft.com/office/drawing/2014/main" xmlns="" id="{3189F67A-C347-4FDC-8DCE-666B5B579D1C}"/>
            </a:ext>
          </a:extLst>
        </xdr:cNvPr>
        <xdr:cNvSpPr/>
      </xdr:nvSpPr>
      <xdr:spPr>
        <a:xfrm>
          <a:off x="13652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06" name="テキスト ボックス 605">
          <a:extLst>
            <a:ext uri="{FF2B5EF4-FFF2-40B4-BE49-F238E27FC236}">
              <a16:creationId xmlns:a16="http://schemas.microsoft.com/office/drawing/2014/main" xmlns="" id="{A4DB5207-F65E-4BD7-AF32-F51362D0026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07" name="テキスト ボックス 606">
          <a:extLst>
            <a:ext uri="{FF2B5EF4-FFF2-40B4-BE49-F238E27FC236}">
              <a16:creationId xmlns:a16="http://schemas.microsoft.com/office/drawing/2014/main" xmlns="" id="{1C4BA86D-8823-4C16-B2BD-06ED8D9070C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08" name="テキスト ボックス 607">
          <a:extLst>
            <a:ext uri="{FF2B5EF4-FFF2-40B4-BE49-F238E27FC236}">
              <a16:creationId xmlns:a16="http://schemas.microsoft.com/office/drawing/2014/main" xmlns="" id="{2166C039-4A1F-4E8A-AE57-95C48E3F5FB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09" name="テキスト ボックス 608">
          <a:extLst>
            <a:ext uri="{FF2B5EF4-FFF2-40B4-BE49-F238E27FC236}">
              <a16:creationId xmlns:a16="http://schemas.microsoft.com/office/drawing/2014/main" xmlns="" id="{8DC867EE-78A1-4D8D-AA44-3E8395B3983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10" name="テキスト ボックス 609">
          <a:extLst>
            <a:ext uri="{FF2B5EF4-FFF2-40B4-BE49-F238E27FC236}">
              <a16:creationId xmlns:a16="http://schemas.microsoft.com/office/drawing/2014/main" xmlns="" id="{B3857F0A-FAD8-41E6-948A-B525B0862A9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101600</xdr:rowOff>
    </xdr:from>
    <xdr:to>
      <xdr:col>85</xdr:col>
      <xdr:colOff>177800</xdr:colOff>
      <xdr:row>85</xdr:row>
      <xdr:rowOff>31750</xdr:rowOff>
    </xdr:to>
    <xdr:sp macro="" textlink="">
      <xdr:nvSpPr>
        <xdr:cNvPr id="611" name="楕円 610">
          <a:extLst>
            <a:ext uri="{FF2B5EF4-FFF2-40B4-BE49-F238E27FC236}">
              <a16:creationId xmlns:a16="http://schemas.microsoft.com/office/drawing/2014/main" xmlns="" id="{F8F8530E-37B4-4F60-8425-A055AB10AA08}"/>
            </a:ext>
          </a:extLst>
        </xdr:cNvPr>
        <xdr:cNvSpPr/>
      </xdr:nvSpPr>
      <xdr:spPr>
        <a:xfrm>
          <a:off x="162687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80027</xdr:rowOff>
    </xdr:from>
    <xdr:ext cx="405111" cy="259045"/>
    <xdr:sp macro="" textlink="">
      <xdr:nvSpPr>
        <xdr:cNvPr id="612" name="【消防施設】&#10;有形固定資産減価償却率該当値テキスト">
          <a:extLst>
            <a:ext uri="{FF2B5EF4-FFF2-40B4-BE49-F238E27FC236}">
              <a16:creationId xmlns:a16="http://schemas.microsoft.com/office/drawing/2014/main" xmlns="" id="{8C9B14D7-55A9-4B45-A20A-A62116F7F6D2}"/>
            </a:ext>
          </a:extLst>
        </xdr:cNvPr>
        <xdr:cNvSpPr txBox="1"/>
      </xdr:nvSpPr>
      <xdr:spPr>
        <a:xfrm>
          <a:off x="16357600" y="1448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130992</xdr:rowOff>
    </xdr:from>
    <xdr:to>
      <xdr:col>81</xdr:col>
      <xdr:colOff>101600</xdr:colOff>
      <xdr:row>85</xdr:row>
      <xdr:rowOff>61142</xdr:rowOff>
    </xdr:to>
    <xdr:sp macro="" textlink="">
      <xdr:nvSpPr>
        <xdr:cNvPr id="613" name="楕円 612">
          <a:extLst>
            <a:ext uri="{FF2B5EF4-FFF2-40B4-BE49-F238E27FC236}">
              <a16:creationId xmlns:a16="http://schemas.microsoft.com/office/drawing/2014/main" xmlns="" id="{7E8E96DB-824E-435C-BCBF-B6249CCAB1FF}"/>
            </a:ext>
          </a:extLst>
        </xdr:cNvPr>
        <xdr:cNvSpPr/>
      </xdr:nvSpPr>
      <xdr:spPr>
        <a:xfrm>
          <a:off x="15430500" y="1453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152400</xdr:rowOff>
    </xdr:from>
    <xdr:to>
      <xdr:col>85</xdr:col>
      <xdr:colOff>127000</xdr:colOff>
      <xdr:row>85</xdr:row>
      <xdr:rowOff>10342</xdr:rowOff>
    </xdr:to>
    <xdr:cxnSp macro="">
      <xdr:nvCxnSpPr>
        <xdr:cNvPr id="614" name="直線コネクタ 613">
          <a:extLst>
            <a:ext uri="{FF2B5EF4-FFF2-40B4-BE49-F238E27FC236}">
              <a16:creationId xmlns:a16="http://schemas.microsoft.com/office/drawing/2014/main" xmlns="" id="{D2EE505F-C933-48FB-805F-3B2229E01563}"/>
            </a:ext>
          </a:extLst>
        </xdr:cNvPr>
        <xdr:cNvCxnSpPr/>
      </xdr:nvCxnSpPr>
      <xdr:spPr>
        <a:xfrm flipV="1">
          <a:off x="15481300" y="14554200"/>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24856</xdr:rowOff>
    </xdr:from>
    <xdr:to>
      <xdr:col>76</xdr:col>
      <xdr:colOff>165100</xdr:colOff>
      <xdr:row>85</xdr:row>
      <xdr:rowOff>126456</xdr:rowOff>
    </xdr:to>
    <xdr:sp macro="" textlink="">
      <xdr:nvSpPr>
        <xdr:cNvPr id="615" name="楕円 614">
          <a:extLst>
            <a:ext uri="{FF2B5EF4-FFF2-40B4-BE49-F238E27FC236}">
              <a16:creationId xmlns:a16="http://schemas.microsoft.com/office/drawing/2014/main" xmlns="" id="{6363ACCD-CA2F-486B-AAA8-DE2D8F2212AE}"/>
            </a:ext>
          </a:extLst>
        </xdr:cNvPr>
        <xdr:cNvSpPr/>
      </xdr:nvSpPr>
      <xdr:spPr>
        <a:xfrm>
          <a:off x="14541500" y="1459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10342</xdr:rowOff>
    </xdr:from>
    <xdr:to>
      <xdr:col>81</xdr:col>
      <xdr:colOff>50800</xdr:colOff>
      <xdr:row>85</xdr:row>
      <xdr:rowOff>75656</xdr:rowOff>
    </xdr:to>
    <xdr:cxnSp macro="">
      <xdr:nvCxnSpPr>
        <xdr:cNvPr id="616" name="直線コネクタ 615">
          <a:extLst>
            <a:ext uri="{FF2B5EF4-FFF2-40B4-BE49-F238E27FC236}">
              <a16:creationId xmlns:a16="http://schemas.microsoft.com/office/drawing/2014/main" xmlns="" id="{83E8100D-8699-4565-9677-10EDE30829C0}"/>
            </a:ext>
          </a:extLst>
        </xdr:cNvPr>
        <xdr:cNvCxnSpPr/>
      </xdr:nvCxnSpPr>
      <xdr:spPr>
        <a:xfrm flipV="1">
          <a:off x="14592300" y="14583592"/>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144615</xdr:rowOff>
    </xdr:from>
    <xdr:ext cx="405111" cy="259045"/>
    <xdr:sp macro="" textlink="">
      <xdr:nvSpPr>
        <xdr:cNvPr id="617" name="n_1aveValue【消防施設】&#10;有形固定資産減価償却率">
          <a:extLst>
            <a:ext uri="{FF2B5EF4-FFF2-40B4-BE49-F238E27FC236}">
              <a16:creationId xmlns:a16="http://schemas.microsoft.com/office/drawing/2014/main" xmlns="" id="{24D54EDF-271B-4E74-87BF-9E3A69C35E44}"/>
            </a:ext>
          </a:extLst>
        </xdr:cNvPr>
        <xdr:cNvSpPr txBox="1"/>
      </xdr:nvSpPr>
      <xdr:spPr>
        <a:xfrm>
          <a:off x="15266044" y="1386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43378</xdr:rowOff>
    </xdr:from>
    <xdr:ext cx="405111" cy="259045"/>
    <xdr:sp macro="" textlink="">
      <xdr:nvSpPr>
        <xdr:cNvPr id="618" name="n_2aveValue【消防施設】&#10;有形固定資産減価償却率">
          <a:extLst>
            <a:ext uri="{FF2B5EF4-FFF2-40B4-BE49-F238E27FC236}">
              <a16:creationId xmlns:a16="http://schemas.microsoft.com/office/drawing/2014/main" xmlns="" id="{F5E5B5F1-085E-4166-BC43-57EE8F0A2940}"/>
            </a:ext>
          </a:extLst>
        </xdr:cNvPr>
        <xdr:cNvSpPr txBox="1"/>
      </xdr:nvSpPr>
      <xdr:spPr>
        <a:xfrm>
          <a:off x="14389744" y="1393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74403</xdr:rowOff>
    </xdr:from>
    <xdr:ext cx="405111" cy="259045"/>
    <xdr:sp macro="" textlink="">
      <xdr:nvSpPr>
        <xdr:cNvPr id="619" name="n_3aveValue【消防施設】&#10;有形固定資産減価償却率">
          <a:extLst>
            <a:ext uri="{FF2B5EF4-FFF2-40B4-BE49-F238E27FC236}">
              <a16:creationId xmlns:a16="http://schemas.microsoft.com/office/drawing/2014/main" xmlns="" id="{DF68C694-8F7B-4892-8697-132E1E0513EE}"/>
            </a:ext>
          </a:extLst>
        </xdr:cNvPr>
        <xdr:cNvSpPr txBox="1"/>
      </xdr:nvSpPr>
      <xdr:spPr>
        <a:xfrm>
          <a:off x="135007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52269</xdr:rowOff>
    </xdr:from>
    <xdr:ext cx="405111" cy="259045"/>
    <xdr:sp macro="" textlink="">
      <xdr:nvSpPr>
        <xdr:cNvPr id="620" name="n_1mainValue【消防施設】&#10;有形固定資産減価償却率">
          <a:extLst>
            <a:ext uri="{FF2B5EF4-FFF2-40B4-BE49-F238E27FC236}">
              <a16:creationId xmlns:a16="http://schemas.microsoft.com/office/drawing/2014/main" xmlns="" id="{C1CA001E-0150-4E94-BC5E-2676A2CEEA55}"/>
            </a:ext>
          </a:extLst>
        </xdr:cNvPr>
        <xdr:cNvSpPr txBox="1"/>
      </xdr:nvSpPr>
      <xdr:spPr>
        <a:xfrm>
          <a:off x="15266044" y="14625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117583</xdr:rowOff>
    </xdr:from>
    <xdr:ext cx="405111" cy="259045"/>
    <xdr:sp macro="" textlink="">
      <xdr:nvSpPr>
        <xdr:cNvPr id="621" name="n_2mainValue【消防施設】&#10;有形固定資産減価償却率">
          <a:extLst>
            <a:ext uri="{FF2B5EF4-FFF2-40B4-BE49-F238E27FC236}">
              <a16:creationId xmlns:a16="http://schemas.microsoft.com/office/drawing/2014/main" xmlns="" id="{0B2FFE68-D58A-4964-B6BB-B50DFAFAD9C2}"/>
            </a:ext>
          </a:extLst>
        </xdr:cNvPr>
        <xdr:cNvSpPr txBox="1"/>
      </xdr:nvSpPr>
      <xdr:spPr>
        <a:xfrm>
          <a:off x="14389744" y="1469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22" name="正方形/長方形 621">
          <a:extLst>
            <a:ext uri="{FF2B5EF4-FFF2-40B4-BE49-F238E27FC236}">
              <a16:creationId xmlns:a16="http://schemas.microsoft.com/office/drawing/2014/main" xmlns="" id="{31424D10-C4FE-4D74-82E7-825E8542882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3" name="正方形/長方形 622">
          <a:extLst>
            <a:ext uri="{FF2B5EF4-FFF2-40B4-BE49-F238E27FC236}">
              <a16:creationId xmlns:a16="http://schemas.microsoft.com/office/drawing/2014/main" xmlns="" id="{A07A050F-C2F7-4774-B7F5-3C888F2CE6F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4" name="正方形/長方形 623">
          <a:extLst>
            <a:ext uri="{FF2B5EF4-FFF2-40B4-BE49-F238E27FC236}">
              <a16:creationId xmlns:a16="http://schemas.microsoft.com/office/drawing/2014/main" xmlns="" id="{9A228053-1BAD-4978-B798-2A67CF8B1C1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5" name="正方形/長方形 624">
          <a:extLst>
            <a:ext uri="{FF2B5EF4-FFF2-40B4-BE49-F238E27FC236}">
              <a16:creationId xmlns:a16="http://schemas.microsoft.com/office/drawing/2014/main" xmlns="" id="{327D568B-8240-4B63-B669-771F1F029CA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6" name="正方形/長方形 625">
          <a:extLst>
            <a:ext uri="{FF2B5EF4-FFF2-40B4-BE49-F238E27FC236}">
              <a16:creationId xmlns:a16="http://schemas.microsoft.com/office/drawing/2014/main" xmlns="" id="{9FC66A1B-BB7B-45D2-A3FD-FB1195CB18E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7" name="正方形/長方形 626">
          <a:extLst>
            <a:ext uri="{FF2B5EF4-FFF2-40B4-BE49-F238E27FC236}">
              <a16:creationId xmlns:a16="http://schemas.microsoft.com/office/drawing/2014/main" xmlns="" id="{EE9C69F7-4A51-4DCA-9F04-4A9F74F9F40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28" name="正方形/長方形 627">
          <a:extLst>
            <a:ext uri="{FF2B5EF4-FFF2-40B4-BE49-F238E27FC236}">
              <a16:creationId xmlns:a16="http://schemas.microsoft.com/office/drawing/2014/main" xmlns="" id="{00C236E3-EC6E-4497-9492-163089271A4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29" name="正方形/長方形 628">
          <a:extLst>
            <a:ext uri="{FF2B5EF4-FFF2-40B4-BE49-F238E27FC236}">
              <a16:creationId xmlns:a16="http://schemas.microsoft.com/office/drawing/2014/main" xmlns="" id="{DB0EEA2B-1730-4F89-A59F-FABC36BA4BF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30" name="テキスト ボックス 629">
          <a:extLst>
            <a:ext uri="{FF2B5EF4-FFF2-40B4-BE49-F238E27FC236}">
              <a16:creationId xmlns:a16="http://schemas.microsoft.com/office/drawing/2014/main" xmlns="" id="{168C92BE-577F-42DF-995E-5A0E8DE72CB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31" name="直線コネクタ 630">
          <a:extLst>
            <a:ext uri="{FF2B5EF4-FFF2-40B4-BE49-F238E27FC236}">
              <a16:creationId xmlns:a16="http://schemas.microsoft.com/office/drawing/2014/main" xmlns="" id="{13527D22-AF9C-49A5-9C1F-30935923926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32" name="直線コネクタ 631">
          <a:extLst>
            <a:ext uri="{FF2B5EF4-FFF2-40B4-BE49-F238E27FC236}">
              <a16:creationId xmlns:a16="http://schemas.microsoft.com/office/drawing/2014/main" xmlns="" id="{31068569-0910-4F49-9D0F-46E36BB351FE}"/>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xmlns="" id="{D831F9F4-F1D5-44B9-8AAF-1ED612C8E711}"/>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34" name="直線コネクタ 633">
          <a:extLst>
            <a:ext uri="{FF2B5EF4-FFF2-40B4-BE49-F238E27FC236}">
              <a16:creationId xmlns:a16="http://schemas.microsoft.com/office/drawing/2014/main" xmlns="" id="{024D3D83-9F4A-4636-8974-9607A2A4A1F2}"/>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35" name="テキスト ボックス 634">
          <a:extLst>
            <a:ext uri="{FF2B5EF4-FFF2-40B4-BE49-F238E27FC236}">
              <a16:creationId xmlns:a16="http://schemas.microsoft.com/office/drawing/2014/main" xmlns="" id="{434ADBD6-4331-4F77-85B1-B4BD3FCF052E}"/>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36" name="直線コネクタ 635">
          <a:extLst>
            <a:ext uri="{FF2B5EF4-FFF2-40B4-BE49-F238E27FC236}">
              <a16:creationId xmlns:a16="http://schemas.microsoft.com/office/drawing/2014/main" xmlns="" id="{23738D7B-9B8E-427C-AC16-F426F6E10B3F}"/>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37" name="テキスト ボックス 636">
          <a:extLst>
            <a:ext uri="{FF2B5EF4-FFF2-40B4-BE49-F238E27FC236}">
              <a16:creationId xmlns:a16="http://schemas.microsoft.com/office/drawing/2014/main" xmlns="" id="{EFCB75A5-E125-4E6D-A043-A1AD9A4E2339}"/>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38" name="直線コネクタ 637">
          <a:extLst>
            <a:ext uri="{FF2B5EF4-FFF2-40B4-BE49-F238E27FC236}">
              <a16:creationId xmlns:a16="http://schemas.microsoft.com/office/drawing/2014/main" xmlns="" id="{A848C13B-40A7-4B51-B2AB-D568498E4C57}"/>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39" name="テキスト ボックス 638">
          <a:extLst>
            <a:ext uri="{FF2B5EF4-FFF2-40B4-BE49-F238E27FC236}">
              <a16:creationId xmlns:a16="http://schemas.microsoft.com/office/drawing/2014/main" xmlns="" id="{FB6C47BE-A939-4BCA-A081-F9D6C12CD7A4}"/>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40" name="直線コネクタ 639">
          <a:extLst>
            <a:ext uri="{FF2B5EF4-FFF2-40B4-BE49-F238E27FC236}">
              <a16:creationId xmlns:a16="http://schemas.microsoft.com/office/drawing/2014/main" xmlns="" id="{978E7C1F-62F6-4EE7-96A3-B3C08D52897E}"/>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41" name="テキスト ボックス 640">
          <a:extLst>
            <a:ext uri="{FF2B5EF4-FFF2-40B4-BE49-F238E27FC236}">
              <a16:creationId xmlns:a16="http://schemas.microsoft.com/office/drawing/2014/main" xmlns="" id="{42667B52-517C-4FE3-AB02-7244D6C7B7AF}"/>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42" name="直線コネクタ 641">
          <a:extLst>
            <a:ext uri="{FF2B5EF4-FFF2-40B4-BE49-F238E27FC236}">
              <a16:creationId xmlns:a16="http://schemas.microsoft.com/office/drawing/2014/main" xmlns="" id="{230F3216-D3F2-4C38-9724-A8AC36CE4F7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43" name="テキスト ボックス 642">
          <a:extLst>
            <a:ext uri="{FF2B5EF4-FFF2-40B4-BE49-F238E27FC236}">
              <a16:creationId xmlns:a16="http://schemas.microsoft.com/office/drawing/2014/main" xmlns="" id="{598E5C7D-3BDB-4A3C-ABDC-1A77E8761D0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44" name="【消防施設】&#10;一人当たり面積グラフ枠">
          <a:extLst>
            <a:ext uri="{FF2B5EF4-FFF2-40B4-BE49-F238E27FC236}">
              <a16:creationId xmlns:a16="http://schemas.microsoft.com/office/drawing/2014/main" xmlns="" id="{F98A42CF-77B7-4D93-8857-A4C8E749415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8889</xdr:rowOff>
    </xdr:from>
    <xdr:to>
      <xdr:col>116</xdr:col>
      <xdr:colOff>62864</xdr:colOff>
      <xdr:row>86</xdr:row>
      <xdr:rowOff>96520</xdr:rowOff>
    </xdr:to>
    <xdr:cxnSp macro="">
      <xdr:nvCxnSpPr>
        <xdr:cNvPr id="645" name="直線コネクタ 644">
          <a:extLst>
            <a:ext uri="{FF2B5EF4-FFF2-40B4-BE49-F238E27FC236}">
              <a16:creationId xmlns:a16="http://schemas.microsoft.com/office/drawing/2014/main" xmlns="" id="{45BB2E86-B6CC-43D2-B975-27DAA9052457}"/>
            </a:ext>
          </a:extLst>
        </xdr:cNvPr>
        <xdr:cNvCxnSpPr/>
      </xdr:nvCxnSpPr>
      <xdr:spPr>
        <a:xfrm flipV="1">
          <a:off x="22160864" y="13553439"/>
          <a:ext cx="0" cy="1287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100347</xdr:rowOff>
    </xdr:from>
    <xdr:ext cx="469744" cy="259045"/>
    <xdr:sp macro="" textlink="">
      <xdr:nvSpPr>
        <xdr:cNvPr id="646" name="【消防施設】&#10;一人当たり面積最小値テキスト">
          <a:extLst>
            <a:ext uri="{FF2B5EF4-FFF2-40B4-BE49-F238E27FC236}">
              <a16:creationId xmlns:a16="http://schemas.microsoft.com/office/drawing/2014/main" xmlns="" id="{166A83B7-956E-40B0-9242-13F199D512C9}"/>
            </a:ext>
          </a:extLst>
        </xdr:cNvPr>
        <xdr:cNvSpPr txBox="1"/>
      </xdr:nvSpPr>
      <xdr:spPr>
        <a:xfrm>
          <a:off x="22199600" y="1484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96520</xdr:rowOff>
    </xdr:from>
    <xdr:to>
      <xdr:col>116</xdr:col>
      <xdr:colOff>152400</xdr:colOff>
      <xdr:row>86</xdr:row>
      <xdr:rowOff>96520</xdr:rowOff>
    </xdr:to>
    <xdr:cxnSp macro="">
      <xdr:nvCxnSpPr>
        <xdr:cNvPr id="647" name="直線コネクタ 646">
          <a:extLst>
            <a:ext uri="{FF2B5EF4-FFF2-40B4-BE49-F238E27FC236}">
              <a16:creationId xmlns:a16="http://schemas.microsoft.com/office/drawing/2014/main" xmlns="" id="{15BEE215-9D7F-401F-9D63-A0A4464889AC}"/>
            </a:ext>
          </a:extLst>
        </xdr:cNvPr>
        <xdr:cNvCxnSpPr/>
      </xdr:nvCxnSpPr>
      <xdr:spPr>
        <a:xfrm>
          <a:off x="22072600" y="1484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127016</xdr:rowOff>
    </xdr:from>
    <xdr:ext cx="469744" cy="259045"/>
    <xdr:sp macro="" textlink="">
      <xdr:nvSpPr>
        <xdr:cNvPr id="648" name="【消防施設】&#10;一人当たり面積最大値テキスト">
          <a:extLst>
            <a:ext uri="{FF2B5EF4-FFF2-40B4-BE49-F238E27FC236}">
              <a16:creationId xmlns:a16="http://schemas.microsoft.com/office/drawing/2014/main" xmlns="" id="{DD96ED7E-3228-49FC-A923-061D08829095}"/>
            </a:ext>
          </a:extLst>
        </xdr:cNvPr>
        <xdr:cNvSpPr txBox="1"/>
      </xdr:nvSpPr>
      <xdr:spPr>
        <a:xfrm>
          <a:off x="22199600" y="13328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8889</xdr:rowOff>
    </xdr:from>
    <xdr:to>
      <xdr:col>116</xdr:col>
      <xdr:colOff>152400</xdr:colOff>
      <xdr:row>79</xdr:row>
      <xdr:rowOff>8889</xdr:rowOff>
    </xdr:to>
    <xdr:cxnSp macro="">
      <xdr:nvCxnSpPr>
        <xdr:cNvPr id="649" name="直線コネクタ 648">
          <a:extLst>
            <a:ext uri="{FF2B5EF4-FFF2-40B4-BE49-F238E27FC236}">
              <a16:creationId xmlns:a16="http://schemas.microsoft.com/office/drawing/2014/main" xmlns="" id="{0F0A577B-0B17-424A-885E-DEFD166A36E2}"/>
            </a:ext>
          </a:extLst>
        </xdr:cNvPr>
        <xdr:cNvCxnSpPr/>
      </xdr:nvCxnSpPr>
      <xdr:spPr>
        <a:xfrm>
          <a:off x="22072600" y="13553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90188</xdr:rowOff>
    </xdr:from>
    <xdr:ext cx="469744" cy="259045"/>
    <xdr:sp macro="" textlink="">
      <xdr:nvSpPr>
        <xdr:cNvPr id="650" name="【消防施設】&#10;一人当たり面積平均値テキスト">
          <a:extLst>
            <a:ext uri="{FF2B5EF4-FFF2-40B4-BE49-F238E27FC236}">
              <a16:creationId xmlns:a16="http://schemas.microsoft.com/office/drawing/2014/main" xmlns="" id="{E59CE93C-6FEB-4332-89D0-3B33E04D406F}"/>
            </a:ext>
          </a:extLst>
        </xdr:cNvPr>
        <xdr:cNvSpPr txBox="1"/>
      </xdr:nvSpPr>
      <xdr:spPr>
        <a:xfrm>
          <a:off x="22199600" y="146634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111761</xdr:rowOff>
    </xdr:from>
    <xdr:to>
      <xdr:col>116</xdr:col>
      <xdr:colOff>114300</xdr:colOff>
      <xdr:row>86</xdr:row>
      <xdr:rowOff>41911</xdr:rowOff>
    </xdr:to>
    <xdr:sp macro="" textlink="">
      <xdr:nvSpPr>
        <xdr:cNvPr id="651" name="フローチャート: 判断 650">
          <a:extLst>
            <a:ext uri="{FF2B5EF4-FFF2-40B4-BE49-F238E27FC236}">
              <a16:creationId xmlns:a16="http://schemas.microsoft.com/office/drawing/2014/main" xmlns="" id="{022B250C-0DFE-4320-A027-4B50CEFE7098}"/>
            </a:ext>
          </a:extLst>
        </xdr:cNvPr>
        <xdr:cNvSpPr/>
      </xdr:nvSpPr>
      <xdr:spPr>
        <a:xfrm>
          <a:off x="22110700" y="14685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120650</xdr:rowOff>
    </xdr:from>
    <xdr:to>
      <xdr:col>112</xdr:col>
      <xdr:colOff>38100</xdr:colOff>
      <xdr:row>86</xdr:row>
      <xdr:rowOff>50800</xdr:rowOff>
    </xdr:to>
    <xdr:sp macro="" textlink="">
      <xdr:nvSpPr>
        <xdr:cNvPr id="652" name="フローチャート: 判断 651">
          <a:extLst>
            <a:ext uri="{FF2B5EF4-FFF2-40B4-BE49-F238E27FC236}">
              <a16:creationId xmlns:a16="http://schemas.microsoft.com/office/drawing/2014/main" xmlns="" id="{EC205764-F962-4B5A-B533-6A76BE7B7273}"/>
            </a:ext>
          </a:extLst>
        </xdr:cNvPr>
        <xdr:cNvSpPr/>
      </xdr:nvSpPr>
      <xdr:spPr>
        <a:xfrm>
          <a:off x="21272500" y="1469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114300</xdr:rowOff>
    </xdr:from>
    <xdr:to>
      <xdr:col>107</xdr:col>
      <xdr:colOff>101600</xdr:colOff>
      <xdr:row>86</xdr:row>
      <xdr:rowOff>44450</xdr:rowOff>
    </xdr:to>
    <xdr:sp macro="" textlink="">
      <xdr:nvSpPr>
        <xdr:cNvPr id="653" name="フローチャート: 判断 652">
          <a:extLst>
            <a:ext uri="{FF2B5EF4-FFF2-40B4-BE49-F238E27FC236}">
              <a16:creationId xmlns:a16="http://schemas.microsoft.com/office/drawing/2014/main" xmlns="" id="{2E8E5E12-F202-4279-9BDC-71F0316EF4E4}"/>
            </a:ext>
          </a:extLst>
        </xdr:cNvPr>
        <xdr:cNvSpPr/>
      </xdr:nvSpPr>
      <xdr:spPr>
        <a:xfrm>
          <a:off x="20383500" y="14687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135889</xdr:rowOff>
    </xdr:from>
    <xdr:to>
      <xdr:col>102</xdr:col>
      <xdr:colOff>165100</xdr:colOff>
      <xdr:row>86</xdr:row>
      <xdr:rowOff>66039</xdr:rowOff>
    </xdr:to>
    <xdr:sp macro="" textlink="">
      <xdr:nvSpPr>
        <xdr:cNvPr id="654" name="フローチャート: 判断 653">
          <a:extLst>
            <a:ext uri="{FF2B5EF4-FFF2-40B4-BE49-F238E27FC236}">
              <a16:creationId xmlns:a16="http://schemas.microsoft.com/office/drawing/2014/main" xmlns="" id="{1C139F69-3CD8-4DC7-A8A5-DD9BF37716C6}"/>
            </a:ext>
          </a:extLst>
        </xdr:cNvPr>
        <xdr:cNvSpPr/>
      </xdr:nvSpPr>
      <xdr:spPr>
        <a:xfrm>
          <a:off x="19494500" y="14709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xmlns="" id="{7E5BE77F-A09B-4054-8B1D-762A68CE6A0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xmlns="" id="{321EC440-56DE-48B3-ABE4-D6EA7E1EC3F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xmlns="" id="{FBD9C4BB-4A5F-4317-BA71-AEA7FB49331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xmlns="" id="{E3D729AF-F776-4FBA-942F-3D2C8897923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xmlns="" id="{196DFCFD-0FC7-435B-A7FE-A30B4D73203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86361</xdr:rowOff>
    </xdr:from>
    <xdr:to>
      <xdr:col>116</xdr:col>
      <xdr:colOff>114300</xdr:colOff>
      <xdr:row>85</xdr:row>
      <xdr:rowOff>16511</xdr:rowOff>
    </xdr:to>
    <xdr:sp macro="" textlink="">
      <xdr:nvSpPr>
        <xdr:cNvPr id="660" name="楕円 659">
          <a:extLst>
            <a:ext uri="{FF2B5EF4-FFF2-40B4-BE49-F238E27FC236}">
              <a16:creationId xmlns:a16="http://schemas.microsoft.com/office/drawing/2014/main" xmlns="" id="{45FF800D-15F8-4B8A-B2A1-B00AFEDBB813}"/>
            </a:ext>
          </a:extLst>
        </xdr:cNvPr>
        <xdr:cNvSpPr/>
      </xdr:nvSpPr>
      <xdr:spPr>
        <a:xfrm>
          <a:off x="22110700" y="1448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109238</xdr:rowOff>
    </xdr:from>
    <xdr:ext cx="469744" cy="259045"/>
    <xdr:sp macro="" textlink="">
      <xdr:nvSpPr>
        <xdr:cNvPr id="661" name="【消防施設】&#10;一人当たり面積該当値テキスト">
          <a:extLst>
            <a:ext uri="{FF2B5EF4-FFF2-40B4-BE49-F238E27FC236}">
              <a16:creationId xmlns:a16="http://schemas.microsoft.com/office/drawing/2014/main" xmlns="" id="{C6E6421F-52CC-4F36-B74D-453AEFB4BB24}"/>
            </a:ext>
          </a:extLst>
        </xdr:cNvPr>
        <xdr:cNvSpPr txBox="1"/>
      </xdr:nvSpPr>
      <xdr:spPr>
        <a:xfrm>
          <a:off x="22199600" y="14339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133350</xdr:rowOff>
    </xdr:from>
    <xdr:to>
      <xdr:col>112</xdr:col>
      <xdr:colOff>38100</xdr:colOff>
      <xdr:row>85</xdr:row>
      <xdr:rowOff>63500</xdr:rowOff>
    </xdr:to>
    <xdr:sp macro="" textlink="">
      <xdr:nvSpPr>
        <xdr:cNvPr id="662" name="楕円 661">
          <a:extLst>
            <a:ext uri="{FF2B5EF4-FFF2-40B4-BE49-F238E27FC236}">
              <a16:creationId xmlns:a16="http://schemas.microsoft.com/office/drawing/2014/main" xmlns="" id="{1EB06540-5FCA-4CD1-A3EE-9A3320BB3615}"/>
            </a:ext>
          </a:extLst>
        </xdr:cNvPr>
        <xdr:cNvSpPr/>
      </xdr:nvSpPr>
      <xdr:spPr>
        <a:xfrm>
          <a:off x="21272500" y="1453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137161</xdr:rowOff>
    </xdr:from>
    <xdr:to>
      <xdr:col>116</xdr:col>
      <xdr:colOff>63500</xdr:colOff>
      <xdr:row>85</xdr:row>
      <xdr:rowOff>12700</xdr:rowOff>
    </xdr:to>
    <xdr:cxnSp macro="">
      <xdr:nvCxnSpPr>
        <xdr:cNvPr id="663" name="直線コネクタ 662">
          <a:extLst>
            <a:ext uri="{FF2B5EF4-FFF2-40B4-BE49-F238E27FC236}">
              <a16:creationId xmlns:a16="http://schemas.microsoft.com/office/drawing/2014/main" xmlns="" id="{DD06D1FF-9FCC-4686-AC34-786C067B9C94}"/>
            </a:ext>
          </a:extLst>
        </xdr:cNvPr>
        <xdr:cNvCxnSpPr/>
      </xdr:nvCxnSpPr>
      <xdr:spPr>
        <a:xfrm flipV="1">
          <a:off x="21323300" y="14538961"/>
          <a:ext cx="838200" cy="46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63500</xdr:rowOff>
    </xdr:from>
    <xdr:to>
      <xdr:col>107</xdr:col>
      <xdr:colOff>101600</xdr:colOff>
      <xdr:row>84</xdr:row>
      <xdr:rowOff>165100</xdr:rowOff>
    </xdr:to>
    <xdr:sp macro="" textlink="">
      <xdr:nvSpPr>
        <xdr:cNvPr id="664" name="楕円 663">
          <a:extLst>
            <a:ext uri="{FF2B5EF4-FFF2-40B4-BE49-F238E27FC236}">
              <a16:creationId xmlns:a16="http://schemas.microsoft.com/office/drawing/2014/main" xmlns="" id="{B27BB352-DFC8-4DC4-B88B-BABA4F6B7527}"/>
            </a:ext>
          </a:extLst>
        </xdr:cNvPr>
        <xdr:cNvSpPr/>
      </xdr:nvSpPr>
      <xdr:spPr>
        <a:xfrm>
          <a:off x="20383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114300</xdr:rowOff>
    </xdr:from>
    <xdr:to>
      <xdr:col>111</xdr:col>
      <xdr:colOff>177800</xdr:colOff>
      <xdr:row>85</xdr:row>
      <xdr:rowOff>12700</xdr:rowOff>
    </xdr:to>
    <xdr:cxnSp macro="">
      <xdr:nvCxnSpPr>
        <xdr:cNvPr id="665" name="直線コネクタ 664">
          <a:extLst>
            <a:ext uri="{FF2B5EF4-FFF2-40B4-BE49-F238E27FC236}">
              <a16:creationId xmlns:a16="http://schemas.microsoft.com/office/drawing/2014/main" xmlns="" id="{8A9E5316-07D3-46E3-A745-5A2B0C39E778}"/>
            </a:ext>
          </a:extLst>
        </xdr:cNvPr>
        <xdr:cNvCxnSpPr/>
      </xdr:nvCxnSpPr>
      <xdr:spPr>
        <a:xfrm>
          <a:off x="20434300" y="14516100"/>
          <a:ext cx="889000" cy="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41927</xdr:rowOff>
    </xdr:from>
    <xdr:ext cx="469744" cy="259045"/>
    <xdr:sp macro="" textlink="">
      <xdr:nvSpPr>
        <xdr:cNvPr id="666" name="n_1aveValue【消防施設】&#10;一人当たり面積">
          <a:extLst>
            <a:ext uri="{FF2B5EF4-FFF2-40B4-BE49-F238E27FC236}">
              <a16:creationId xmlns:a16="http://schemas.microsoft.com/office/drawing/2014/main" xmlns="" id="{8CCC8F0D-1547-41F8-A060-16DA7D5BE5D2}"/>
            </a:ext>
          </a:extLst>
        </xdr:cNvPr>
        <xdr:cNvSpPr txBox="1"/>
      </xdr:nvSpPr>
      <xdr:spPr>
        <a:xfrm>
          <a:off x="21075727"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35577</xdr:rowOff>
    </xdr:from>
    <xdr:ext cx="469744" cy="259045"/>
    <xdr:sp macro="" textlink="">
      <xdr:nvSpPr>
        <xdr:cNvPr id="667" name="n_2aveValue【消防施設】&#10;一人当たり面積">
          <a:extLst>
            <a:ext uri="{FF2B5EF4-FFF2-40B4-BE49-F238E27FC236}">
              <a16:creationId xmlns:a16="http://schemas.microsoft.com/office/drawing/2014/main" xmlns="" id="{E5AD745C-DCED-4734-8D3A-A71C06E024D6}"/>
            </a:ext>
          </a:extLst>
        </xdr:cNvPr>
        <xdr:cNvSpPr txBox="1"/>
      </xdr:nvSpPr>
      <xdr:spPr>
        <a:xfrm>
          <a:off x="20199427" y="14780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82566</xdr:rowOff>
    </xdr:from>
    <xdr:ext cx="469744" cy="259045"/>
    <xdr:sp macro="" textlink="">
      <xdr:nvSpPr>
        <xdr:cNvPr id="668" name="n_3aveValue【消防施設】&#10;一人当たり面積">
          <a:extLst>
            <a:ext uri="{FF2B5EF4-FFF2-40B4-BE49-F238E27FC236}">
              <a16:creationId xmlns:a16="http://schemas.microsoft.com/office/drawing/2014/main" xmlns="" id="{828DD83D-148B-4C2E-A664-47456A5EF07E}"/>
            </a:ext>
          </a:extLst>
        </xdr:cNvPr>
        <xdr:cNvSpPr txBox="1"/>
      </xdr:nvSpPr>
      <xdr:spPr>
        <a:xfrm>
          <a:off x="19310427" y="1448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80027</xdr:rowOff>
    </xdr:from>
    <xdr:ext cx="469744" cy="259045"/>
    <xdr:sp macro="" textlink="">
      <xdr:nvSpPr>
        <xdr:cNvPr id="669" name="n_1mainValue【消防施設】&#10;一人当たり面積">
          <a:extLst>
            <a:ext uri="{FF2B5EF4-FFF2-40B4-BE49-F238E27FC236}">
              <a16:creationId xmlns:a16="http://schemas.microsoft.com/office/drawing/2014/main" xmlns="" id="{1B527090-6FD6-4FF4-BA63-C27B7BD2309C}"/>
            </a:ext>
          </a:extLst>
        </xdr:cNvPr>
        <xdr:cNvSpPr txBox="1"/>
      </xdr:nvSpPr>
      <xdr:spPr>
        <a:xfrm>
          <a:off x="21075727" y="1431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10177</xdr:rowOff>
    </xdr:from>
    <xdr:ext cx="469744" cy="259045"/>
    <xdr:sp macro="" textlink="">
      <xdr:nvSpPr>
        <xdr:cNvPr id="670" name="n_2mainValue【消防施設】&#10;一人当たり面積">
          <a:extLst>
            <a:ext uri="{FF2B5EF4-FFF2-40B4-BE49-F238E27FC236}">
              <a16:creationId xmlns:a16="http://schemas.microsoft.com/office/drawing/2014/main" xmlns="" id="{A12D0899-85FD-4A8A-BCAB-DB0E85E736F8}"/>
            </a:ext>
          </a:extLst>
        </xdr:cNvPr>
        <xdr:cNvSpPr txBox="1"/>
      </xdr:nvSpPr>
      <xdr:spPr>
        <a:xfrm>
          <a:off x="20199427" y="1424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71" name="正方形/長方形 670">
          <a:extLst>
            <a:ext uri="{FF2B5EF4-FFF2-40B4-BE49-F238E27FC236}">
              <a16:creationId xmlns:a16="http://schemas.microsoft.com/office/drawing/2014/main" xmlns="" id="{7B6E74D8-51E8-45A4-A796-AAE077DE22E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72" name="正方形/長方形 671">
          <a:extLst>
            <a:ext uri="{FF2B5EF4-FFF2-40B4-BE49-F238E27FC236}">
              <a16:creationId xmlns:a16="http://schemas.microsoft.com/office/drawing/2014/main" xmlns="" id="{2D9CD06E-EE04-4415-980E-A671F87C632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73" name="正方形/長方形 672">
          <a:extLst>
            <a:ext uri="{FF2B5EF4-FFF2-40B4-BE49-F238E27FC236}">
              <a16:creationId xmlns:a16="http://schemas.microsoft.com/office/drawing/2014/main" xmlns="" id="{9E18A292-5335-428B-9B70-55EB25B7DFD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74" name="正方形/長方形 673">
          <a:extLst>
            <a:ext uri="{FF2B5EF4-FFF2-40B4-BE49-F238E27FC236}">
              <a16:creationId xmlns:a16="http://schemas.microsoft.com/office/drawing/2014/main" xmlns="" id="{C0E26032-26C3-4FDA-9B95-477270F2310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75" name="正方形/長方形 674">
          <a:extLst>
            <a:ext uri="{FF2B5EF4-FFF2-40B4-BE49-F238E27FC236}">
              <a16:creationId xmlns:a16="http://schemas.microsoft.com/office/drawing/2014/main" xmlns="" id="{B3DF0E4B-7D20-422F-AC3B-A24610C2675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76" name="正方形/長方形 675">
          <a:extLst>
            <a:ext uri="{FF2B5EF4-FFF2-40B4-BE49-F238E27FC236}">
              <a16:creationId xmlns:a16="http://schemas.microsoft.com/office/drawing/2014/main" xmlns="" id="{B3EB511E-FEDC-478F-B662-285CF4A49AC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77" name="正方形/長方形 676">
          <a:extLst>
            <a:ext uri="{FF2B5EF4-FFF2-40B4-BE49-F238E27FC236}">
              <a16:creationId xmlns:a16="http://schemas.microsoft.com/office/drawing/2014/main" xmlns="" id="{FF44079B-12B9-4272-955B-B173825A724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8" name="正方形/長方形 677">
          <a:extLst>
            <a:ext uri="{FF2B5EF4-FFF2-40B4-BE49-F238E27FC236}">
              <a16:creationId xmlns:a16="http://schemas.microsoft.com/office/drawing/2014/main" xmlns="" id="{753EC92E-DFAF-42F2-B786-CAA1B8ECA1C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79" name="テキスト ボックス 678">
          <a:extLst>
            <a:ext uri="{FF2B5EF4-FFF2-40B4-BE49-F238E27FC236}">
              <a16:creationId xmlns:a16="http://schemas.microsoft.com/office/drawing/2014/main" xmlns="" id="{7846B35A-5D44-4040-A967-AB57F2DEB7A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80" name="直線コネクタ 679">
          <a:extLst>
            <a:ext uri="{FF2B5EF4-FFF2-40B4-BE49-F238E27FC236}">
              <a16:creationId xmlns:a16="http://schemas.microsoft.com/office/drawing/2014/main" xmlns="" id="{0C261A4D-6311-438C-8DDC-BD7E7503D5C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681" name="直線コネクタ 680">
          <a:extLst>
            <a:ext uri="{FF2B5EF4-FFF2-40B4-BE49-F238E27FC236}">
              <a16:creationId xmlns:a16="http://schemas.microsoft.com/office/drawing/2014/main" xmlns="" id="{7ADD3D26-473C-4F03-8C12-972EDD7F3F3C}"/>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682" name="テキスト ボックス 681">
          <a:extLst>
            <a:ext uri="{FF2B5EF4-FFF2-40B4-BE49-F238E27FC236}">
              <a16:creationId xmlns:a16="http://schemas.microsoft.com/office/drawing/2014/main" xmlns="" id="{FB42B065-D12D-4900-9271-49225009D1BD}"/>
            </a:ext>
          </a:extLst>
        </xdr:cNvPr>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83" name="直線コネクタ 682">
          <a:extLst>
            <a:ext uri="{FF2B5EF4-FFF2-40B4-BE49-F238E27FC236}">
              <a16:creationId xmlns:a16="http://schemas.microsoft.com/office/drawing/2014/main" xmlns="" id="{CBDBBCD4-66C0-470F-BDF4-5FAD9FE2F8C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84" name="テキスト ボックス 683">
          <a:extLst>
            <a:ext uri="{FF2B5EF4-FFF2-40B4-BE49-F238E27FC236}">
              <a16:creationId xmlns:a16="http://schemas.microsoft.com/office/drawing/2014/main" xmlns="" id="{4A84D4FE-4753-4AD6-8C05-A88001835CF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85" name="直線コネクタ 684">
          <a:extLst>
            <a:ext uri="{FF2B5EF4-FFF2-40B4-BE49-F238E27FC236}">
              <a16:creationId xmlns:a16="http://schemas.microsoft.com/office/drawing/2014/main" xmlns="" id="{5611EA2A-1604-44DE-8D80-1E8A9DB484BD}"/>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86" name="テキスト ボックス 685">
          <a:extLst>
            <a:ext uri="{FF2B5EF4-FFF2-40B4-BE49-F238E27FC236}">
              <a16:creationId xmlns:a16="http://schemas.microsoft.com/office/drawing/2014/main" xmlns="" id="{BD1E011F-7236-4283-873F-A8EC656CA8A3}"/>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87" name="直線コネクタ 686">
          <a:extLst>
            <a:ext uri="{FF2B5EF4-FFF2-40B4-BE49-F238E27FC236}">
              <a16:creationId xmlns:a16="http://schemas.microsoft.com/office/drawing/2014/main" xmlns="" id="{6DBCFEB8-BE1B-4B6F-8D62-0783C6E853B1}"/>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88" name="テキスト ボックス 687">
          <a:extLst>
            <a:ext uri="{FF2B5EF4-FFF2-40B4-BE49-F238E27FC236}">
              <a16:creationId xmlns:a16="http://schemas.microsoft.com/office/drawing/2014/main" xmlns="" id="{A47B94E7-CCCE-47AB-98E9-8E920BD0AEF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89" name="直線コネクタ 688">
          <a:extLst>
            <a:ext uri="{FF2B5EF4-FFF2-40B4-BE49-F238E27FC236}">
              <a16:creationId xmlns:a16="http://schemas.microsoft.com/office/drawing/2014/main" xmlns="" id="{74F23038-8620-4971-A464-383C2763199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90" name="テキスト ボックス 689">
          <a:extLst>
            <a:ext uri="{FF2B5EF4-FFF2-40B4-BE49-F238E27FC236}">
              <a16:creationId xmlns:a16="http://schemas.microsoft.com/office/drawing/2014/main" xmlns="" id="{E2891662-B450-45B9-BB88-8A88E069D171}"/>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91" name="直線コネクタ 690">
          <a:extLst>
            <a:ext uri="{FF2B5EF4-FFF2-40B4-BE49-F238E27FC236}">
              <a16:creationId xmlns:a16="http://schemas.microsoft.com/office/drawing/2014/main" xmlns="" id="{D38F9094-BB90-452D-8AE0-5348004873A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692" name="テキスト ボックス 691">
          <a:extLst>
            <a:ext uri="{FF2B5EF4-FFF2-40B4-BE49-F238E27FC236}">
              <a16:creationId xmlns:a16="http://schemas.microsoft.com/office/drawing/2014/main" xmlns="" id="{AA15DF2C-AB34-43C7-8938-A5D0872B5AE7}"/>
            </a:ext>
          </a:extLst>
        </xdr:cNvPr>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93" name="直線コネクタ 692">
          <a:extLst>
            <a:ext uri="{FF2B5EF4-FFF2-40B4-BE49-F238E27FC236}">
              <a16:creationId xmlns:a16="http://schemas.microsoft.com/office/drawing/2014/main" xmlns="" id="{B5805CC1-7CB0-400F-8094-790B648F3BA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94" name="テキスト ボックス 693">
          <a:extLst>
            <a:ext uri="{FF2B5EF4-FFF2-40B4-BE49-F238E27FC236}">
              <a16:creationId xmlns:a16="http://schemas.microsoft.com/office/drawing/2014/main" xmlns="" id="{DC847598-3CFE-44FC-97EA-ABD52FBA0511}"/>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95" name="【庁舎】&#10;有形固定資産減価償却率グラフ枠">
          <a:extLst>
            <a:ext uri="{FF2B5EF4-FFF2-40B4-BE49-F238E27FC236}">
              <a16:creationId xmlns:a16="http://schemas.microsoft.com/office/drawing/2014/main" xmlns="" id="{B142913C-EDFF-4490-A020-06FF4CD5F7C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12519</xdr:rowOff>
    </xdr:from>
    <xdr:to>
      <xdr:col>85</xdr:col>
      <xdr:colOff>126364</xdr:colOff>
      <xdr:row>108</xdr:row>
      <xdr:rowOff>100693</xdr:rowOff>
    </xdr:to>
    <xdr:cxnSp macro="">
      <xdr:nvCxnSpPr>
        <xdr:cNvPr id="696" name="直線コネクタ 695">
          <a:extLst>
            <a:ext uri="{FF2B5EF4-FFF2-40B4-BE49-F238E27FC236}">
              <a16:creationId xmlns:a16="http://schemas.microsoft.com/office/drawing/2014/main" xmlns="" id="{C5B2A846-8DC9-43D2-9981-2208B37FA4B7}"/>
            </a:ext>
          </a:extLst>
        </xdr:cNvPr>
        <xdr:cNvCxnSpPr/>
      </xdr:nvCxnSpPr>
      <xdr:spPr>
        <a:xfrm flipV="1">
          <a:off x="16318864" y="17157519"/>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104520</xdr:rowOff>
    </xdr:from>
    <xdr:ext cx="340478" cy="259045"/>
    <xdr:sp macro="" textlink="">
      <xdr:nvSpPr>
        <xdr:cNvPr id="697" name="【庁舎】&#10;有形固定資産減価償却率最小値テキスト">
          <a:extLst>
            <a:ext uri="{FF2B5EF4-FFF2-40B4-BE49-F238E27FC236}">
              <a16:creationId xmlns:a16="http://schemas.microsoft.com/office/drawing/2014/main" xmlns="" id="{AD819F41-F71D-4059-A248-28FCAAF74D13}"/>
            </a:ext>
          </a:extLst>
        </xdr:cNvPr>
        <xdr:cNvSpPr txBox="1"/>
      </xdr:nvSpPr>
      <xdr:spPr>
        <a:xfrm>
          <a:off x="16357600" y="186211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100693</xdr:rowOff>
    </xdr:from>
    <xdr:to>
      <xdr:col>86</xdr:col>
      <xdr:colOff>25400</xdr:colOff>
      <xdr:row>108</xdr:row>
      <xdr:rowOff>100693</xdr:rowOff>
    </xdr:to>
    <xdr:cxnSp macro="">
      <xdr:nvCxnSpPr>
        <xdr:cNvPr id="698" name="直線コネクタ 697">
          <a:extLst>
            <a:ext uri="{FF2B5EF4-FFF2-40B4-BE49-F238E27FC236}">
              <a16:creationId xmlns:a16="http://schemas.microsoft.com/office/drawing/2014/main" xmlns="" id="{6E87971B-FC07-4F52-8263-D656859CA1E1}"/>
            </a:ext>
          </a:extLst>
        </xdr:cNvPr>
        <xdr:cNvCxnSpPr/>
      </xdr:nvCxnSpPr>
      <xdr:spPr>
        <a:xfrm>
          <a:off x="16230600" y="18617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130646</xdr:rowOff>
    </xdr:from>
    <xdr:ext cx="405111" cy="259045"/>
    <xdr:sp macro="" textlink="">
      <xdr:nvSpPr>
        <xdr:cNvPr id="699" name="【庁舎】&#10;有形固定資産減価償却率最大値テキスト">
          <a:extLst>
            <a:ext uri="{FF2B5EF4-FFF2-40B4-BE49-F238E27FC236}">
              <a16:creationId xmlns:a16="http://schemas.microsoft.com/office/drawing/2014/main" xmlns="" id="{6ECC93EB-F655-4D2A-939A-7B74FF8E345C}"/>
            </a:ext>
          </a:extLst>
        </xdr:cNvPr>
        <xdr:cNvSpPr txBox="1"/>
      </xdr:nvSpPr>
      <xdr:spPr>
        <a:xfrm>
          <a:off x="16357600" y="16932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12519</xdr:rowOff>
    </xdr:from>
    <xdr:to>
      <xdr:col>86</xdr:col>
      <xdr:colOff>25400</xdr:colOff>
      <xdr:row>100</xdr:row>
      <xdr:rowOff>12519</xdr:rowOff>
    </xdr:to>
    <xdr:cxnSp macro="">
      <xdr:nvCxnSpPr>
        <xdr:cNvPr id="700" name="直線コネクタ 699">
          <a:extLst>
            <a:ext uri="{FF2B5EF4-FFF2-40B4-BE49-F238E27FC236}">
              <a16:creationId xmlns:a16="http://schemas.microsoft.com/office/drawing/2014/main" xmlns="" id="{D8E26606-04CF-4D73-BD32-065573931A3C}"/>
            </a:ext>
          </a:extLst>
        </xdr:cNvPr>
        <xdr:cNvCxnSpPr/>
      </xdr:nvCxnSpPr>
      <xdr:spPr>
        <a:xfrm>
          <a:off x="16230600" y="1715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100165</xdr:rowOff>
    </xdr:from>
    <xdr:ext cx="405111" cy="259045"/>
    <xdr:sp macro="" textlink="">
      <xdr:nvSpPr>
        <xdr:cNvPr id="701" name="【庁舎】&#10;有形固定資産減価償却率平均値テキスト">
          <a:extLst>
            <a:ext uri="{FF2B5EF4-FFF2-40B4-BE49-F238E27FC236}">
              <a16:creationId xmlns:a16="http://schemas.microsoft.com/office/drawing/2014/main" xmlns="" id="{E0CFD72B-8515-43AE-AF50-9037A1DAD09B}"/>
            </a:ext>
          </a:extLst>
        </xdr:cNvPr>
        <xdr:cNvSpPr txBox="1"/>
      </xdr:nvSpPr>
      <xdr:spPr>
        <a:xfrm>
          <a:off x="16357600" y="17759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702" name="フローチャート: 判断 701">
          <a:extLst>
            <a:ext uri="{FF2B5EF4-FFF2-40B4-BE49-F238E27FC236}">
              <a16:creationId xmlns:a16="http://schemas.microsoft.com/office/drawing/2014/main" xmlns="" id="{80546966-BC68-40C1-B2A1-0BE634420FBF}"/>
            </a:ext>
          </a:extLst>
        </xdr:cNvPr>
        <xdr:cNvSpPr/>
      </xdr:nvSpPr>
      <xdr:spPr>
        <a:xfrm>
          <a:off x="162687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121738</xdr:rowOff>
    </xdr:from>
    <xdr:to>
      <xdr:col>81</xdr:col>
      <xdr:colOff>101600</xdr:colOff>
      <xdr:row>104</xdr:row>
      <xdr:rowOff>51888</xdr:rowOff>
    </xdr:to>
    <xdr:sp macro="" textlink="">
      <xdr:nvSpPr>
        <xdr:cNvPr id="703" name="フローチャート: 判断 702">
          <a:extLst>
            <a:ext uri="{FF2B5EF4-FFF2-40B4-BE49-F238E27FC236}">
              <a16:creationId xmlns:a16="http://schemas.microsoft.com/office/drawing/2014/main" xmlns="" id="{E7020A18-86A0-471F-8FAF-AFD9BC6BF111}"/>
            </a:ext>
          </a:extLst>
        </xdr:cNvPr>
        <xdr:cNvSpPr/>
      </xdr:nvSpPr>
      <xdr:spPr>
        <a:xfrm>
          <a:off x="154305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151130</xdr:rowOff>
    </xdr:from>
    <xdr:to>
      <xdr:col>76</xdr:col>
      <xdr:colOff>165100</xdr:colOff>
      <xdr:row>104</xdr:row>
      <xdr:rowOff>81280</xdr:rowOff>
    </xdr:to>
    <xdr:sp macro="" textlink="">
      <xdr:nvSpPr>
        <xdr:cNvPr id="704" name="フローチャート: 判断 703">
          <a:extLst>
            <a:ext uri="{FF2B5EF4-FFF2-40B4-BE49-F238E27FC236}">
              <a16:creationId xmlns:a16="http://schemas.microsoft.com/office/drawing/2014/main" xmlns="" id="{765D9B4F-3EC6-41E5-9BF1-DC83DD24B5F4}"/>
            </a:ext>
          </a:extLst>
        </xdr:cNvPr>
        <xdr:cNvSpPr/>
      </xdr:nvSpPr>
      <xdr:spPr>
        <a:xfrm>
          <a:off x="145415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xdr:rowOff>
    </xdr:from>
    <xdr:to>
      <xdr:col>72</xdr:col>
      <xdr:colOff>38100</xdr:colOff>
      <xdr:row>104</xdr:row>
      <xdr:rowOff>113937</xdr:rowOff>
    </xdr:to>
    <xdr:sp macro="" textlink="">
      <xdr:nvSpPr>
        <xdr:cNvPr id="705" name="フローチャート: 判断 704">
          <a:extLst>
            <a:ext uri="{FF2B5EF4-FFF2-40B4-BE49-F238E27FC236}">
              <a16:creationId xmlns:a16="http://schemas.microsoft.com/office/drawing/2014/main" xmlns="" id="{1AB3D8C6-D6EA-48B0-BCE0-618A77A341C0}"/>
            </a:ext>
          </a:extLst>
        </xdr:cNvPr>
        <xdr:cNvSpPr/>
      </xdr:nvSpPr>
      <xdr:spPr>
        <a:xfrm>
          <a:off x="13652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06" name="テキスト ボックス 705">
          <a:extLst>
            <a:ext uri="{FF2B5EF4-FFF2-40B4-BE49-F238E27FC236}">
              <a16:creationId xmlns:a16="http://schemas.microsoft.com/office/drawing/2014/main" xmlns="" id="{0EB01646-DC26-48E3-961B-3F0F8FAE181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07" name="テキスト ボックス 706">
          <a:extLst>
            <a:ext uri="{FF2B5EF4-FFF2-40B4-BE49-F238E27FC236}">
              <a16:creationId xmlns:a16="http://schemas.microsoft.com/office/drawing/2014/main" xmlns="" id="{50524BDC-BC9A-4CBD-AB77-7AF77E1B974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08" name="テキスト ボックス 707">
          <a:extLst>
            <a:ext uri="{FF2B5EF4-FFF2-40B4-BE49-F238E27FC236}">
              <a16:creationId xmlns:a16="http://schemas.microsoft.com/office/drawing/2014/main" xmlns="" id="{7B82261C-59F6-4E2F-8150-9C91061DEC2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09" name="テキスト ボックス 708">
          <a:extLst>
            <a:ext uri="{FF2B5EF4-FFF2-40B4-BE49-F238E27FC236}">
              <a16:creationId xmlns:a16="http://schemas.microsoft.com/office/drawing/2014/main" xmlns="" id="{E1882B96-F40B-4475-B078-89096CFAC16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10" name="テキスト ボックス 709">
          <a:extLst>
            <a:ext uri="{FF2B5EF4-FFF2-40B4-BE49-F238E27FC236}">
              <a16:creationId xmlns:a16="http://schemas.microsoft.com/office/drawing/2014/main" xmlns="" id="{1D52FE00-6C47-4AD8-900E-EB178229799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74386</xdr:rowOff>
    </xdr:from>
    <xdr:to>
      <xdr:col>85</xdr:col>
      <xdr:colOff>177800</xdr:colOff>
      <xdr:row>101</xdr:row>
      <xdr:rowOff>4536</xdr:rowOff>
    </xdr:to>
    <xdr:sp macro="" textlink="">
      <xdr:nvSpPr>
        <xdr:cNvPr id="711" name="楕円 710">
          <a:extLst>
            <a:ext uri="{FF2B5EF4-FFF2-40B4-BE49-F238E27FC236}">
              <a16:creationId xmlns:a16="http://schemas.microsoft.com/office/drawing/2014/main" xmlns="" id="{F8B90080-BDEC-4A20-9DEF-AB8056EBF19B}"/>
            </a:ext>
          </a:extLst>
        </xdr:cNvPr>
        <xdr:cNvSpPr/>
      </xdr:nvSpPr>
      <xdr:spPr>
        <a:xfrm>
          <a:off x="16268700" y="1721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160763</xdr:rowOff>
    </xdr:from>
    <xdr:ext cx="405111" cy="259045"/>
    <xdr:sp macro="" textlink="">
      <xdr:nvSpPr>
        <xdr:cNvPr id="712" name="【庁舎】&#10;有形固定資産減価償却率該当値テキスト">
          <a:extLst>
            <a:ext uri="{FF2B5EF4-FFF2-40B4-BE49-F238E27FC236}">
              <a16:creationId xmlns:a16="http://schemas.microsoft.com/office/drawing/2014/main" xmlns="" id="{B19EB0EB-A87B-4958-A311-875E4D958B9A}"/>
            </a:ext>
          </a:extLst>
        </xdr:cNvPr>
        <xdr:cNvSpPr txBox="1"/>
      </xdr:nvSpPr>
      <xdr:spPr>
        <a:xfrm>
          <a:off x="16357600" y="17134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125005</xdr:rowOff>
    </xdr:from>
    <xdr:to>
      <xdr:col>81</xdr:col>
      <xdr:colOff>101600</xdr:colOff>
      <xdr:row>101</xdr:row>
      <xdr:rowOff>55155</xdr:rowOff>
    </xdr:to>
    <xdr:sp macro="" textlink="">
      <xdr:nvSpPr>
        <xdr:cNvPr id="713" name="楕円 712">
          <a:extLst>
            <a:ext uri="{FF2B5EF4-FFF2-40B4-BE49-F238E27FC236}">
              <a16:creationId xmlns:a16="http://schemas.microsoft.com/office/drawing/2014/main" xmlns="" id="{05B8A4DB-EE93-4CAA-B323-DE28E7D45C05}"/>
            </a:ext>
          </a:extLst>
        </xdr:cNvPr>
        <xdr:cNvSpPr/>
      </xdr:nvSpPr>
      <xdr:spPr>
        <a:xfrm>
          <a:off x="15430500" y="1727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125186</xdr:rowOff>
    </xdr:from>
    <xdr:to>
      <xdr:col>85</xdr:col>
      <xdr:colOff>127000</xdr:colOff>
      <xdr:row>101</xdr:row>
      <xdr:rowOff>4355</xdr:rowOff>
    </xdr:to>
    <xdr:cxnSp macro="">
      <xdr:nvCxnSpPr>
        <xdr:cNvPr id="714" name="直線コネクタ 713">
          <a:extLst>
            <a:ext uri="{FF2B5EF4-FFF2-40B4-BE49-F238E27FC236}">
              <a16:creationId xmlns:a16="http://schemas.microsoft.com/office/drawing/2014/main" xmlns="" id="{918A339B-4B8B-4B7C-AD6D-0D9B29B83685}"/>
            </a:ext>
          </a:extLst>
        </xdr:cNvPr>
        <xdr:cNvCxnSpPr/>
      </xdr:nvCxnSpPr>
      <xdr:spPr>
        <a:xfrm flipV="1">
          <a:off x="15481300" y="17270186"/>
          <a:ext cx="8382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4173</xdr:rowOff>
    </xdr:from>
    <xdr:to>
      <xdr:col>76</xdr:col>
      <xdr:colOff>165100</xdr:colOff>
      <xdr:row>101</xdr:row>
      <xdr:rowOff>105773</xdr:rowOff>
    </xdr:to>
    <xdr:sp macro="" textlink="">
      <xdr:nvSpPr>
        <xdr:cNvPr id="715" name="楕円 714">
          <a:extLst>
            <a:ext uri="{FF2B5EF4-FFF2-40B4-BE49-F238E27FC236}">
              <a16:creationId xmlns:a16="http://schemas.microsoft.com/office/drawing/2014/main" xmlns="" id="{5363B1A3-5BFB-44D0-AE71-40E3B2A0BE76}"/>
            </a:ext>
          </a:extLst>
        </xdr:cNvPr>
        <xdr:cNvSpPr/>
      </xdr:nvSpPr>
      <xdr:spPr>
        <a:xfrm>
          <a:off x="14541500" y="1732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4355</xdr:rowOff>
    </xdr:from>
    <xdr:to>
      <xdr:col>81</xdr:col>
      <xdr:colOff>50800</xdr:colOff>
      <xdr:row>101</xdr:row>
      <xdr:rowOff>54973</xdr:rowOff>
    </xdr:to>
    <xdr:cxnSp macro="">
      <xdr:nvCxnSpPr>
        <xdr:cNvPr id="716" name="直線コネクタ 715">
          <a:extLst>
            <a:ext uri="{FF2B5EF4-FFF2-40B4-BE49-F238E27FC236}">
              <a16:creationId xmlns:a16="http://schemas.microsoft.com/office/drawing/2014/main" xmlns="" id="{3D1A6BFB-095F-49DA-8F27-F39F4F1B5D2A}"/>
            </a:ext>
          </a:extLst>
        </xdr:cNvPr>
        <xdr:cNvCxnSpPr/>
      </xdr:nvCxnSpPr>
      <xdr:spPr>
        <a:xfrm flipV="1">
          <a:off x="14592300" y="17320805"/>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28666</xdr:rowOff>
    </xdr:from>
    <xdr:to>
      <xdr:col>72</xdr:col>
      <xdr:colOff>38100</xdr:colOff>
      <xdr:row>101</xdr:row>
      <xdr:rowOff>130266</xdr:rowOff>
    </xdr:to>
    <xdr:sp macro="" textlink="">
      <xdr:nvSpPr>
        <xdr:cNvPr id="717" name="楕円 716">
          <a:extLst>
            <a:ext uri="{FF2B5EF4-FFF2-40B4-BE49-F238E27FC236}">
              <a16:creationId xmlns:a16="http://schemas.microsoft.com/office/drawing/2014/main" xmlns="" id="{CE6FD24F-40A5-4572-9098-9CF7742A0FC9}"/>
            </a:ext>
          </a:extLst>
        </xdr:cNvPr>
        <xdr:cNvSpPr/>
      </xdr:nvSpPr>
      <xdr:spPr>
        <a:xfrm>
          <a:off x="13652500" y="1734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54973</xdr:rowOff>
    </xdr:from>
    <xdr:to>
      <xdr:col>76</xdr:col>
      <xdr:colOff>114300</xdr:colOff>
      <xdr:row>101</xdr:row>
      <xdr:rowOff>79466</xdr:rowOff>
    </xdr:to>
    <xdr:cxnSp macro="">
      <xdr:nvCxnSpPr>
        <xdr:cNvPr id="718" name="直線コネクタ 717">
          <a:extLst>
            <a:ext uri="{FF2B5EF4-FFF2-40B4-BE49-F238E27FC236}">
              <a16:creationId xmlns:a16="http://schemas.microsoft.com/office/drawing/2014/main" xmlns="" id="{C686529B-B1A1-46AC-9859-8F4A3A746D41}"/>
            </a:ext>
          </a:extLst>
        </xdr:cNvPr>
        <xdr:cNvCxnSpPr/>
      </xdr:nvCxnSpPr>
      <xdr:spPr>
        <a:xfrm flipV="1">
          <a:off x="13703300" y="1737142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43015</xdr:rowOff>
    </xdr:from>
    <xdr:ext cx="405111" cy="259045"/>
    <xdr:sp macro="" textlink="">
      <xdr:nvSpPr>
        <xdr:cNvPr id="719" name="n_1aveValue【庁舎】&#10;有形固定資産減価償却率">
          <a:extLst>
            <a:ext uri="{FF2B5EF4-FFF2-40B4-BE49-F238E27FC236}">
              <a16:creationId xmlns:a16="http://schemas.microsoft.com/office/drawing/2014/main" xmlns="" id="{7E9929AB-6B97-4CA3-B8AA-3B9F1CBEA10C}"/>
            </a:ext>
          </a:extLst>
        </xdr:cNvPr>
        <xdr:cNvSpPr txBox="1"/>
      </xdr:nvSpPr>
      <xdr:spPr>
        <a:xfrm>
          <a:off x="15266044" y="17873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72407</xdr:rowOff>
    </xdr:from>
    <xdr:ext cx="405111" cy="259045"/>
    <xdr:sp macro="" textlink="">
      <xdr:nvSpPr>
        <xdr:cNvPr id="720" name="n_2aveValue【庁舎】&#10;有形固定資産減価償却率">
          <a:extLst>
            <a:ext uri="{FF2B5EF4-FFF2-40B4-BE49-F238E27FC236}">
              <a16:creationId xmlns:a16="http://schemas.microsoft.com/office/drawing/2014/main" xmlns="" id="{99B72A26-6218-4B98-80B8-5384D19AA095}"/>
            </a:ext>
          </a:extLst>
        </xdr:cNvPr>
        <xdr:cNvSpPr txBox="1"/>
      </xdr:nvSpPr>
      <xdr:spPr>
        <a:xfrm>
          <a:off x="14389744" y="1790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105064</xdr:rowOff>
    </xdr:from>
    <xdr:ext cx="405111" cy="259045"/>
    <xdr:sp macro="" textlink="">
      <xdr:nvSpPr>
        <xdr:cNvPr id="721" name="n_3aveValue【庁舎】&#10;有形固定資産減価償却率">
          <a:extLst>
            <a:ext uri="{FF2B5EF4-FFF2-40B4-BE49-F238E27FC236}">
              <a16:creationId xmlns:a16="http://schemas.microsoft.com/office/drawing/2014/main" xmlns="" id="{F691950A-DC02-4D40-AD8D-F23D5A733B51}"/>
            </a:ext>
          </a:extLst>
        </xdr:cNvPr>
        <xdr:cNvSpPr txBox="1"/>
      </xdr:nvSpPr>
      <xdr:spPr>
        <a:xfrm>
          <a:off x="13500744" y="1793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71682</xdr:rowOff>
    </xdr:from>
    <xdr:ext cx="405111" cy="259045"/>
    <xdr:sp macro="" textlink="">
      <xdr:nvSpPr>
        <xdr:cNvPr id="722" name="n_1mainValue【庁舎】&#10;有形固定資産減価償却率">
          <a:extLst>
            <a:ext uri="{FF2B5EF4-FFF2-40B4-BE49-F238E27FC236}">
              <a16:creationId xmlns:a16="http://schemas.microsoft.com/office/drawing/2014/main" xmlns="" id="{645F1292-00B5-468E-BA0B-1E36E6BF2CCC}"/>
            </a:ext>
          </a:extLst>
        </xdr:cNvPr>
        <xdr:cNvSpPr txBox="1"/>
      </xdr:nvSpPr>
      <xdr:spPr>
        <a:xfrm>
          <a:off x="15266044" y="1704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122300</xdr:rowOff>
    </xdr:from>
    <xdr:ext cx="405111" cy="259045"/>
    <xdr:sp macro="" textlink="">
      <xdr:nvSpPr>
        <xdr:cNvPr id="723" name="n_2mainValue【庁舎】&#10;有形固定資産減価償却率">
          <a:extLst>
            <a:ext uri="{FF2B5EF4-FFF2-40B4-BE49-F238E27FC236}">
              <a16:creationId xmlns:a16="http://schemas.microsoft.com/office/drawing/2014/main" xmlns="" id="{24CC3968-09FB-4654-BDBC-0C7A0C186AE6}"/>
            </a:ext>
          </a:extLst>
        </xdr:cNvPr>
        <xdr:cNvSpPr txBox="1"/>
      </xdr:nvSpPr>
      <xdr:spPr>
        <a:xfrm>
          <a:off x="14389744" y="17095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146793</xdr:rowOff>
    </xdr:from>
    <xdr:ext cx="405111" cy="259045"/>
    <xdr:sp macro="" textlink="">
      <xdr:nvSpPr>
        <xdr:cNvPr id="724" name="n_3mainValue【庁舎】&#10;有形固定資産減価償却率">
          <a:extLst>
            <a:ext uri="{FF2B5EF4-FFF2-40B4-BE49-F238E27FC236}">
              <a16:creationId xmlns:a16="http://schemas.microsoft.com/office/drawing/2014/main" xmlns="" id="{EA48ABBB-9514-431D-857A-3495EA967B9C}"/>
            </a:ext>
          </a:extLst>
        </xdr:cNvPr>
        <xdr:cNvSpPr txBox="1"/>
      </xdr:nvSpPr>
      <xdr:spPr>
        <a:xfrm>
          <a:off x="13500744" y="17120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25" name="正方形/長方形 724">
          <a:extLst>
            <a:ext uri="{FF2B5EF4-FFF2-40B4-BE49-F238E27FC236}">
              <a16:creationId xmlns:a16="http://schemas.microsoft.com/office/drawing/2014/main" xmlns="" id="{8E0DE503-631A-47D2-9CA8-68BD7420129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26" name="正方形/長方形 725">
          <a:extLst>
            <a:ext uri="{FF2B5EF4-FFF2-40B4-BE49-F238E27FC236}">
              <a16:creationId xmlns:a16="http://schemas.microsoft.com/office/drawing/2014/main" xmlns="" id="{E6AB7C59-36DA-420B-9839-FC5060B842F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27" name="正方形/長方形 726">
          <a:extLst>
            <a:ext uri="{FF2B5EF4-FFF2-40B4-BE49-F238E27FC236}">
              <a16:creationId xmlns:a16="http://schemas.microsoft.com/office/drawing/2014/main" xmlns="" id="{52100441-AFA2-4B96-8B0F-0625A40CAC4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28" name="正方形/長方形 727">
          <a:extLst>
            <a:ext uri="{FF2B5EF4-FFF2-40B4-BE49-F238E27FC236}">
              <a16:creationId xmlns:a16="http://schemas.microsoft.com/office/drawing/2014/main" xmlns="" id="{22DFD6C4-C217-43E5-9568-E13B753D795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29" name="正方形/長方形 728">
          <a:extLst>
            <a:ext uri="{FF2B5EF4-FFF2-40B4-BE49-F238E27FC236}">
              <a16:creationId xmlns:a16="http://schemas.microsoft.com/office/drawing/2014/main" xmlns="" id="{0A755D6E-63B2-447F-AB7A-16F8332EFDE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30" name="正方形/長方形 729">
          <a:extLst>
            <a:ext uri="{FF2B5EF4-FFF2-40B4-BE49-F238E27FC236}">
              <a16:creationId xmlns:a16="http://schemas.microsoft.com/office/drawing/2014/main" xmlns="" id="{BAA9E5FA-B9E8-4E8F-AA47-B5FF4E6D7AB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31" name="正方形/長方形 730">
          <a:extLst>
            <a:ext uri="{FF2B5EF4-FFF2-40B4-BE49-F238E27FC236}">
              <a16:creationId xmlns:a16="http://schemas.microsoft.com/office/drawing/2014/main" xmlns="" id="{0B4F545B-7B9F-46CB-AB5A-33302CAAEA2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32" name="正方形/長方形 731">
          <a:extLst>
            <a:ext uri="{FF2B5EF4-FFF2-40B4-BE49-F238E27FC236}">
              <a16:creationId xmlns:a16="http://schemas.microsoft.com/office/drawing/2014/main" xmlns="" id="{E4BE17EF-9A9F-4C9F-B7B8-8B986DA3292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33" name="テキスト ボックス 732">
          <a:extLst>
            <a:ext uri="{FF2B5EF4-FFF2-40B4-BE49-F238E27FC236}">
              <a16:creationId xmlns:a16="http://schemas.microsoft.com/office/drawing/2014/main" xmlns="" id="{C773CBBA-BF1C-42FF-A2C9-E662F402F5A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34" name="直線コネクタ 733">
          <a:extLst>
            <a:ext uri="{FF2B5EF4-FFF2-40B4-BE49-F238E27FC236}">
              <a16:creationId xmlns:a16="http://schemas.microsoft.com/office/drawing/2014/main" xmlns="" id="{4D1FF371-6F92-4227-A8F8-8198AAB30FC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35" name="直線コネクタ 734">
          <a:extLst>
            <a:ext uri="{FF2B5EF4-FFF2-40B4-BE49-F238E27FC236}">
              <a16:creationId xmlns:a16="http://schemas.microsoft.com/office/drawing/2014/main" xmlns="" id="{DFFC37F0-D0E3-42BD-9E6E-D13A51890114}"/>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36" name="テキスト ボックス 735">
          <a:extLst>
            <a:ext uri="{FF2B5EF4-FFF2-40B4-BE49-F238E27FC236}">
              <a16:creationId xmlns:a16="http://schemas.microsoft.com/office/drawing/2014/main" xmlns="" id="{D76ACF6D-041B-4BF4-A94A-B0356AD04A99}"/>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37" name="直線コネクタ 736">
          <a:extLst>
            <a:ext uri="{FF2B5EF4-FFF2-40B4-BE49-F238E27FC236}">
              <a16:creationId xmlns:a16="http://schemas.microsoft.com/office/drawing/2014/main" xmlns="" id="{09451EBD-34FB-45CD-9A9E-489B2412646B}"/>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38" name="テキスト ボックス 737">
          <a:extLst>
            <a:ext uri="{FF2B5EF4-FFF2-40B4-BE49-F238E27FC236}">
              <a16:creationId xmlns:a16="http://schemas.microsoft.com/office/drawing/2014/main" xmlns="" id="{C5E3E7EF-C551-4CB8-B85D-30F68F87AD3E}"/>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39" name="直線コネクタ 738">
          <a:extLst>
            <a:ext uri="{FF2B5EF4-FFF2-40B4-BE49-F238E27FC236}">
              <a16:creationId xmlns:a16="http://schemas.microsoft.com/office/drawing/2014/main" xmlns="" id="{0EFC3860-D926-4E64-97D8-39E7E2B0FF1B}"/>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40" name="テキスト ボックス 739">
          <a:extLst>
            <a:ext uri="{FF2B5EF4-FFF2-40B4-BE49-F238E27FC236}">
              <a16:creationId xmlns:a16="http://schemas.microsoft.com/office/drawing/2014/main" xmlns="" id="{C2F39F68-891A-4DCF-9CBC-5D7270F73961}"/>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41" name="直線コネクタ 740">
          <a:extLst>
            <a:ext uri="{FF2B5EF4-FFF2-40B4-BE49-F238E27FC236}">
              <a16:creationId xmlns:a16="http://schemas.microsoft.com/office/drawing/2014/main" xmlns="" id="{D3CDD34A-8FD3-4344-80B1-D77B2558ECA6}"/>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42" name="テキスト ボックス 741">
          <a:extLst>
            <a:ext uri="{FF2B5EF4-FFF2-40B4-BE49-F238E27FC236}">
              <a16:creationId xmlns:a16="http://schemas.microsoft.com/office/drawing/2014/main" xmlns="" id="{B2A09156-1A0C-4E55-9E4F-08C60EF2D335}"/>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43" name="直線コネクタ 742">
          <a:extLst>
            <a:ext uri="{FF2B5EF4-FFF2-40B4-BE49-F238E27FC236}">
              <a16:creationId xmlns:a16="http://schemas.microsoft.com/office/drawing/2014/main" xmlns="" id="{9B4D2C4E-2EA6-4B80-8EBB-629BA94F5473}"/>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44" name="テキスト ボックス 743">
          <a:extLst>
            <a:ext uri="{FF2B5EF4-FFF2-40B4-BE49-F238E27FC236}">
              <a16:creationId xmlns:a16="http://schemas.microsoft.com/office/drawing/2014/main" xmlns="" id="{AE99227B-EB64-4183-B53B-8B8DDC91C339}"/>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45" name="直線コネクタ 744">
          <a:extLst>
            <a:ext uri="{FF2B5EF4-FFF2-40B4-BE49-F238E27FC236}">
              <a16:creationId xmlns:a16="http://schemas.microsoft.com/office/drawing/2014/main" xmlns="" id="{5B1ADA12-DE65-457E-B5DF-D8104CDC7204}"/>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46" name="テキスト ボックス 745">
          <a:extLst>
            <a:ext uri="{FF2B5EF4-FFF2-40B4-BE49-F238E27FC236}">
              <a16:creationId xmlns:a16="http://schemas.microsoft.com/office/drawing/2014/main" xmlns="" id="{D6CD4751-7E88-43F6-AE16-1FAA12634215}"/>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47" name="直線コネクタ 746">
          <a:extLst>
            <a:ext uri="{FF2B5EF4-FFF2-40B4-BE49-F238E27FC236}">
              <a16:creationId xmlns:a16="http://schemas.microsoft.com/office/drawing/2014/main" xmlns="" id="{7FA4D6E3-504B-4AF8-BE92-D770280D67F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48" name="テキスト ボックス 747">
          <a:extLst>
            <a:ext uri="{FF2B5EF4-FFF2-40B4-BE49-F238E27FC236}">
              <a16:creationId xmlns:a16="http://schemas.microsoft.com/office/drawing/2014/main" xmlns="" id="{19A516CF-971F-4AC7-A5D2-F803571948D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49" name="【庁舎】&#10;一人当たり面積グラフ枠">
          <a:extLst>
            <a:ext uri="{FF2B5EF4-FFF2-40B4-BE49-F238E27FC236}">
              <a16:creationId xmlns:a16="http://schemas.microsoft.com/office/drawing/2014/main" xmlns="" id="{117B4A84-214E-427D-A9A5-490DEA906CF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63137</xdr:rowOff>
    </xdr:from>
    <xdr:to>
      <xdr:col>116</xdr:col>
      <xdr:colOff>62864</xdr:colOff>
      <xdr:row>109</xdr:row>
      <xdr:rowOff>1088</xdr:rowOff>
    </xdr:to>
    <xdr:cxnSp macro="">
      <xdr:nvCxnSpPr>
        <xdr:cNvPr id="750" name="直線コネクタ 749">
          <a:extLst>
            <a:ext uri="{FF2B5EF4-FFF2-40B4-BE49-F238E27FC236}">
              <a16:creationId xmlns:a16="http://schemas.microsoft.com/office/drawing/2014/main" xmlns="" id="{619A1266-6922-42D9-A1DA-81BC04F3EC27}"/>
            </a:ext>
          </a:extLst>
        </xdr:cNvPr>
        <xdr:cNvCxnSpPr/>
      </xdr:nvCxnSpPr>
      <xdr:spPr>
        <a:xfrm flipV="1">
          <a:off x="22160864" y="17208137"/>
          <a:ext cx="0" cy="1481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4915</xdr:rowOff>
    </xdr:from>
    <xdr:ext cx="469744" cy="259045"/>
    <xdr:sp macro="" textlink="">
      <xdr:nvSpPr>
        <xdr:cNvPr id="751" name="【庁舎】&#10;一人当たり面積最小値テキスト">
          <a:extLst>
            <a:ext uri="{FF2B5EF4-FFF2-40B4-BE49-F238E27FC236}">
              <a16:creationId xmlns:a16="http://schemas.microsoft.com/office/drawing/2014/main" xmlns="" id="{9A058ED3-4CB1-4462-82DF-32D112ED4F6B}"/>
            </a:ext>
          </a:extLst>
        </xdr:cNvPr>
        <xdr:cNvSpPr txBox="1"/>
      </xdr:nvSpPr>
      <xdr:spPr>
        <a:xfrm>
          <a:off x="22199600" y="1869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1088</xdr:rowOff>
    </xdr:from>
    <xdr:to>
      <xdr:col>116</xdr:col>
      <xdr:colOff>152400</xdr:colOff>
      <xdr:row>109</xdr:row>
      <xdr:rowOff>1088</xdr:rowOff>
    </xdr:to>
    <xdr:cxnSp macro="">
      <xdr:nvCxnSpPr>
        <xdr:cNvPr id="752" name="直線コネクタ 751">
          <a:extLst>
            <a:ext uri="{FF2B5EF4-FFF2-40B4-BE49-F238E27FC236}">
              <a16:creationId xmlns:a16="http://schemas.microsoft.com/office/drawing/2014/main" xmlns="" id="{4BC31E67-671F-4499-91D7-744ADADD2F25}"/>
            </a:ext>
          </a:extLst>
        </xdr:cNvPr>
        <xdr:cNvCxnSpPr/>
      </xdr:nvCxnSpPr>
      <xdr:spPr>
        <a:xfrm>
          <a:off x="22072600" y="18689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9814</xdr:rowOff>
    </xdr:from>
    <xdr:ext cx="469744" cy="259045"/>
    <xdr:sp macro="" textlink="">
      <xdr:nvSpPr>
        <xdr:cNvPr id="753" name="【庁舎】&#10;一人当たり面積最大値テキスト">
          <a:extLst>
            <a:ext uri="{FF2B5EF4-FFF2-40B4-BE49-F238E27FC236}">
              <a16:creationId xmlns:a16="http://schemas.microsoft.com/office/drawing/2014/main" xmlns="" id="{E76ADAA2-116F-4845-B097-E340A72B05A6}"/>
            </a:ext>
          </a:extLst>
        </xdr:cNvPr>
        <xdr:cNvSpPr txBox="1"/>
      </xdr:nvSpPr>
      <xdr:spPr>
        <a:xfrm>
          <a:off x="22199600" y="16983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63137</xdr:rowOff>
    </xdr:from>
    <xdr:to>
      <xdr:col>116</xdr:col>
      <xdr:colOff>152400</xdr:colOff>
      <xdr:row>100</xdr:row>
      <xdr:rowOff>63137</xdr:rowOff>
    </xdr:to>
    <xdr:cxnSp macro="">
      <xdr:nvCxnSpPr>
        <xdr:cNvPr id="754" name="直線コネクタ 753">
          <a:extLst>
            <a:ext uri="{FF2B5EF4-FFF2-40B4-BE49-F238E27FC236}">
              <a16:creationId xmlns:a16="http://schemas.microsoft.com/office/drawing/2014/main" xmlns="" id="{CBFF0956-791A-410C-9454-6E8EAE8D85B6}"/>
            </a:ext>
          </a:extLst>
        </xdr:cNvPr>
        <xdr:cNvCxnSpPr/>
      </xdr:nvCxnSpPr>
      <xdr:spPr>
        <a:xfrm>
          <a:off x="22072600" y="17208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macro="" textlink="">
      <xdr:nvSpPr>
        <xdr:cNvPr id="755" name="【庁舎】&#10;一人当たり面積平均値テキスト">
          <a:extLst>
            <a:ext uri="{FF2B5EF4-FFF2-40B4-BE49-F238E27FC236}">
              <a16:creationId xmlns:a16="http://schemas.microsoft.com/office/drawing/2014/main" xmlns="" id="{A95DBC08-1A6E-4013-AD81-978FBC3E46FB}"/>
            </a:ext>
          </a:extLst>
        </xdr:cNvPr>
        <xdr:cNvSpPr txBox="1"/>
      </xdr:nvSpPr>
      <xdr:spPr>
        <a:xfrm>
          <a:off x="22199600" y="18099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756" name="フローチャート: 判断 755">
          <a:extLst>
            <a:ext uri="{FF2B5EF4-FFF2-40B4-BE49-F238E27FC236}">
              <a16:creationId xmlns:a16="http://schemas.microsoft.com/office/drawing/2014/main" xmlns="" id="{7B4E896D-DE2F-4AA7-BE38-05D03574460C}"/>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69487</xdr:rowOff>
    </xdr:from>
    <xdr:to>
      <xdr:col>112</xdr:col>
      <xdr:colOff>38100</xdr:colOff>
      <xdr:row>106</xdr:row>
      <xdr:rowOff>171087</xdr:rowOff>
    </xdr:to>
    <xdr:sp macro="" textlink="">
      <xdr:nvSpPr>
        <xdr:cNvPr id="757" name="フローチャート: 判断 756">
          <a:extLst>
            <a:ext uri="{FF2B5EF4-FFF2-40B4-BE49-F238E27FC236}">
              <a16:creationId xmlns:a16="http://schemas.microsoft.com/office/drawing/2014/main" xmlns="" id="{8067D5B8-0FC6-4B92-9909-8E77C01A7F9E}"/>
            </a:ext>
          </a:extLst>
        </xdr:cNvPr>
        <xdr:cNvSpPr/>
      </xdr:nvSpPr>
      <xdr:spPr>
        <a:xfrm>
          <a:off x="21272500" y="18243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67855</xdr:rowOff>
    </xdr:from>
    <xdr:to>
      <xdr:col>107</xdr:col>
      <xdr:colOff>101600</xdr:colOff>
      <xdr:row>106</xdr:row>
      <xdr:rowOff>169455</xdr:rowOff>
    </xdr:to>
    <xdr:sp macro="" textlink="">
      <xdr:nvSpPr>
        <xdr:cNvPr id="758" name="フローチャート: 判断 757">
          <a:extLst>
            <a:ext uri="{FF2B5EF4-FFF2-40B4-BE49-F238E27FC236}">
              <a16:creationId xmlns:a16="http://schemas.microsoft.com/office/drawing/2014/main" xmlns="" id="{F2E523F0-E4E2-49C0-9EEC-422DDD330A8E}"/>
            </a:ext>
          </a:extLst>
        </xdr:cNvPr>
        <xdr:cNvSpPr/>
      </xdr:nvSpPr>
      <xdr:spPr>
        <a:xfrm>
          <a:off x="20383500" y="1824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121738</xdr:rowOff>
    </xdr:from>
    <xdr:to>
      <xdr:col>102</xdr:col>
      <xdr:colOff>165100</xdr:colOff>
      <xdr:row>107</xdr:row>
      <xdr:rowOff>51888</xdr:rowOff>
    </xdr:to>
    <xdr:sp macro="" textlink="">
      <xdr:nvSpPr>
        <xdr:cNvPr id="759" name="フローチャート: 判断 758">
          <a:extLst>
            <a:ext uri="{FF2B5EF4-FFF2-40B4-BE49-F238E27FC236}">
              <a16:creationId xmlns:a16="http://schemas.microsoft.com/office/drawing/2014/main" xmlns="" id="{EEE75097-346B-4DF2-8B86-C41BF5D5E176}"/>
            </a:ext>
          </a:extLst>
        </xdr:cNvPr>
        <xdr:cNvSpPr/>
      </xdr:nvSpPr>
      <xdr:spPr>
        <a:xfrm>
          <a:off x="19494500" y="18295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60" name="テキスト ボックス 759">
          <a:extLst>
            <a:ext uri="{FF2B5EF4-FFF2-40B4-BE49-F238E27FC236}">
              <a16:creationId xmlns:a16="http://schemas.microsoft.com/office/drawing/2014/main" xmlns="" id="{72868A71-9881-45F4-A312-C2A1453BD27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61" name="テキスト ボックス 760">
          <a:extLst>
            <a:ext uri="{FF2B5EF4-FFF2-40B4-BE49-F238E27FC236}">
              <a16:creationId xmlns:a16="http://schemas.microsoft.com/office/drawing/2014/main" xmlns="" id="{8D7FDCA7-A217-4564-9022-8FBE5C3A5EE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62" name="テキスト ボックス 761">
          <a:extLst>
            <a:ext uri="{FF2B5EF4-FFF2-40B4-BE49-F238E27FC236}">
              <a16:creationId xmlns:a16="http://schemas.microsoft.com/office/drawing/2014/main" xmlns="" id="{1F51D74D-2F5D-4266-83FA-61DB622FD09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63" name="テキスト ボックス 762">
          <a:extLst>
            <a:ext uri="{FF2B5EF4-FFF2-40B4-BE49-F238E27FC236}">
              <a16:creationId xmlns:a16="http://schemas.microsoft.com/office/drawing/2014/main" xmlns="" id="{449252D0-2E53-481C-9484-ADEF1809CB4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xmlns="" id="{FF9AA839-43A7-48C6-BADE-546D221C5B4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35198</xdr:rowOff>
    </xdr:from>
    <xdr:to>
      <xdr:col>116</xdr:col>
      <xdr:colOff>114300</xdr:colOff>
      <xdr:row>107</xdr:row>
      <xdr:rowOff>136798</xdr:rowOff>
    </xdr:to>
    <xdr:sp macro="" textlink="">
      <xdr:nvSpPr>
        <xdr:cNvPr id="765" name="楕円 764">
          <a:extLst>
            <a:ext uri="{FF2B5EF4-FFF2-40B4-BE49-F238E27FC236}">
              <a16:creationId xmlns:a16="http://schemas.microsoft.com/office/drawing/2014/main" xmlns="" id="{C7CA4B84-3B9D-4451-A14F-080C7BC576A9}"/>
            </a:ext>
          </a:extLst>
        </xdr:cNvPr>
        <xdr:cNvSpPr/>
      </xdr:nvSpPr>
      <xdr:spPr>
        <a:xfrm>
          <a:off x="22110700" y="1838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13625</xdr:rowOff>
    </xdr:from>
    <xdr:ext cx="469744" cy="259045"/>
    <xdr:sp macro="" textlink="">
      <xdr:nvSpPr>
        <xdr:cNvPr id="766" name="【庁舎】&#10;一人当たり面積該当値テキスト">
          <a:extLst>
            <a:ext uri="{FF2B5EF4-FFF2-40B4-BE49-F238E27FC236}">
              <a16:creationId xmlns:a16="http://schemas.microsoft.com/office/drawing/2014/main" xmlns="" id="{ECDE6DE2-D0D5-4AA2-AB71-BE697EBD0A71}"/>
            </a:ext>
          </a:extLst>
        </xdr:cNvPr>
        <xdr:cNvSpPr txBox="1"/>
      </xdr:nvSpPr>
      <xdr:spPr>
        <a:xfrm>
          <a:off x="22199600" y="18358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38463</xdr:rowOff>
    </xdr:from>
    <xdr:to>
      <xdr:col>112</xdr:col>
      <xdr:colOff>38100</xdr:colOff>
      <xdr:row>107</xdr:row>
      <xdr:rowOff>140063</xdr:rowOff>
    </xdr:to>
    <xdr:sp macro="" textlink="">
      <xdr:nvSpPr>
        <xdr:cNvPr id="767" name="楕円 766">
          <a:extLst>
            <a:ext uri="{FF2B5EF4-FFF2-40B4-BE49-F238E27FC236}">
              <a16:creationId xmlns:a16="http://schemas.microsoft.com/office/drawing/2014/main" xmlns="" id="{3541FE6F-1C85-4559-B47C-44BB2B71357C}"/>
            </a:ext>
          </a:extLst>
        </xdr:cNvPr>
        <xdr:cNvSpPr/>
      </xdr:nvSpPr>
      <xdr:spPr>
        <a:xfrm>
          <a:off x="21272500" y="1838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85998</xdr:rowOff>
    </xdr:from>
    <xdr:to>
      <xdr:col>116</xdr:col>
      <xdr:colOff>63500</xdr:colOff>
      <xdr:row>107</xdr:row>
      <xdr:rowOff>89263</xdr:rowOff>
    </xdr:to>
    <xdr:cxnSp macro="">
      <xdr:nvCxnSpPr>
        <xdr:cNvPr id="768" name="直線コネクタ 767">
          <a:extLst>
            <a:ext uri="{FF2B5EF4-FFF2-40B4-BE49-F238E27FC236}">
              <a16:creationId xmlns:a16="http://schemas.microsoft.com/office/drawing/2014/main" xmlns="" id="{51AC0388-11EC-4B72-B9F7-14317951C0CA}"/>
            </a:ext>
          </a:extLst>
        </xdr:cNvPr>
        <xdr:cNvCxnSpPr/>
      </xdr:nvCxnSpPr>
      <xdr:spPr>
        <a:xfrm flipV="1">
          <a:off x="21323300" y="18431148"/>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41729</xdr:rowOff>
    </xdr:from>
    <xdr:to>
      <xdr:col>107</xdr:col>
      <xdr:colOff>101600</xdr:colOff>
      <xdr:row>107</xdr:row>
      <xdr:rowOff>143329</xdr:rowOff>
    </xdr:to>
    <xdr:sp macro="" textlink="">
      <xdr:nvSpPr>
        <xdr:cNvPr id="769" name="楕円 768">
          <a:extLst>
            <a:ext uri="{FF2B5EF4-FFF2-40B4-BE49-F238E27FC236}">
              <a16:creationId xmlns:a16="http://schemas.microsoft.com/office/drawing/2014/main" xmlns="" id="{98E113F8-AE55-46C5-87D6-28B991E34399}"/>
            </a:ext>
          </a:extLst>
        </xdr:cNvPr>
        <xdr:cNvSpPr/>
      </xdr:nvSpPr>
      <xdr:spPr>
        <a:xfrm>
          <a:off x="20383500" y="1838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89263</xdr:rowOff>
    </xdr:from>
    <xdr:to>
      <xdr:col>111</xdr:col>
      <xdr:colOff>177800</xdr:colOff>
      <xdr:row>107</xdr:row>
      <xdr:rowOff>92529</xdr:rowOff>
    </xdr:to>
    <xdr:cxnSp macro="">
      <xdr:nvCxnSpPr>
        <xdr:cNvPr id="770" name="直線コネクタ 769">
          <a:extLst>
            <a:ext uri="{FF2B5EF4-FFF2-40B4-BE49-F238E27FC236}">
              <a16:creationId xmlns:a16="http://schemas.microsoft.com/office/drawing/2014/main" xmlns="" id="{63994FCA-5FA1-4CA2-93B3-7B17C7F801D6}"/>
            </a:ext>
          </a:extLst>
        </xdr:cNvPr>
        <xdr:cNvCxnSpPr/>
      </xdr:nvCxnSpPr>
      <xdr:spPr>
        <a:xfrm flipV="1">
          <a:off x="20434300" y="1843441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44994</xdr:rowOff>
    </xdr:from>
    <xdr:to>
      <xdr:col>102</xdr:col>
      <xdr:colOff>165100</xdr:colOff>
      <xdr:row>107</xdr:row>
      <xdr:rowOff>146594</xdr:rowOff>
    </xdr:to>
    <xdr:sp macro="" textlink="">
      <xdr:nvSpPr>
        <xdr:cNvPr id="771" name="楕円 770">
          <a:extLst>
            <a:ext uri="{FF2B5EF4-FFF2-40B4-BE49-F238E27FC236}">
              <a16:creationId xmlns:a16="http://schemas.microsoft.com/office/drawing/2014/main" xmlns="" id="{1CD9BE49-486B-4349-952F-5A8E99814195}"/>
            </a:ext>
          </a:extLst>
        </xdr:cNvPr>
        <xdr:cNvSpPr/>
      </xdr:nvSpPr>
      <xdr:spPr>
        <a:xfrm>
          <a:off x="19494500" y="1839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92529</xdr:rowOff>
    </xdr:from>
    <xdr:to>
      <xdr:col>107</xdr:col>
      <xdr:colOff>50800</xdr:colOff>
      <xdr:row>107</xdr:row>
      <xdr:rowOff>95794</xdr:rowOff>
    </xdr:to>
    <xdr:cxnSp macro="">
      <xdr:nvCxnSpPr>
        <xdr:cNvPr id="772" name="直線コネクタ 771">
          <a:extLst>
            <a:ext uri="{FF2B5EF4-FFF2-40B4-BE49-F238E27FC236}">
              <a16:creationId xmlns:a16="http://schemas.microsoft.com/office/drawing/2014/main" xmlns="" id="{2108B13E-E48A-4A75-BD55-6FB105336D2F}"/>
            </a:ext>
          </a:extLst>
        </xdr:cNvPr>
        <xdr:cNvCxnSpPr/>
      </xdr:nvCxnSpPr>
      <xdr:spPr>
        <a:xfrm flipV="1">
          <a:off x="19545300" y="1843767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16164</xdr:rowOff>
    </xdr:from>
    <xdr:ext cx="469744" cy="259045"/>
    <xdr:sp macro="" textlink="">
      <xdr:nvSpPr>
        <xdr:cNvPr id="773" name="n_1aveValue【庁舎】&#10;一人当たり面積">
          <a:extLst>
            <a:ext uri="{FF2B5EF4-FFF2-40B4-BE49-F238E27FC236}">
              <a16:creationId xmlns:a16="http://schemas.microsoft.com/office/drawing/2014/main" xmlns="" id="{F7241B7A-9871-4EFD-A621-C278E5ED638F}"/>
            </a:ext>
          </a:extLst>
        </xdr:cNvPr>
        <xdr:cNvSpPr txBox="1"/>
      </xdr:nvSpPr>
      <xdr:spPr>
        <a:xfrm>
          <a:off x="21075727" y="1801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14532</xdr:rowOff>
    </xdr:from>
    <xdr:ext cx="469744" cy="259045"/>
    <xdr:sp macro="" textlink="">
      <xdr:nvSpPr>
        <xdr:cNvPr id="774" name="n_2aveValue【庁舎】&#10;一人当たり面積">
          <a:extLst>
            <a:ext uri="{FF2B5EF4-FFF2-40B4-BE49-F238E27FC236}">
              <a16:creationId xmlns:a16="http://schemas.microsoft.com/office/drawing/2014/main" xmlns="" id="{8C49809E-2730-4764-AC2E-385B10EF4049}"/>
            </a:ext>
          </a:extLst>
        </xdr:cNvPr>
        <xdr:cNvSpPr txBox="1"/>
      </xdr:nvSpPr>
      <xdr:spPr>
        <a:xfrm>
          <a:off x="20199427" y="18016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68415</xdr:rowOff>
    </xdr:from>
    <xdr:ext cx="469744" cy="259045"/>
    <xdr:sp macro="" textlink="">
      <xdr:nvSpPr>
        <xdr:cNvPr id="775" name="n_3aveValue【庁舎】&#10;一人当たり面積">
          <a:extLst>
            <a:ext uri="{FF2B5EF4-FFF2-40B4-BE49-F238E27FC236}">
              <a16:creationId xmlns:a16="http://schemas.microsoft.com/office/drawing/2014/main" xmlns="" id="{3A0CF068-3BF5-4F6A-8D25-6757765CDEEC}"/>
            </a:ext>
          </a:extLst>
        </xdr:cNvPr>
        <xdr:cNvSpPr txBox="1"/>
      </xdr:nvSpPr>
      <xdr:spPr>
        <a:xfrm>
          <a:off x="19310427" y="18070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131190</xdr:rowOff>
    </xdr:from>
    <xdr:ext cx="469744" cy="259045"/>
    <xdr:sp macro="" textlink="">
      <xdr:nvSpPr>
        <xdr:cNvPr id="776" name="n_1mainValue【庁舎】&#10;一人当たり面積">
          <a:extLst>
            <a:ext uri="{FF2B5EF4-FFF2-40B4-BE49-F238E27FC236}">
              <a16:creationId xmlns:a16="http://schemas.microsoft.com/office/drawing/2014/main" xmlns="" id="{3C61347F-A84E-494C-86A1-C8DF9DA9A896}"/>
            </a:ext>
          </a:extLst>
        </xdr:cNvPr>
        <xdr:cNvSpPr txBox="1"/>
      </xdr:nvSpPr>
      <xdr:spPr>
        <a:xfrm>
          <a:off x="21075727" y="18476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134456</xdr:rowOff>
    </xdr:from>
    <xdr:ext cx="469744" cy="259045"/>
    <xdr:sp macro="" textlink="">
      <xdr:nvSpPr>
        <xdr:cNvPr id="777" name="n_2mainValue【庁舎】&#10;一人当たり面積">
          <a:extLst>
            <a:ext uri="{FF2B5EF4-FFF2-40B4-BE49-F238E27FC236}">
              <a16:creationId xmlns:a16="http://schemas.microsoft.com/office/drawing/2014/main" xmlns="" id="{A93466C3-1868-4FC5-96BE-696719D0C9C4}"/>
            </a:ext>
          </a:extLst>
        </xdr:cNvPr>
        <xdr:cNvSpPr txBox="1"/>
      </xdr:nvSpPr>
      <xdr:spPr>
        <a:xfrm>
          <a:off x="20199427" y="18479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137721</xdr:rowOff>
    </xdr:from>
    <xdr:ext cx="469744" cy="259045"/>
    <xdr:sp macro="" textlink="">
      <xdr:nvSpPr>
        <xdr:cNvPr id="778" name="n_3mainValue【庁舎】&#10;一人当たり面積">
          <a:extLst>
            <a:ext uri="{FF2B5EF4-FFF2-40B4-BE49-F238E27FC236}">
              <a16:creationId xmlns:a16="http://schemas.microsoft.com/office/drawing/2014/main" xmlns="" id="{7C9EE35F-3D33-49F2-BC96-5C8120EB0BBA}"/>
            </a:ext>
          </a:extLst>
        </xdr:cNvPr>
        <xdr:cNvSpPr txBox="1"/>
      </xdr:nvSpPr>
      <xdr:spPr>
        <a:xfrm>
          <a:off x="19310427" y="1848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79" name="正方形/長方形 778">
          <a:extLst>
            <a:ext uri="{FF2B5EF4-FFF2-40B4-BE49-F238E27FC236}">
              <a16:creationId xmlns:a16="http://schemas.microsoft.com/office/drawing/2014/main" xmlns="" id="{49DE7831-32A5-4406-A14C-F37D5E92666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80" name="正方形/長方形 779">
          <a:extLst>
            <a:ext uri="{FF2B5EF4-FFF2-40B4-BE49-F238E27FC236}">
              <a16:creationId xmlns:a16="http://schemas.microsoft.com/office/drawing/2014/main" xmlns="" id="{17A4C464-A2C5-4826-AEEC-88E862F00FD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81" name="テキスト ボックス 780">
          <a:extLst>
            <a:ext uri="{FF2B5EF4-FFF2-40B4-BE49-F238E27FC236}">
              <a16:creationId xmlns:a16="http://schemas.microsoft.com/office/drawing/2014/main" xmlns="" id="{C1E6090C-A994-421C-9B46-82839001643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高い施設は、体育館・プール、市民会館、保健センター・保健所、庁舎である。体育館については、町内に２施設あり、最も大きな町民体育館は減価償却が終了しており、今後使用に耐えない状況になれば除却し、新設は行わず廃校となった旧中学校体育館を改修し使用する予定であり、現在一部改修に着手している。市民会館については、町内に１施設あり築</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年以上経過した建物である。現在も計画的に修繕や設備更新を行っており、施設の適正管理に努めている。保健センターについては、町内に１施設あり、築</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年となっている。健康診断などの事業を行う施設であるため、空調やトイレなど定期的に修繕、更新を行っている。庁舎については、築</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以上経過し老朽化している。計画的に修繕や設備更新を行っているが、建替え予定で近々に事業に着手する。有形固定資産減価償却率が低い施設は、図書館、一般廃棄物処理施設、消防施設である。図書館については、町内に１施設あり、取得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年以上経過し老朽化しているため、平成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年度から新図書館建設事業に着手し、整備完了した。今後は旧図書館の除却を進めていく。古い施設の対応は、公共施設等総合管理計画及び個別施設計画に基づき進めていく。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Normal="100" workbookViewId="0"/>
  </sheetViews>
  <sheetFormatPr defaultColWidth="0" defaultRowHeight="11.25" zeroHeight="1"/>
  <cols>
    <col min="1" max="11" width="2.125" style="187" customWidth="1"/>
    <col min="12" max="12" width="2.25" style="187" customWidth="1"/>
    <col min="13" max="17" width="2.375" style="187" customWidth="1"/>
    <col min="18" max="119" width="2.125" style="187" customWidth="1"/>
    <col min="120" max="16384" width="0" style="187" hidden="1"/>
  </cols>
  <sheetData>
    <row r="1" spans="1:119" ht="33" customHeight="1">
      <c r="A1" s="185"/>
      <c r="B1" s="438" t="s">
        <v>79</v>
      </c>
      <c r="C1" s="438"/>
      <c r="D1" s="438"/>
      <c r="E1" s="438"/>
      <c r="F1" s="438"/>
      <c r="G1" s="438"/>
      <c r="H1" s="438"/>
      <c r="I1" s="438"/>
      <c r="J1" s="438"/>
      <c r="K1" s="438"/>
      <c r="L1" s="438"/>
      <c r="M1" s="438"/>
      <c r="N1" s="438"/>
      <c r="O1" s="438"/>
      <c r="P1" s="438"/>
      <c r="Q1" s="438"/>
      <c r="R1" s="438"/>
      <c r="S1" s="438"/>
      <c r="T1" s="438"/>
      <c r="U1" s="438"/>
      <c r="V1" s="438"/>
      <c r="W1" s="438"/>
      <c r="X1" s="438"/>
      <c r="Y1" s="438"/>
      <c r="Z1" s="438"/>
      <c r="AA1" s="438"/>
      <c r="AB1" s="438"/>
      <c r="AC1" s="438"/>
      <c r="AD1" s="438"/>
      <c r="AE1" s="438"/>
      <c r="AF1" s="438"/>
      <c r="AG1" s="438"/>
      <c r="AH1" s="438"/>
      <c r="AI1" s="438"/>
      <c r="AJ1" s="438"/>
      <c r="AK1" s="438"/>
      <c r="AL1" s="438"/>
      <c r="AM1" s="438"/>
      <c r="AN1" s="438"/>
      <c r="AO1" s="438"/>
      <c r="AP1" s="438"/>
      <c r="AQ1" s="438"/>
      <c r="AR1" s="438"/>
      <c r="AS1" s="438"/>
      <c r="AT1" s="438"/>
      <c r="AU1" s="438"/>
      <c r="AV1" s="438"/>
      <c r="AW1" s="438"/>
      <c r="AX1" s="438"/>
      <c r="AY1" s="438"/>
      <c r="AZ1" s="438"/>
      <c r="BA1" s="438"/>
      <c r="BB1" s="438"/>
      <c r="BC1" s="438"/>
      <c r="BD1" s="438"/>
      <c r="BE1" s="438"/>
      <c r="BF1" s="438"/>
      <c r="BG1" s="438"/>
      <c r="BH1" s="438"/>
      <c r="BI1" s="438"/>
      <c r="BJ1" s="438"/>
      <c r="BK1" s="438"/>
      <c r="BL1" s="438"/>
      <c r="BM1" s="438"/>
      <c r="BN1" s="438"/>
      <c r="BO1" s="438"/>
      <c r="BP1" s="438"/>
      <c r="BQ1" s="438"/>
      <c r="BR1" s="438"/>
      <c r="BS1" s="438"/>
      <c r="BT1" s="438"/>
      <c r="BU1" s="438"/>
      <c r="BV1" s="438"/>
      <c r="BW1" s="438"/>
      <c r="BX1" s="438"/>
      <c r="BY1" s="438"/>
      <c r="BZ1" s="438"/>
      <c r="CA1" s="438"/>
      <c r="CB1" s="438"/>
      <c r="CC1" s="438"/>
      <c r="CD1" s="438"/>
      <c r="CE1" s="438"/>
      <c r="CF1" s="438"/>
      <c r="CG1" s="438"/>
      <c r="CH1" s="438"/>
      <c r="CI1" s="438"/>
      <c r="CJ1" s="438"/>
      <c r="CK1" s="438"/>
      <c r="CL1" s="438"/>
      <c r="CM1" s="438"/>
      <c r="CN1" s="438"/>
      <c r="CO1" s="438"/>
      <c r="CP1" s="438"/>
      <c r="CQ1" s="438"/>
      <c r="CR1" s="438"/>
      <c r="CS1" s="438"/>
      <c r="CT1" s="438"/>
      <c r="CU1" s="438"/>
      <c r="CV1" s="438"/>
      <c r="CW1" s="438"/>
      <c r="CX1" s="438"/>
      <c r="CY1" s="438"/>
      <c r="CZ1" s="438"/>
      <c r="DA1" s="438"/>
      <c r="DB1" s="438"/>
      <c r="DC1" s="438"/>
      <c r="DD1" s="438"/>
      <c r="DE1" s="438"/>
      <c r="DF1" s="438"/>
      <c r="DG1" s="438"/>
      <c r="DH1" s="438"/>
      <c r="DI1" s="438"/>
      <c r="DJ1" s="186"/>
      <c r="DK1" s="186"/>
      <c r="DL1" s="186"/>
      <c r="DM1" s="186"/>
      <c r="DN1" s="186"/>
      <c r="DO1" s="186"/>
    </row>
    <row r="2" spans="1:119" ht="24.75" thickBot="1">
      <c r="A2" s="185"/>
      <c r="B2" s="188" t="s">
        <v>80</v>
      </c>
      <c r="C2" s="188"/>
      <c r="D2" s="189"/>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row>
    <row r="3" spans="1:119" ht="18.75" customHeight="1" thickBot="1">
      <c r="A3" s="186"/>
      <c r="B3" s="439" t="s">
        <v>81</v>
      </c>
      <c r="C3" s="440"/>
      <c r="D3" s="440"/>
      <c r="E3" s="441"/>
      <c r="F3" s="441"/>
      <c r="G3" s="441"/>
      <c r="H3" s="441"/>
      <c r="I3" s="441"/>
      <c r="J3" s="441"/>
      <c r="K3" s="441"/>
      <c r="L3" s="441" t="s">
        <v>82</v>
      </c>
      <c r="M3" s="441"/>
      <c r="N3" s="441"/>
      <c r="O3" s="441"/>
      <c r="P3" s="441"/>
      <c r="Q3" s="441"/>
      <c r="R3" s="448"/>
      <c r="S3" s="448"/>
      <c r="T3" s="448"/>
      <c r="U3" s="448"/>
      <c r="V3" s="449"/>
      <c r="W3" s="423" t="s">
        <v>83</v>
      </c>
      <c r="X3" s="424"/>
      <c r="Y3" s="424"/>
      <c r="Z3" s="424"/>
      <c r="AA3" s="424"/>
      <c r="AB3" s="440"/>
      <c r="AC3" s="448" t="s">
        <v>84</v>
      </c>
      <c r="AD3" s="424"/>
      <c r="AE3" s="424"/>
      <c r="AF3" s="424"/>
      <c r="AG3" s="424"/>
      <c r="AH3" s="424"/>
      <c r="AI3" s="424"/>
      <c r="AJ3" s="424"/>
      <c r="AK3" s="424"/>
      <c r="AL3" s="425"/>
      <c r="AM3" s="423" t="s">
        <v>85</v>
      </c>
      <c r="AN3" s="424"/>
      <c r="AO3" s="424"/>
      <c r="AP3" s="424"/>
      <c r="AQ3" s="424"/>
      <c r="AR3" s="424"/>
      <c r="AS3" s="424"/>
      <c r="AT3" s="424"/>
      <c r="AU3" s="424"/>
      <c r="AV3" s="424"/>
      <c r="AW3" s="424"/>
      <c r="AX3" s="425"/>
      <c r="AY3" s="460" t="s">
        <v>1</v>
      </c>
      <c r="AZ3" s="461"/>
      <c r="BA3" s="461"/>
      <c r="BB3" s="461"/>
      <c r="BC3" s="461"/>
      <c r="BD3" s="461"/>
      <c r="BE3" s="461"/>
      <c r="BF3" s="461"/>
      <c r="BG3" s="461"/>
      <c r="BH3" s="461"/>
      <c r="BI3" s="461"/>
      <c r="BJ3" s="461"/>
      <c r="BK3" s="461"/>
      <c r="BL3" s="461"/>
      <c r="BM3" s="462"/>
      <c r="BN3" s="423" t="s">
        <v>86</v>
      </c>
      <c r="BO3" s="424"/>
      <c r="BP3" s="424"/>
      <c r="BQ3" s="424"/>
      <c r="BR3" s="424"/>
      <c r="BS3" s="424"/>
      <c r="BT3" s="424"/>
      <c r="BU3" s="425"/>
      <c r="BV3" s="423" t="s">
        <v>87</v>
      </c>
      <c r="BW3" s="424"/>
      <c r="BX3" s="424"/>
      <c r="BY3" s="424"/>
      <c r="BZ3" s="424"/>
      <c r="CA3" s="424"/>
      <c r="CB3" s="424"/>
      <c r="CC3" s="425"/>
      <c r="CD3" s="460" t="s">
        <v>1</v>
      </c>
      <c r="CE3" s="461"/>
      <c r="CF3" s="461"/>
      <c r="CG3" s="461"/>
      <c r="CH3" s="461"/>
      <c r="CI3" s="461"/>
      <c r="CJ3" s="461"/>
      <c r="CK3" s="461"/>
      <c r="CL3" s="461"/>
      <c r="CM3" s="461"/>
      <c r="CN3" s="461"/>
      <c r="CO3" s="461"/>
      <c r="CP3" s="461"/>
      <c r="CQ3" s="461"/>
      <c r="CR3" s="461"/>
      <c r="CS3" s="462"/>
      <c r="CT3" s="423" t="s">
        <v>88</v>
      </c>
      <c r="CU3" s="424"/>
      <c r="CV3" s="424"/>
      <c r="CW3" s="424"/>
      <c r="CX3" s="424"/>
      <c r="CY3" s="424"/>
      <c r="CZ3" s="424"/>
      <c r="DA3" s="425"/>
      <c r="DB3" s="423" t="s">
        <v>89</v>
      </c>
      <c r="DC3" s="424"/>
      <c r="DD3" s="424"/>
      <c r="DE3" s="424"/>
      <c r="DF3" s="424"/>
      <c r="DG3" s="424"/>
      <c r="DH3" s="424"/>
      <c r="DI3" s="425"/>
      <c r="DJ3" s="185"/>
      <c r="DK3" s="185"/>
      <c r="DL3" s="185"/>
      <c r="DM3" s="185"/>
      <c r="DN3" s="185"/>
      <c r="DO3" s="185"/>
    </row>
    <row r="4" spans="1:119" ht="18.75" customHeight="1">
      <c r="A4" s="186"/>
      <c r="B4" s="442"/>
      <c r="C4" s="443"/>
      <c r="D4" s="443"/>
      <c r="E4" s="444"/>
      <c r="F4" s="444"/>
      <c r="G4" s="444"/>
      <c r="H4" s="444"/>
      <c r="I4" s="444"/>
      <c r="J4" s="444"/>
      <c r="K4" s="444"/>
      <c r="L4" s="444"/>
      <c r="M4" s="444"/>
      <c r="N4" s="444"/>
      <c r="O4" s="444"/>
      <c r="P4" s="444"/>
      <c r="Q4" s="444"/>
      <c r="R4" s="450"/>
      <c r="S4" s="450"/>
      <c r="T4" s="450"/>
      <c r="U4" s="450"/>
      <c r="V4" s="451"/>
      <c r="W4" s="454"/>
      <c r="X4" s="455"/>
      <c r="Y4" s="455"/>
      <c r="Z4" s="455"/>
      <c r="AA4" s="455"/>
      <c r="AB4" s="443"/>
      <c r="AC4" s="450"/>
      <c r="AD4" s="455"/>
      <c r="AE4" s="455"/>
      <c r="AF4" s="455"/>
      <c r="AG4" s="455"/>
      <c r="AH4" s="455"/>
      <c r="AI4" s="455"/>
      <c r="AJ4" s="455"/>
      <c r="AK4" s="455"/>
      <c r="AL4" s="458"/>
      <c r="AM4" s="456"/>
      <c r="AN4" s="457"/>
      <c r="AO4" s="457"/>
      <c r="AP4" s="457"/>
      <c r="AQ4" s="457"/>
      <c r="AR4" s="457"/>
      <c r="AS4" s="457"/>
      <c r="AT4" s="457"/>
      <c r="AU4" s="457"/>
      <c r="AV4" s="457"/>
      <c r="AW4" s="457"/>
      <c r="AX4" s="459"/>
      <c r="AY4" s="426" t="s">
        <v>90</v>
      </c>
      <c r="AZ4" s="427"/>
      <c r="BA4" s="427"/>
      <c r="BB4" s="427"/>
      <c r="BC4" s="427"/>
      <c r="BD4" s="427"/>
      <c r="BE4" s="427"/>
      <c r="BF4" s="427"/>
      <c r="BG4" s="427"/>
      <c r="BH4" s="427"/>
      <c r="BI4" s="427"/>
      <c r="BJ4" s="427"/>
      <c r="BK4" s="427"/>
      <c r="BL4" s="427"/>
      <c r="BM4" s="428"/>
      <c r="BN4" s="429">
        <v>12003796</v>
      </c>
      <c r="BO4" s="430"/>
      <c r="BP4" s="430"/>
      <c r="BQ4" s="430"/>
      <c r="BR4" s="430"/>
      <c r="BS4" s="430"/>
      <c r="BT4" s="430"/>
      <c r="BU4" s="431"/>
      <c r="BV4" s="429">
        <v>10525217</v>
      </c>
      <c r="BW4" s="430"/>
      <c r="BX4" s="430"/>
      <c r="BY4" s="430"/>
      <c r="BZ4" s="430"/>
      <c r="CA4" s="430"/>
      <c r="CB4" s="430"/>
      <c r="CC4" s="431"/>
      <c r="CD4" s="432" t="s">
        <v>91</v>
      </c>
      <c r="CE4" s="433"/>
      <c r="CF4" s="433"/>
      <c r="CG4" s="433"/>
      <c r="CH4" s="433"/>
      <c r="CI4" s="433"/>
      <c r="CJ4" s="433"/>
      <c r="CK4" s="433"/>
      <c r="CL4" s="433"/>
      <c r="CM4" s="433"/>
      <c r="CN4" s="433"/>
      <c r="CO4" s="433"/>
      <c r="CP4" s="433"/>
      <c r="CQ4" s="433"/>
      <c r="CR4" s="433"/>
      <c r="CS4" s="434"/>
      <c r="CT4" s="435">
        <v>6.9</v>
      </c>
      <c r="CU4" s="436"/>
      <c r="CV4" s="436"/>
      <c r="CW4" s="436"/>
      <c r="CX4" s="436"/>
      <c r="CY4" s="436"/>
      <c r="CZ4" s="436"/>
      <c r="DA4" s="437"/>
      <c r="DB4" s="435">
        <v>7.3</v>
      </c>
      <c r="DC4" s="436"/>
      <c r="DD4" s="436"/>
      <c r="DE4" s="436"/>
      <c r="DF4" s="436"/>
      <c r="DG4" s="436"/>
      <c r="DH4" s="436"/>
      <c r="DI4" s="437"/>
      <c r="DJ4" s="185"/>
      <c r="DK4" s="185"/>
      <c r="DL4" s="185"/>
      <c r="DM4" s="185"/>
      <c r="DN4" s="185"/>
      <c r="DO4" s="185"/>
    </row>
    <row r="5" spans="1:119" ht="18.75" customHeight="1">
      <c r="A5" s="186"/>
      <c r="B5" s="445"/>
      <c r="C5" s="446"/>
      <c r="D5" s="446"/>
      <c r="E5" s="447"/>
      <c r="F5" s="447"/>
      <c r="G5" s="447"/>
      <c r="H5" s="447"/>
      <c r="I5" s="447"/>
      <c r="J5" s="447"/>
      <c r="K5" s="447"/>
      <c r="L5" s="447"/>
      <c r="M5" s="447"/>
      <c r="N5" s="447"/>
      <c r="O5" s="447"/>
      <c r="P5" s="447"/>
      <c r="Q5" s="447"/>
      <c r="R5" s="452"/>
      <c r="S5" s="452"/>
      <c r="T5" s="452"/>
      <c r="U5" s="452"/>
      <c r="V5" s="453"/>
      <c r="W5" s="456"/>
      <c r="X5" s="457"/>
      <c r="Y5" s="457"/>
      <c r="Z5" s="457"/>
      <c r="AA5" s="457"/>
      <c r="AB5" s="446"/>
      <c r="AC5" s="452"/>
      <c r="AD5" s="457"/>
      <c r="AE5" s="457"/>
      <c r="AF5" s="457"/>
      <c r="AG5" s="457"/>
      <c r="AH5" s="457"/>
      <c r="AI5" s="457"/>
      <c r="AJ5" s="457"/>
      <c r="AK5" s="457"/>
      <c r="AL5" s="459"/>
      <c r="AM5" s="495" t="s">
        <v>92</v>
      </c>
      <c r="AN5" s="496"/>
      <c r="AO5" s="496"/>
      <c r="AP5" s="496"/>
      <c r="AQ5" s="496"/>
      <c r="AR5" s="496"/>
      <c r="AS5" s="496"/>
      <c r="AT5" s="497"/>
      <c r="AU5" s="498" t="s">
        <v>93</v>
      </c>
      <c r="AV5" s="499"/>
      <c r="AW5" s="499"/>
      <c r="AX5" s="499"/>
      <c r="AY5" s="500" t="s">
        <v>94</v>
      </c>
      <c r="AZ5" s="501"/>
      <c r="BA5" s="501"/>
      <c r="BB5" s="501"/>
      <c r="BC5" s="501"/>
      <c r="BD5" s="501"/>
      <c r="BE5" s="501"/>
      <c r="BF5" s="501"/>
      <c r="BG5" s="501"/>
      <c r="BH5" s="501"/>
      <c r="BI5" s="501"/>
      <c r="BJ5" s="501"/>
      <c r="BK5" s="501"/>
      <c r="BL5" s="501"/>
      <c r="BM5" s="502"/>
      <c r="BN5" s="466">
        <v>11554831</v>
      </c>
      <c r="BO5" s="467"/>
      <c r="BP5" s="467"/>
      <c r="BQ5" s="467"/>
      <c r="BR5" s="467"/>
      <c r="BS5" s="467"/>
      <c r="BT5" s="467"/>
      <c r="BU5" s="468"/>
      <c r="BV5" s="466">
        <v>10029491</v>
      </c>
      <c r="BW5" s="467"/>
      <c r="BX5" s="467"/>
      <c r="BY5" s="467"/>
      <c r="BZ5" s="467"/>
      <c r="CA5" s="467"/>
      <c r="CB5" s="467"/>
      <c r="CC5" s="468"/>
      <c r="CD5" s="469" t="s">
        <v>95</v>
      </c>
      <c r="CE5" s="470"/>
      <c r="CF5" s="470"/>
      <c r="CG5" s="470"/>
      <c r="CH5" s="470"/>
      <c r="CI5" s="470"/>
      <c r="CJ5" s="470"/>
      <c r="CK5" s="470"/>
      <c r="CL5" s="470"/>
      <c r="CM5" s="470"/>
      <c r="CN5" s="470"/>
      <c r="CO5" s="470"/>
      <c r="CP5" s="470"/>
      <c r="CQ5" s="470"/>
      <c r="CR5" s="470"/>
      <c r="CS5" s="471"/>
      <c r="CT5" s="463">
        <v>91.4</v>
      </c>
      <c r="CU5" s="464"/>
      <c r="CV5" s="464"/>
      <c r="CW5" s="464"/>
      <c r="CX5" s="464"/>
      <c r="CY5" s="464"/>
      <c r="CZ5" s="464"/>
      <c r="DA5" s="465"/>
      <c r="DB5" s="463">
        <v>90.3</v>
      </c>
      <c r="DC5" s="464"/>
      <c r="DD5" s="464"/>
      <c r="DE5" s="464"/>
      <c r="DF5" s="464"/>
      <c r="DG5" s="464"/>
      <c r="DH5" s="464"/>
      <c r="DI5" s="465"/>
      <c r="DJ5" s="185"/>
      <c r="DK5" s="185"/>
      <c r="DL5" s="185"/>
      <c r="DM5" s="185"/>
      <c r="DN5" s="185"/>
      <c r="DO5" s="185"/>
    </row>
    <row r="6" spans="1:119" ht="18.75" customHeight="1">
      <c r="A6" s="186"/>
      <c r="B6" s="472" t="s">
        <v>96</v>
      </c>
      <c r="C6" s="473"/>
      <c r="D6" s="473"/>
      <c r="E6" s="474"/>
      <c r="F6" s="474"/>
      <c r="G6" s="474"/>
      <c r="H6" s="474"/>
      <c r="I6" s="474"/>
      <c r="J6" s="474"/>
      <c r="K6" s="474"/>
      <c r="L6" s="474" t="s">
        <v>97</v>
      </c>
      <c r="M6" s="474"/>
      <c r="N6" s="474"/>
      <c r="O6" s="474"/>
      <c r="P6" s="474"/>
      <c r="Q6" s="474"/>
      <c r="R6" s="478"/>
      <c r="S6" s="478"/>
      <c r="T6" s="478"/>
      <c r="U6" s="478"/>
      <c r="V6" s="479"/>
      <c r="W6" s="482" t="s">
        <v>98</v>
      </c>
      <c r="X6" s="483"/>
      <c r="Y6" s="483"/>
      <c r="Z6" s="483"/>
      <c r="AA6" s="483"/>
      <c r="AB6" s="473"/>
      <c r="AC6" s="486" t="s">
        <v>99</v>
      </c>
      <c r="AD6" s="487"/>
      <c r="AE6" s="487"/>
      <c r="AF6" s="487"/>
      <c r="AG6" s="487"/>
      <c r="AH6" s="487"/>
      <c r="AI6" s="487"/>
      <c r="AJ6" s="487"/>
      <c r="AK6" s="487"/>
      <c r="AL6" s="488"/>
      <c r="AM6" s="495" t="s">
        <v>100</v>
      </c>
      <c r="AN6" s="496"/>
      <c r="AO6" s="496"/>
      <c r="AP6" s="496"/>
      <c r="AQ6" s="496"/>
      <c r="AR6" s="496"/>
      <c r="AS6" s="496"/>
      <c r="AT6" s="497"/>
      <c r="AU6" s="498" t="s">
        <v>93</v>
      </c>
      <c r="AV6" s="499"/>
      <c r="AW6" s="499"/>
      <c r="AX6" s="499"/>
      <c r="AY6" s="500" t="s">
        <v>101</v>
      </c>
      <c r="AZ6" s="501"/>
      <c r="BA6" s="501"/>
      <c r="BB6" s="501"/>
      <c r="BC6" s="501"/>
      <c r="BD6" s="501"/>
      <c r="BE6" s="501"/>
      <c r="BF6" s="501"/>
      <c r="BG6" s="501"/>
      <c r="BH6" s="501"/>
      <c r="BI6" s="501"/>
      <c r="BJ6" s="501"/>
      <c r="BK6" s="501"/>
      <c r="BL6" s="501"/>
      <c r="BM6" s="502"/>
      <c r="BN6" s="466">
        <v>448965</v>
      </c>
      <c r="BO6" s="467"/>
      <c r="BP6" s="467"/>
      <c r="BQ6" s="467"/>
      <c r="BR6" s="467"/>
      <c r="BS6" s="467"/>
      <c r="BT6" s="467"/>
      <c r="BU6" s="468"/>
      <c r="BV6" s="466">
        <v>495726</v>
      </c>
      <c r="BW6" s="467"/>
      <c r="BX6" s="467"/>
      <c r="BY6" s="467"/>
      <c r="BZ6" s="467"/>
      <c r="CA6" s="467"/>
      <c r="CB6" s="467"/>
      <c r="CC6" s="468"/>
      <c r="CD6" s="469" t="s">
        <v>102</v>
      </c>
      <c r="CE6" s="470"/>
      <c r="CF6" s="470"/>
      <c r="CG6" s="470"/>
      <c r="CH6" s="470"/>
      <c r="CI6" s="470"/>
      <c r="CJ6" s="470"/>
      <c r="CK6" s="470"/>
      <c r="CL6" s="470"/>
      <c r="CM6" s="470"/>
      <c r="CN6" s="470"/>
      <c r="CO6" s="470"/>
      <c r="CP6" s="470"/>
      <c r="CQ6" s="470"/>
      <c r="CR6" s="470"/>
      <c r="CS6" s="471"/>
      <c r="CT6" s="503">
        <v>96</v>
      </c>
      <c r="CU6" s="504"/>
      <c r="CV6" s="504"/>
      <c r="CW6" s="504"/>
      <c r="CX6" s="504"/>
      <c r="CY6" s="504"/>
      <c r="CZ6" s="504"/>
      <c r="DA6" s="505"/>
      <c r="DB6" s="503">
        <v>94.9</v>
      </c>
      <c r="DC6" s="504"/>
      <c r="DD6" s="504"/>
      <c r="DE6" s="504"/>
      <c r="DF6" s="504"/>
      <c r="DG6" s="504"/>
      <c r="DH6" s="504"/>
      <c r="DI6" s="505"/>
      <c r="DJ6" s="185"/>
      <c r="DK6" s="185"/>
      <c r="DL6" s="185"/>
      <c r="DM6" s="185"/>
      <c r="DN6" s="185"/>
      <c r="DO6" s="185"/>
    </row>
    <row r="7" spans="1:119" ht="18.75" customHeight="1">
      <c r="A7" s="186"/>
      <c r="B7" s="442"/>
      <c r="C7" s="443"/>
      <c r="D7" s="443"/>
      <c r="E7" s="444"/>
      <c r="F7" s="444"/>
      <c r="G7" s="444"/>
      <c r="H7" s="444"/>
      <c r="I7" s="444"/>
      <c r="J7" s="444"/>
      <c r="K7" s="444"/>
      <c r="L7" s="444"/>
      <c r="M7" s="444"/>
      <c r="N7" s="444"/>
      <c r="O7" s="444"/>
      <c r="P7" s="444"/>
      <c r="Q7" s="444"/>
      <c r="R7" s="450"/>
      <c r="S7" s="450"/>
      <c r="T7" s="450"/>
      <c r="U7" s="450"/>
      <c r="V7" s="451"/>
      <c r="W7" s="454"/>
      <c r="X7" s="455"/>
      <c r="Y7" s="455"/>
      <c r="Z7" s="455"/>
      <c r="AA7" s="455"/>
      <c r="AB7" s="443"/>
      <c r="AC7" s="489"/>
      <c r="AD7" s="490"/>
      <c r="AE7" s="490"/>
      <c r="AF7" s="490"/>
      <c r="AG7" s="490"/>
      <c r="AH7" s="490"/>
      <c r="AI7" s="490"/>
      <c r="AJ7" s="490"/>
      <c r="AK7" s="490"/>
      <c r="AL7" s="491"/>
      <c r="AM7" s="495" t="s">
        <v>103</v>
      </c>
      <c r="AN7" s="496"/>
      <c r="AO7" s="496"/>
      <c r="AP7" s="496"/>
      <c r="AQ7" s="496"/>
      <c r="AR7" s="496"/>
      <c r="AS7" s="496"/>
      <c r="AT7" s="497"/>
      <c r="AU7" s="498" t="s">
        <v>93</v>
      </c>
      <c r="AV7" s="499"/>
      <c r="AW7" s="499"/>
      <c r="AX7" s="499"/>
      <c r="AY7" s="500" t="s">
        <v>104</v>
      </c>
      <c r="AZ7" s="501"/>
      <c r="BA7" s="501"/>
      <c r="BB7" s="501"/>
      <c r="BC7" s="501"/>
      <c r="BD7" s="501"/>
      <c r="BE7" s="501"/>
      <c r="BF7" s="501"/>
      <c r="BG7" s="501"/>
      <c r="BH7" s="501"/>
      <c r="BI7" s="501"/>
      <c r="BJ7" s="501"/>
      <c r="BK7" s="501"/>
      <c r="BL7" s="501"/>
      <c r="BM7" s="502"/>
      <c r="BN7" s="466">
        <v>15</v>
      </c>
      <c r="BO7" s="467"/>
      <c r="BP7" s="467"/>
      <c r="BQ7" s="467"/>
      <c r="BR7" s="467"/>
      <c r="BS7" s="467"/>
      <c r="BT7" s="467"/>
      <c r="BU7" s="468"/>
      <c r="BV7" s="466">
        <v>6830</v>
      </c>
      <c r="BW7" s="467"/>
      <c r="BX7" s="467"/>
      <c r="BY7" s="467"/>
      <c r="BZ7" s="467"/>
      <c r="CA7" s="467"/>
      <c r="CB7" s="467"/>
      <c r="CC7" s="468"/>
      <c r="CD7" s="469" t="s">
        <v>105</v>
      </c>
      <c r="CE7" s="470"/>
      <c r="CF7" s="470"/>
      <c r="CG7" s="470"/>
      <c r="CH7" s="470"/>
      <c r="CI7" s="470"/>
      <c r="CJ7" s="470"/>
      <c r="CK7" s="470"/>
      <c r="CL7" s="470"/>
      <c r="CM7" s="470"/>
      <c r="CN7" s="470"/>
      <c r="CO7" s="470"/>
      <c r="CP7" s="470"/>
      <c r="CQ7" s="470"/>
      <c r="CR7" s="470"/>
      <c r="CS7" s="471"/>
      <c r="CT7" s="466">
        <v>6552264</v>
      </c>
      <c r="CU7" s="467"/>
      <c r="CV7" s="467"/>
      <c r="CW7" s="467"/>
      <c r="CX7" s="467"/>
      <c r="CY7" s="467"/>
      <c r="CZ7" s="467"/>
      <c r="DA7" s="468"/>
      <c r="DB7" s="466">
        <v>6683724</v>
      </c>
      <c r="DC7" s="467"/>
      <c r="DD7" s="467"/>
      <c r="DE7" s="467"/>
      <c r="DF7" s="467"/>
      <c r="DG7" s="467"/>
      <c r="DH7" s="467"/>
      <c r="DI7" s="468"/>
      <c r="DJ7" s="185"/>
      <c r="DK7" s="185"/>
      <c r="DL7" s="185"/>
      <c r="DM7" s="185"/>
      <c r="DN7" s="185"/>
      <c r="DO7" s="185"/>
    </row>
    <row r="8" spans="1:119" ht="18.75" customHeight="1" thickBot="1">
      <c r="A8" s="186"/>
      <c r="B8" s="475"/>
      <c r="C8" s="476"/>
      <c r="D8" s="476"/>
      <c r="E8" s="477"/>
      <c r="F8" s="477"/>
      <c r="G8" s="477"/>
      <c r="H8" s="477"/>
      <c r="I8" s="477"/>
      <c r="J8" s="477"/>
      <c r="K8" s="477"/>
      <c r="L8" s="477"/>
      <c r="M8" s="477"/>
      <c r="N8" s="477"/>
      <c r="O8" s="477"/>
      <c r="P8" s="477"/>
      <c r="Q8" s="477"/>
      <c r="R8" s="480"/>
      <c r="S8" s="480"/>
      <c r="T8" s="480"/>
      <c r="U8" s="480"/>
      <c r="V8" s="481"/>
      <c r="W8" s="484"/>
      <c r="X8" s="485"/>
      <c r="Y8" s="485"/>
      <c r="Z8" s="485"/>
      <c r="AA8" s="485"/>
      <c r="AB8" s="476"/>
      <c r="AC8" s="492"/>
      <c r="AD8" s="493"/>
      <c r="AE8" s="493"/>
      <c r="AF8" s="493"/>
      <c r="AG8" s="493"/>
      <c r="AH8" s="493"/>
      <c r="AI8" s="493"/>
      <c r="AJ8" s="493"/>
      <c r="AK8" s="493"/>
      <c r="AL8" s="494"/>
      <c r="AM8" s="495" t="s">
        <v>106</v>
      </c>
      <c r="AN8" s="496"/>
      <c r="AO8" s="496"/>
      <c r="AP8" s="496"/>
      <c r="AQ8" s="496"/>
      <c r="AR8" s="496"/>
      <c r="AS8" s="496"/>
      <c r="AT8" s="497"/>
      <c r="AU8" s="498" t="s">
        <v>93</v>
      </c>
      <c r="AV8" s="499"/>
      <c r="AW8" s="499"/>
      <c r="AX8" s="499"/>
      <c r="AY8" s="500" t="s">
        <v>107</v>
      </c>
      <c r="AZ8" s="501"/>
      <c r="BA8" s="501"/>
      <c r="BB8" s="501"/>
      <c r="BC8" s="501"/>
      <c r="BD8" s="501"/>
      <c r="BE8" s="501"/>
      <c r="BF8" s="501"/>
      <c r="BG8" s="501"/>
      <c r="BH8" s="501"/>
      <c r="BI8" s="501"/>
      <c r="BJ8" s="501"/>
      <c r="BK8" s="501"/>
      <c r="BL8" s="501"/>
      <c r="BM8" s="502"/>
      <c r="BN8" s="466">
        <v>448950</v>
      </c>
      <c r="BO8" s="467"/>
      <c r="BP8" s="467"/>
      <c r="BQ8" s="467"/>
      <c r="BR8" s="467"/>
      <c r="BS8" s="467"/>
      <c r="BT8" s="467"/>
      <c r="BU8" s="468"/>
      <c r="BV8" s="466">
        <v>488896</v>
      </c>
      <c r="BW8" s="467"/>
      <c r="BX8" s="467"/>
      <c r="BY8" s="467"/>
      <c r="BZ8" s="467"/>
      <c r="CA8" s="467"/>
      <c r="CB8" s="467"/>
      <c r="CC8" s="468"/>
      <c r="CD8" s="469" t="s">
        <v>108</v>
      </c>
      <c r="CE8" s="470"/>
      <c r="CF8" s="470"/>
      <c r="CG8" s="470"/>
      <c r="CH8" s="470"/>
      <c r="CI8" s="470"/>
      <c r="CJ8" s="470"/>
      <c r="CK8" s="470"/>
      <c r="CL8" s="470"/>
      <c r="CM8" s="470"/>
      <c r="CN8" s="470"/>
      <c r="CO8" s="470"/>
      <c r="CP8" s="470"/>
      <c r="CQ8" s="470"/>
      <c r="CR8" s="470"/>
      <c r="CS8" s="471"/>
      <c r="CT8" s="506">
        <v>0.39</v>
      </c>
      <c r="CU8" s="507"/>
      <c r="CV8" s="507"/>
      <c r="CW8" s="507"/>
      <c r="CX8" s="507"/>
      <c r="CY8" s="507"/>
      <c r="CZ8" s="507"/>
      <c r="DA8" s="508"/>
      <c r="DB8" s="506">
        <v>0.38</v>
      </c>
      <c r="DC8" s="507"/>
      <c r="DD8" s="507"/>
      <c r="DE8" s="507"/>
      <c r="DF8" s="507"/>
      <c r="DG8" s="507"/>
      <c r="DH8" s="507"/>
      <c r="DI8" s="508"/>
      <c r="DJ8" s="185"/>
      <c r="DK8" s="185"/>
      <c r="DL8" s="185"/>
      <c r="DM8" s="185"/>
      <c r="DN8" s="185"/>
      <c r="DO8" s="185"/>
    </row>
    <row r="9" spans="1:119" ht="18.75" customHeight="1" thickBot="1">
      <c r="A9" s="186"/>
      <c r="B9" s="460" t="s">
        <v>109</v>
      </c>
      <c r="C9" s="461"/>
      <c r="D9" s="461"/>
      <c r="E9" s="461"/>
      <c r="F9" s="461"/>
      <c r="G9" s="461"/>
      <c r="H9" s="461"/>
      <c r="I9" s="461"/>
      <c r="J9" s="461"/>
      <c r="K9" s="509"/>
      <c r="L9" s="510" t="s">
        <v>110</v>
      </c>
      <c r="M9" s="511"/>
      <c r="N9" s="511"/>
      <c r="O9" s="511"/>
      <c r="P9" s="511"/>
      <c r="Q9" s="512"/>
      <c r="R9" s="513">
        <v>23882</v>
      </c>
      <c r="S9" s="514"/>
      <c r="T9" s="514"/>
      <c r="U9" s="514"/>
      <c r="V9" s="515"/>
      <c r="W9" s="423" t="s">
        <v>111</v>
      </c>
      <c r="X9" s="424"/>
      <c r="Y9" s="424"/>
      <c r="Z9" s="424"/>
      <c r="AA9" s="424"/>
      <c r="AB9" s="424"/>
      <c r="AC9" s="424"/>
      <c r="AD9" s="424"/>
      <c r="AE9" s="424"/>
      <c r="AF9" s="424"/>
      <c r="AG9" s="424"/>
      <c r="AH9" s="424"/>
      <c r="AI9" s="424"/>
      <c r="AJ9" s="424"/>
      <c r="AK9" s="424"/>
      <c r="AL9" s="425"/>
      <c r="AM9" s="495" t="s">
        <v>112</v>
      </c>
      <c r="AN9" s="496"/>
      <c r="AO9" s="496"/>
      <c r="AP9" s="496"/>
      <c r="AQ9" s="496"/>
      <c r="AR9" s="496"/>
      <c r="AS9" s="496"/>
      <c r="AT9" s="497"/>
      <c r="AU9" s="498" t="s">
        <v>93</v>
      </c>
      <c r="AV9" s="499"/>
      <c r="AW9" s="499"/>
      <c r="AX9" s="499"/>
      <c r="AY9" s="500" t="s">
        <v>113</v>
      </c>
      <c r="AZ9" s="501"/>
      <c r="BA9" s="501"/>
      <c r="BB9" s="501"/>
      <c r="BC9" s="501"/>
      <c r="BD9" s="501"/>
      <c r="BE9" s="501"/>
      <c r="BF9" s="501"/>
      <c r="BG9" s="501"/>
      <c r="BH9" s="501"/>
      <c r="BI9" s="501"/>
      <c r="BJ9" s="501"/>
      <c r="BK9" s="501"/>
      <c r="BL9" s="501"/>
      <c r="BM9" s="502"/>
      <c r="BN9" s="466">
        <v>-39946</v>
      </c>
      <c r="BO9" s="467"/>
      <c r="BP9" s="467"/>
      <c r="BQ9" s="467"/>
      <c r="BR9" s="467"/>
      <c r="BS9" s="467"/>
      <c r="BT9" s="467"/>
      <c r="BU9" s="468"/>
      <c r="BV9" s="466">
        <v>160577</v>
      </c>
      <c r="BW9" s="467"/>
      <c r="BX9" s="467"/>
      <c r="BY9" s="467"/>
      <c r="BZ9" s="467"/>
      <c r="CA9" s="467"/>
      <c r="CB9" s="467"/>
      <c r="CC9" s="468"/>
      <c r="CD9" s="469" t="s">
        <v>114</v>
      </c>
      <c r="CE9" s="470"/>
      <c r="CF9" s="470"/>
      <c r="CG9" s="470"/>
      <c r="CH9" s="470"/>
      <c r="CI9" s="470"/>
      <c r="CJ9" s="470"/>
      <c r="CK9" s="470"/>
      <c r="CL9" s="470"/>
      <c r="CM9" s="470"/>
      <c r="CN9" s="470"/>
      <c r="CO9" s="470"/>
      <c r="CP9" s="470"/>
      <c r="CQ9" s="470"/>
      <c r="CR9" s="470"/>
      <c r="CS9" s="471"/>
      <c r="CT9" s="463">
        <v>12.2</v>
      </c>
      <c r="CU9" s="464"/>
      <c r="CV9" s="464"/>
      <c r="CW9" s="464"/>
      <c r="CX9" s="464"/>
      <c r="CY9" s="464"/>
      <c r="CZ9" s="464"/>
      <c r="DA9" s="465"/>
      <c r="DB9" s="463">
        <v>11.8</v>
      </c>
      <c r="DC9" s="464"/>
      <c r="DD9" s="464"/>
      <c r="DE9" s="464"/>
      <c r="DF9" s="464"/>
      <c r="DG9" s="464"/>
      <c r="DH9" s="464"/>
      <c r="DI9" s="465"/>
      <c r="DJ9" s="185"/>
      <c r="DK9" s="185"/>
      <c r="DL9" s="185"/>
      <c r="DM9" s="185"/>
      <c r="DN9" s="185"/>
      <c r="DO9" s="185"/>
    </row>
    <row r="10" spans="1:119" ht="18.75" customHeight="1" thickBot="1">
      <c r="A10" s="186"/>
      <c r="B10" s="460"/>
      <c r="C10" s="461"/>
      <c r="D10" s="461"/>
      <c r="E10" s="461"/>
      <c r="F10" s="461"/>
      <c r="G10" s="461"/>
      <c r="H10" s="461"/>
      <c r="I10" s="461"/>
      <c r="J10" s="461"/>
      <c r="K10" s="509"/>
      <c r="L10" s="516" t="s">
        <v>115</v>
      </c>
      <c r="M10" s="496"/>
      <c r="N10" s="496"/>
      <c r="O10" s="496"/>
      <c r="P10" s="496"/>
      <c r="Q10" s="497"/>
      <c r="R10" s="517">
        <v>25025</v>
      </c>
      <c r="S10" s="518"/>
      <c r="T10" s="518"/>
      <c r="U10" s="518"/>
      <c r="V10" s="519"/>
      <c r="W10" s="454"/>
      <c r="X10" s="455"/>
      <c r="Y10" s="455"/>
      <c r="Z10" s="455"/>
      <c r="AA10" s="455"/>
      <c r="AB10" s="455"/>
      <c r="AC10" s="455"/>
      <c r="AD10" s="455"/>
      <c r="AE10" s="455"/>
      <c r="AF10" s="455"/>
      <c r="AG10" s="455"/>
      <c r="AH10" s="455"/>
      <c r="AI10" s="455"/>
      <c r="AJ10" s="455"/>
      <c r="AK10" s="455"/>
      <c r="AL10" s="458"/>
      <c r="AM10" s="495" t="s">
        <v>116</v>
      </c>
      <c r="AN10" s="496"/>
      <c r="AO10" s="496"/>
      <c r="AP10" s="496"/>
      <c r="AQ10" s="496"/>
      <c r="AR10" s="496"/>
      <c r="AS10" s="496"/>
      <c r="AT10" s="497"/>
      <c r="AU10" s="498" t="s">
        <v>117</v>
      </c>
      <c r="AV10" s="499"/>
      <c r="AW10" s="499"/>
      <c r="AX10" s="499"/>
      <c r="AY10" s="500" t="s">
        <v>118</v>
      </c>
      <c r="AZ10" s="501"/>
      <c r="BA10" s="501"/>
      <c r="BB10" s="501"/>
      <c r="BC10" s="501"/>
      <c r="BD10" s="501"/>
      <c r="BE10" s="501"/>
      <c r="BF10" s="501"/>
      <c r="BG10" s="501"/>
      <c r="BH10" s="501"/>
      <c r="BI10" s="501"/>
      <c r="BJ10" s="501"/>
      <c r="BK10" s="501"/>
      <c r="BL10" s="501"/>
      <c r="BM10" s="502"/>
      <c r="BN10" s="466">
        <v>244480</v>
      </c>
      <c r="BO10" s="467"/>
      <c r="BP10" s="467"/>
      <c r="BQ10" s="467"/>
      <c r="BR10" s="467"/>
      <c r="BS10" s="467"/>
      <c r="BT10" s="467"/>
      <c r="BU10" s="468"/>
      <c r="BV10" s="466">
        <v>165381</v>
      </c>
      <c r="BW10" s="467"/>
      <c r="BX10" s="467"/>
      <c r="BY10" s="467"/>
      <c r="BZ10" s="467"/>
      <c r="CA10" s="467"/>
      <c r="CB10" s="467"/>
      <c r="CC10" s="468"/>
      <c r="CD10" s="190" t="s">
        <v>119</v>
      </c>
      <c r="CE10" s="191"/>
      <c r="CF10" s="191"/>
      <c r="CG10" s="191"/>
      <c r="CH10" s="191"/>
      <c r="CI10" s="191"/>
      <c r="CJ10" s="191"/>
      <c r="CK10" s="191"/>
      <c r="CL10" s="191"/>
      <c r="CM10" s="191"/>
      <c r="CN10" s="191"/>
      <c r="CO10" s="191"/>
      <c r="CP10" s="191"/>
      <c r="CQ10" s="191"/>
      <c r="CR10" s="191"/>
      <c r="CS10" s="192"/>
      <c r="CT10" s="193"/>
      <c r="CU10" s="194"/>
      <c r="CV10" s="194"/>
      <c r="CW10" s="194"/>
      <c r="CX10" s="194"/>
      <c r="CY10" s="194"/>
      <c r="CZ10" s="194"/>
      <c r="DA10" s="195"/>
      <c r="DB10" s="193"/>
      <c r="DC10" s="194"/>
      <c r="DD10" s="194"/>
      <c r="DE10" s="194"/>
      <c r="DF10" s="194"/>
      <c r="DG10" s="194"/>
      <c r="DH10" s="194"/>
      <c r="DI10" s="195"/>
      <c r="DJ10" s="185"/>
      <c r="DK10" s="185"/>
      <c r="DL10" s="185"/>
      <c r="DM10" s="185"/>
      <c r="DN10" s="185"/>
      <c r="DO10" s="185"/>
    </row>
    <row r="11" spans="1:119" ht="18.75" customHeight="1" thickBot="1">
      <c r="A11" s="186"/>
      <c r="B11" s="460"/>
      <c r="C11" s="461"/>
      <c r="D11" s="461"/>
      <c r="E11" s="461"/>
      <c r="F11" s="461"/>
      <c r="G11" s="461"/>
      <c r="H11" s="461"/>
      <c r="I11" s="461"/>
      <c r="J11" s="461"/>
      <c r="K11" s="509"/>
      <c r="L11" s="520" t="s">
        <v>120</v>
      </c>
      <c r="M11" s="521"/>
      <c r="N11" s="521"/>
      <c r="O11" s="521"/>
      <c r="P11" s="521"/>
      <c r="Q11" s="522"/>
      <c r="R11" s="523" t="s">
        <v>121</v>
      </c>
      <c r="S11" s="524"/>
      <c r="T11" s="524"/>
      <c r="U11" s="524"/>
      <c r="V11" s="525"/>
      <c r="W11" s="454"/>
      <c r="X11" s="455"/>
      <c r="Y11" s="455"/>
      <c r="Z11" s="455"/>
      <c r="AA11" s="455"/>
      <c r="AB11" s="455"/>
      <c r="AC11" s="455"/>
      <c r="AD11" s="455"/>
      <c r="AE11" s="455"/>
      <c r="AF11" s="455"/>
      <c r="AG11" s="455"/>
      <c r="AH11" s="455"/>
      <c r="AI11" s="455"/>
      <c r="AJ11" s="455"/>
      <c r="AK11" s="455"/>
      <c r="AL11" s="458"/>
      <c r="AM11" s="495" t="s">
        <v>122</v>
      </c>
      <c r="AN11" s="496"/>
      <c r="AO11" s="496"/>
      <c r="AP11" s="496"/>
      <c r="AQ11" s="496"/>
      <c r="AR11" s="496"/>
      <c r="AS11" s="496"/>
      <c r="AT11" s="497"/>
      <c r="AU11" s="498" t="s">
        <v>123</v>
      </c>
      <c r="AV11" s="499"/>
      <c r="AW11" s="499"/>
      <c r="AX11" s="499"/>
      <c r="AY11" s="500" t="s">
        <v>124</v>
      </c>
      <c r="AZ11" s="501"/>
      <c r="BA11" s="501"/>
      <c r="BB11" s="501"/>
      <c r="BC11" s="501"/>
      <c r="BD11" s="501"/>
      <c r="BE11" s="501"/>
      <c r="BF11" s="501"/>
      <c r="BG11" s="501"/>
      <c r="BH11" s="501"/>
      <c r="BI11" s="501"/>
      <c r="BJ11" s="501"/>
      <c r="BK11" s="501"/>
      <c r="BL11" s="501"/>
      <c r="BM11" s="502"/>
      <c r="BN11" s="466">
        <v>8942</v>
      </c>
      <c r="BO11" s="467"/>
      <c r="BP11" s="467"/>
      <c r="BQ11" s="467"/>
      <c r="BR11" s="467"/>
      <c r="BS11" s="467"/>
      <c r="BT11" s="467"/>
      <c r="BU11" s="468"/>
      <c r="BV11" s="466">
        <v>0</v>
      </c>
      <c r="BW11" s="467"/>
      <c r="BX11" s="467"/>
      <c r="BY11" s="467"/>
      <c r="BZ11" s="467"/>
      <c r="CA11" s="467"/>
      <c r="CB11" s="467"/>
      <c r="CC11" s="468"/>
      <c r="CD11" s="469" t="s">
        <v>125</v>
      </c>
      <c r="CE11" s="470"/>
      <c r="CF11" s="470"/>
      <c r="CG11" s="470"/>
      <c r="CH11" s="470"/>
      <c r="CI11" s="470"/>
      <c r="CJ11" s="470"/>
      <c r="CK11" s="470"/>
      <c r="CL11" s="470"/>
      <c r="CM11" s="470"/>
      <c r="CN11" s="470"/>
      <c r="CO11" s="470"/>
      <c r="CP11" s="470"/>
      <c r="CQ11" s="470"/>
      <c r="CR11" s="470"/>
      <c r="CS11" s="471"/>
      <c r="CT11" s="506" t="s">
        <v>126</v>
      </c>
      <c r="CU11" s="507"/>
      <c r="CV11" s="507"/>
      <c r="CW11" s="507"/>
      <c r="CX11" s="507"/>
      <c r="CY11" s="507"/>
      <c r="CZ11" s="507"/>
      <c r="DA11" s="508"/>
      <c r="DB11" s="506" t="s">
        <v>126</v>
      </c>
      <c r="DC11" s="507"/>
      <c r="DD11" s="507"/>
      <c r="DE11" s="507"/>
      <c r="DF11" s="507"/>
      <c r="DG11" s="507"/>
      <c r="DH11" s="507"/>
      <c r="DI11" s="508"/>
      <c r="DJ11" s="185"/>
      <c r="DK11" s="185"/>
      <c r="DL11" s="185"/>
      <c r="DM11" s="185"/>
      <c r="DN11" s="185"/>
      <c r="DO11" s="185"/>
    </row>
    <row r="12" spans="1:119" ht="18.75" customHeight="1">
      <c r="A12" s="186"/>
      <c r="B12" s="526" t="s">
        <v>127</v>
      </c>
      <c r="C12" s="527"/>
      <c r="D12" s="527"/>
      <c r="E12" s="527"/>
      <c r="F12" s="527"/>
      <c r="G12" s="527"/>
      <c r="H12" s="527"/>
      <c r="I12" s="527"/>
      <c r="J12" s="527"/>
      <c r="K12" s="528"/>
      <c r="L12" s="535" t="s">
        <v>128</v>
      </c>
      <c r="M12" s="536"/>
      <c r="N12" s="536"/>
      <c r="O12" s="536"/>
      <c r="P12" s="536"/>
      <c r="Q12" s="537"/>
      <c r="R12" s="538">
        <v>23464</v>
      </c>
      <c r="S12" s="539"/>
      <c r="T12" s="539"/>
      <c r="U12" s="539"/>
      <c r="V12" s="540"/>
      <c r="W12" s="541" t="s">
        <v>1</v>
      </c>
      <c r="X12" s="499"/>
      <c r="Y12" s="499"/>
      <c r="Z12" s="499"/>
      <c r="AA12" s="499"/>
      <c r="AB12" s="542"/>
      <c r="AC12" s="498" t="s">
        <v>129</v>
      </c>
      <c r="AD12" s="499"/>
      <c r="AE12" s="499"/>
      <c r="AF12" s="499"/>
      <c r="AG12" s="542"/>
      <c r="AH12" s="498" t="s">
        <v>130</v>
      </c>
      <c r="AI12" s="499"/>
      <c r="AJ12" s="499"/>
      <c r="AK12" s="499"/>
      <c r="AL12" s="543"/>
      <c r="AM12" s="495" t="s">
        <v>131</v>
      </c>
      <c r="AN12" s="496"/>
      <c r="AO12" s="496"/>
      <c r="AP12" s="496"/>
      <c r="AQ12" s="496"/>
      <c r="AR12" s="496"/>
      <c r="AS12" s="496"/>
      <c r="AT12" s="497"/>
      <c r="AU12" s="498" t="s">
        <v>132</v>
      </c>
      <c r="AV12" s="499"/>
      <c r="AW12" s="499"/>
      <c r="AX12" s="499"/>
      <c r="AY12" s="500" t="s">
        <v>133</v>
      </c>
      <c r="AZ12" s="501"/>
      <c r="BA12" s="501"/>
      <c r="BB12" s="501"/>
      <c r="BC12" s="501"/>
      <c r="BD12" s="501"/>
      <c r="BE12" s="501"/>
      <c r="BF12" s="501"/>
      <c r="BG12" s="501"/>
      <c r="BH12" s="501"/>
      <c r="BI12" s="501"/>
      <c r="BJ12" s="501"/>
      <c r="BK12" s="501"/>
      <c r="BL12" s="501"/>
      <c r="BM12" s="502"/>
      <c r="BN12" s="466">
        <v>91274</v>
      </c>
      <c r="BO12" s="467"/>
      <c r="BP12" s="467"/>
      <c r="BQ12" s="467"/>
      <c r="BR12" s="467"/>
      <c r="BS12" s="467"/>
      <c r="BT12" s="467"/>
      <c r="BU12" s="468"/>
      <c r="BV12" s="466">
        <v>270855</v>
      </c>
      <c r="BW12" s="467"/>
      <c r="BX12" s="467"/>
      <c r="BY12" s="467"/>
      <c r="BZ12" s="467"/>
      <c r="CA12" s="467"/>
      <c r="CB12" s="467"/>
      <c r="CC12" s="468"/>
      <c r="CD12" s="469" t="s">
        <v>134</v>
      </c>
      <c r="CE12" s="470"/>
      <c r="CF12" s="470"/>
      <c r="CG12" s="470"/>
      <c r="CH12" s="470"/>
      <c r="CI12" s="470"/>
      <c r="CJ12" s="470"/>
      <c r="CK12" s="470"/>
      <c r="CL12" s="470"/>
      <c r="CM12" s="470"/>
      <c r="CN12" s="470"/>
      <c r="CO12" s="470"/>
      <c r="CP12" s="470"/>
      <c r="CQ12" s="470"/>
      <c r="CR12" s="470"/>
      <c r="CS12" s="471"/>
      <c r="CT12" s="506" t="s">
        <v>126</v>
      </c>
      <c r="CU12" s="507"/>
      <c r="CV12" s="507"/>
      <c r="CW12" s="507"/>
      <c r="CX12" s="507"/>
      <c r="CY12" s="507"/>
      <c r="CZ12" s="507"/>
      <c r="DA12" s="508"/>
      <c r="DB12" s="506" t="s">
        <v>126</v>
      </c>
      <c r="DC12" s="507"/>
      <c r="DD12" s="507"/>
      <c r="DE12" s="507"/>
      <c r="DF12" s="507"/>
      <c r="DG12" s="507"/>
      <c r="DH12" s="507"/>
      <c r="DI12" s="508"/>
      <c r="DJ12" s="185"/>
      <c r="DK12" s="185"/>
      <c r="DL12" s="185"/>
      <c r="DM12" s="185"/>
      <c r="DN12" s="185"/>
      <c r="DO12" s="185"/>
    </row>
    <row r="13" spans="1:119" ht="18.75" customHeight="1">
      <c r="A13" s="186"/>
      <c r="B13" s="529"/>
      <c r="C13" s="530"/>
      <c r="D13" s="530"/>
      <c r="E13" s="530"/>
      <c r="F13" s="530"/>
      <c r="G13" s="530"/>
      <c r="H13" s="530"/>
      <c r="I13" s="530"/>
      <c r="J13" s="530"/>
      <c r="K13" s="531"/>
      <c r="L13" s="196"/>
      <c r="M13" s="554" t="s">
        <v>135</v>
      </c>
      <c r="N13" s="555"/>
      <c r="O13" s="555"/>
      <c r="P13" s="555"/>
      <c r="Q13" s="556"/>
      <c r="R13" s="547">
        <v>23305</v>
      </c>
      <c r="S13" s="548"/>
      <c r="T13" s="548"/>
      <c r="U13" s="548"/>
      <c r="V13" s="549"/>
      <c r="W13" s="482" t="s">
        <v>136</v>
      </c>
      <c r="X13" s="483"/>
      <c r="Y13" s="483"/>
      <c r="Z13" s="483"/>
      <c r="AA13" s="483"/>
      <c r="AB13" s="473"/>
      <c r="AC13" s="517">
        <v>1871</v>
      </c>
      <c r="AD13" s="518"/>
      <c r="AE13" s="518"/>
      <c r="AF13" s="518"/>
      <c r="AG13" s="557"/>
      <c r="AH13" s="517">
        <v>2087</v>
      </c>
      <c r="AI13" s="518"/>
      <c r="AJ13" s="518"/>
      <c r="AK13" s="518"/>
      <c r="AL13" s="519"/>
      <c r="AM13" s="495" t="s">
        <v>137</v>
      </c>
      <c r="AN13" s="496"/>
      <c r="AO13" s="496"/>
      <c r="AP13" s="496"/>
      <c r="AQ13" s="496"/>
      <c r="AR13" s="496"/>
      <c r="AS13" s="496"/>
      <c r="AT13" s="497"/>
      <c r="AU13" s="498" t="s">
        <v>132</v>
      </c>
      <c r="AV13" s="499"/>
      <c r="AW13" s="499"/>
      <c r="AX13" s="499"/>
      <c r="AY13" s="500" t="s">
        <v>138</v>
      </c>
      <c r="AZ13" s="501"/>
      <c r="BA13" s="501"/>
      <c r="BB13" s="501"/>
      <c r="BC13" s="501"/>
      <c r="BD13" s="501"/>
      <c r="BE13" s="501"/>
      <c r="BF13" s="501"/>
      <c r="BG13" s="501"/>
      <c r="BH13" s="501"/>
      <c r="BI13" s="501"/>
      <c r="BJ13" s="501"/>
      <c r="BK13" s="501"/>
      <c r="BL13" s="501"/>
      <c r="BM13" s="502"/>
      <c r="BN13" s="466">
        <v>122202</v>
      </c>
      <c r="BO13" s="467"/>
      <c r="BP13" s="467"/>
      <c r="BQ13" s="467"/>
      <c r="BR13" s="467"/>
      <c r="BS13" s="467"/>
      <c r="BT13" s="467"/>
      <c r="BU13" s="468"/>
      <c r="BV13" s="466">
        <v>55103</v>
      </c>
      <c r="BW13" s="467"/>
      <c r="BX13" s="467"/>
      <c r="BY13" s="467"/>
      <c r="BZ13" s="467"/>
      <c r="CA13" s="467"/>
      <c r="CB13" s="467"/>
      <c r="CC13" s="468"/>
      <c r="CD13" s="469" t="s">
        <v>139</v>
      </c>
      <c r="CE13" s="470"/>
      <c r="CF13" s="470"/>
      <c r="CG13" s="470"/>
      <c r="CH13" s="470"/>
      <c r="CI13" s="470"/>
      <c r="CJ13" s="470"/>
      <c r="CK13" s="470"/>
      <c r="CL13" s="470"/>
      <c r="CM13" s="470"/>
      <c r="CN13" s="470"/>
      <c r="CO13" s="470"/>
      <c r="CP13" s="470"/>
      <c r="CQ13" s="470"/>
      <c r="CR13" s="470"/>
      <c r="CS13" s="471"/>
      <c r="CT13" s="463">
        <v>9.8000000000000007</v>
      </c>
      <c r="CU13" s="464"/>
      <c r="CV13" s="464"/>
      <c r="CW13" s="464"/>
      <c r="CX13" s="464"/>
      <c r="CY13" s="464"/>
      <c r="CZ13" s="464"/>
      <c r="DA13" s="465"/>
      <c r="DB13" s="463">
        <v>9.6999999999999993</v>
      </c>
      <c r="DC13" s="464"/>
      <c r="DD13" s="464"/>
      <c r="DE13" s="464"/>
      <c r="DF13" s="464"/>
      <c r="DG13" s="464"/>
      <c r="DH13" s="464"/>
      <c r="DI13" s="465"/>
      <c r="DJ13" s="185"/>
      <c r="DK13" s="185"/>
      <c r="DL13" s="185"/>
      <c r="DM13" s="185"/>
      <c r="DN13" s="185"/>
      <c r="DO13" s="185"/>
    </row>
    <row r="14" spans="1:119" ht="18.75" customHeight="1" thickBot="1">
      <c r="A14" s="186"/>
      <c r="B14" s="529"/>
      <c r="C14" s="530"/>
      <c r="D14" s="530"/>
      <c r="E14" s="530"/>
      <c r="F14" s="530"/>
      <c r="G14" s="530"/>
      <c r="H14" s="530"/>
      <c r="I14" s="530"/>
      <c r="J14" s="530"/>
      <c r="K14" s="531"/>
      <c r="L14" s="544" t="s">
        <v>140</v>
      </c>
      <c r="M14" s="545"/>
      <c r="N14" s="545"/>
      <c r="O14" s="545"/>
      <c r="P14" s="545"/>
      <c r="Q14" s="546"/>
      <c r="R14" s="547">
        <v>23788</v>
      </c>
      <c r="S14" s="548"/>
      <c r="T14" s="548"/>
      <c r="U14" s="548"/>
      <c r="V14" s="549"/>
      <c r="W14" s="456"/>
      <c r="X14" s="457"/>
      <c r="Y14" s="457"/>
      <c r="Z14" s="457"/>
      <c r="AA14" s="457"/>
      <c r="AB14" s="446"/>
      <c r="AC14" s="550">
        <v>14.7</v>
      </c>
      <c r="AD14" s="551"/>
      <c r="AE14" s="551"/>
      <c r="AF14" s="551"/>
      <c r="AG14" s="552"/>
      <c r="AH14" s="550">
        <v>16.2</v>
      </c>
      <c r="AI14" s="551"/>
      <c r="AJ14" s="551"/>
      <c r="AK14" s="551"/>
      <c r="AL14" s="553"/>
      <c r="AM14" s="495"/>
      <c r="AN14" s="496"/>
      <c r="AO14" s="496"/>
      <c r="AP14" s="496"/>
      <c r="AQ14" s="496"/>
      <c r="AR14" s="496"/>
      <c r="AS14" s="496"/>
      <c r="AT14" s="497"/>
      <c r="AU14" s="498"/>
      <c r="AV14" s="499"/>
      <c r="AW14" s="499"/>
      <c r="AX14" s="499"/>
      <c r="AY14" s="500"/>
      <c r="AZ14" s="501"/>
      <c r="BA14" s="501"/>
      <c r="BB14" s="501"/>
      <c r="BC14" s="501"/>
      <c r="BD14" s="501"/>
      <c r="BE14" s="501"/>
      <c r="BF14" s="501"/>
      <c r="BG14" s="501"/>
      <c r="BH14" s="501"/>
      <c r="BI14" s="501"/>
      <c r="BJ14" s="501"/>
      <c r="BK14" s="501"/>
      <c r="BL14" s="501"/>
      <c r="BM14" s="502"/>
      <c r="BN14" s="466"/>
      <c r="BO14" s="467"/>
      <c r="BP14" s="467"/>
      <c r="BQ14" s="467"/>
      <c r="BR14" s="467"/>
      <c r="BS14" s="467"/>
      <c r="BT14" s="467"/>
      <c r="BU14" s="468"/>
      <c r="BV14" s="466"/>
      <c r="BW14" s="467"/>
      <c r="BX14" s="467"/>
      <c r="BY14" s="467"/>
      <c r="BZ14" s="467"/>
      <c r="CA14" s="467"/>
      <c r="CB14" s="467"/>
      <c r="CC14" s="468"/>
      <c r="CD14" s="558" t="s">
        <v>141</v>
      </c>
      <c r="CE14" s="559"/>
      <c r="CF14" s="559"/>
      <c r="CG14" s="559"/>
      <c r="CH14" s="559"/>
      <c r="CI14" s="559"/>
      <c r="CJ14" s="559"/>
      <c r="CK14" s="559"/>
      <c r="CL14" s="559"/>
      <c r="CM14" s="559"/>
      <c r="CN14" s="559"/>
      <c r="CO14" s="559"/>
      <c r="CP14" s="559"/>
      <c r="CQ14" s="559"/>
      <c r="CR14" s="559"/>
      <c r="CS14" s="560"/>
      <c r="CT14" s="561">
        <v>122.2</v>
      </c>
      <c r="CU14" s="562"/>
      <c r="CV14" s="562"/>
      <c r="CW14" s="562"/>
      <c r="CX14" s="562"/>
      <c r="CY14" s="562"/>
      <c r="CZ14" s="562"/>
      <c r="DA14" s="563"/>
      <c r="DB14" s="561">
        <v>116</v>
      </c>
      <c r="DC14" s="562"/>
      <c r="DD14" s="562"/>
      <c r="DE14" s="562"/>
      <c r="DF14" s="562"/>
      <c r="DG14" s="562"/>
      <c r="DH14" s="562"/>
      <c r="DI14" s="563"/>
      <c r="DJ14" s="185"/>
      <c r="DK14" s="185"/>
      <c r="DL14" s="185"/>
      <c r="DM14" s="185"/>
      <c r="DN14" s="185"/>
      <c r="DO14" s="185"/>
    </row>
    <row r="15" spans="1:119" ht="18.75" customHeight="1">
      <c r="A15" s="186"/>
      <c r="B15" s="529"/>
      <c r="C15" s="530"/>
      <c r="D15" s="530"/>
      <c r="E15" s="530"/>
      <c r="F15" s="530"/>
      <c r="G15" s="530"/>
      <c r="H15" s="530"/>
      <c r="I15" s="530"/>
      <c r="J15" s="530"/>
      <c r="K15" s="531"/>
      <c r="L15" s="196"/>
      <c r="M15" s="554" t="s">
        <v>135</v>
      </c>
      <c r="N15" s="555"/>
      <c r="O15" s="555"/>
      <c r="P15" s="555"/>
      <c r="Q15" s="556"/>
      <c r="R15" s="547">
        <v>23641</v>
      </c>
      <c r="S15" s="548"/>
      <c r="T15" s="548"/>
      <c r="U15" s="548"/>
      <c r="V15" s="549"/>
      <c r="W15" s="482" t="s">
        <v>142</v>
      </c>
      <c r="X15" s="483"/>
      <c r="Y15" s="483"/>
      <c r="Z15" s="483"/>
      <c r="AA15" s="483"/>
      <c r="AB15" s="473"/>
      <c r="AC15" s="517">
        <v>4622</v>
      </c>
      <c r="AD15" s="518"/>
      <c r="AE15" s="518"/>
      <c r="AF15" s="518"/>
      <c r="AG15" s="557"/>
      <c r="AH15" s="517">
        <v>4772</v>
      </c>
      <c r="AI15" s="518"/>
      <c r="AJ15" s="518"/>
      <c r="AK15" s="518"/>
      <c r="AL15" s="519"/>
      <c r="AM15" s="495"/>
      <c r="AN15" s="496"/>
      <c r="AO15" s="496"/>
      <c r="AP15" s="496"/>
      <c r="AQ15" s="496"/>
      <c r="AR15" s="496"/>
      <c r="AS15" s="496"/>
      <c r="AT15" s="497"/>
      <c r="AU15" s="498"/>
      <c r="AV15" s="499"/>
      <c r="AW15" s="499"/>
      <c r="AX15" s="499"/>
      <c r="AY15" s="426" t="s">
        <v>143</v>
      </c>
      <c r="AZ15" s="427"/>
      <c r="BA15" s="427"/>
      <c r="BB15" s="427"/>
      <c r="BC15" s="427"/>
      <c r="BD15" s="427"/>
      <c r="BE15" s="427"/>
      <c r="BF15" s="427"/>
      <c r="BG15" s="427"/>
      <c r="BH15" s="427"/>
      <c r="BI15" s="427"/>
      <c r="BJ15" s="427"/>
      <c r="BK15" s="427"/>
      <c r="BL15" s="427"/>
      <c r="BM15" s="428"/>
      <c r="BN15" s="429">
        <v>2278057</v>
      </c>
      <c r="BO15" s="430"/>
      <c r="BP15" s="430"/>
      <c r="BQ15" s="430"/>
      <c r="BR15" s="430"/>
      <c r="BS15" s="430"/>
      <c r="BT15" s="430"/>
      <c r="BU15" s="431"/>
      <c r="BV15" s="429">
        <v>2242484</v>
      </c>
      <c r="BW15" s="430"/>
      <c r="BX15" s="430"/>
      <c r="BY15" s="430"/>
      <c r="BZ15" s="430"/>
      <c r="CA15" s="430"/>
      <c r="CB15" s="430"/>
      <c r="CC15" s="431"/>
      <c r="CD15" s="564" t="s">
        <v>144</v>
      </c>
      <c r="CE15" s="565"/>
      <c r="CF15" s="565"/>
      <c r="CG15" s="565"/>
      <c r="CH15" s="565"/>
      <c r="CI15" s="565"/>
      <c r="CJ15" s="565"/>
      <c r="CK15" s="565"/>
      <c r="CL15" s="565"/>
      <c r="CM15" s="565"/>
      <c r="CN15" s="565"/>
      <c r="CO15" s="565"/>
      <c r="CP15" s="565"/>
      <c r="CQ15" s="565"/>
      <c r="CR15" s="565"/>
      <c r="CS15" s="566"/>
      <c r="CT15" s="197"/>
      <c r="CU15" s="198"/>
      <c r="CV15" s="198"/>
      <c r="CW15" s="198"/>
      <c r="CX15" s="198"/>
      <c r="CY15" s="198"/>
      <c r="CZ15" s="198"/>
      <c r="DA15" s="199"/>
      <c r="DB15" s="197"/>
      <c r="DC15" s="198"/>
      <c r="DD15" s="198"/>
      <c r="DE15" s="198"/>
      <c r="DF15" s="198"/>
      <c r="DG15" s="198"/>
      <c r="DH15" s="198"/>
      <c r="DI15" s="199"/>
      <c r="DJ15" s="185"/>
      <c r="DK15" s="185"/>
      <c r="DL15" s="185"/>
      <c r="DM15" s="185"/>
      <c r="DN15" s="185"/>
      <c r="DO15" s="185"/>
    </row>
    <row r="16" spans="1:119" ht="18.75" customHeight="1">
      <c r="A16" s="186"/>
      <c r="B16" s="529"/>
      <c r="C16" s="530"/>
      <c r="D16" s="530"/>
      <c r="E16" s="530"/>
      <c r="F16" s="530"/>
      <c r="G16" s="530"/>
      <c r="H16" s="530"/>
      <c r="I16" s="530"/>
      <c r="J16" s="530"/>
      <c r="K16" s="531"/>
      <c r="L16" s="544" t="s">
        <v>145</v>
      </c>
      <c r="M16" s="575"/>
      <c r="N16" s="575"/>
      <c r="O16" s="575"/>
      <c r="P16" s="575"/>
      <c r="Q16" s="576"/>
      <c r="R16" s="567" t="s">
        <v>146</v>
      </c>
      <c r="S16" s="568"/>
      <c r="T16" s="568"/>
      <c r="U16" s="568"/>
      <c r="V16" s="569"/>
      <c r="W16" s="456"/>
      <c r="X16" s="457"/>
      <c r="Y16" s="457"/>
      <c r="Z16" s="457"/>
      <c r="AA16" s="457"/>
      <c r="AB16" s="446"/>
      <c r="AC16" s="550">
        <v>36.299999999999997</v>
      </c>
      <c r="AD16" s="551"/>
      <c r="AE16" s="551"/>
      <c r="AF16" s="551"/>
      <c r="AG16" s="552"/>
      <c r="AH16" s="550">
        <v>37.1</v>
      </c>
      <c r="AI16" s="551"/>
      <c r="AJ16" s="551"/>
      <c r="AK16" s="551"/>
      <c r="AL16" s="553"/>
      <c r="AM16" s="495"/>
      <c r="AN16" s="496"/>
      <c r="AO16" s="496"/>
      <c r="AP16" s="496"/>
      <c r="AQ16" s="496"/>
      <c r="AR16" s="496"/>
      <c r="AS16" s="496"/>
      <c r="AT16" s="497"/>
      <c r="AU16" s="498"/>
      <c r="AV16" s="499"/>
      <c r="AW16" s="499"/>
      <c r="AX16" s="499"/>
      <c r="AY16" s="500" t="s">
        <v>147</v>
      </c>
      <c r="AZ16" s="501"/>
      <c r="BA16" s="501"/>
      <c r="BB16" s="501"/>
      <c r="BC16" s="501"/>
      <c r="BD16" s="501"/>
      <c r="BE16" s="501"/>
      <c r="BF16" s="501"/>
      <c r="BG16" s="501"/>
      <c r="BH16" s="501"/>
      <c r="BI16" s="501"/>
      <c r="BJ16" s="501"/>
      <c r="BK16" s="501"/>
      <c r="BL16" s="501"/>
      <c r="BM16" s="502"/>
      <c r="BN16" s="466">
        <v>5666979</v>
      </c>
      <c r="BO16" s="467"/>
      <c r="BP16" s="467"/>
      <c r="BQ16" s="467"/>
      <c r="BR16" s="467"/>
      <c r="BS16" s="467"/>
      <c r="BT16" s="467"/>
      <c r="BU16" s="468"/>
      <c r="BV16" s="466">
        <v>5790457</v>
      </c>
      <c r="BW16" s="467"/>
      <c r="BX16" s="467"/>
      <c r="BY16" s="467"/>
      <c r="BZ16" s="467"/>
      <c r="CA16" s="467"/>
      <c r="CB16" s="467"/>
      <c r="CC16" s="468"/>
      <c r="CD16" s="200"/>
      <c r="CE16" s="573"/>
      <c r="CF16" s="573"/>
      <c r="CG16" s="573"/>
      <c r="CH16" s="573"/>
      <c r="CI16" s="573"/>
      <c r="CJ16" s="573"/>
      <c r="CK16" s="573"/>
      <c r="CL16" s="573"/>
      <c r="CM16" s="573"/>
      <c r="CN16" s="573"/>
      <c r="CO16" s="573"/>
      <c r="CP16" s="573"/>
      <c r="CQ16" s="573"/>
      <c r="CR16" s="573"/>
      <c r="CS16" s="574"/>
      <c r="CT16" s="463"/>
      <c r="CU16" s="464"/>
      <c r="CV16" s="464"/>
      <c r="CW16" s="464"/>
      <c r="CX16" s="464"/>
      <c r="CY16" s="464"/>
      <c r="CZ16" s="464"/>
      <c r="DA16" s="465"/>
      <c r="DB16" s="463"/>
      <c r="DC16" s="464"/>
      <c r="DD16" s="464"/>
      <c r="DE16" s="464"/>
      <c r="DF16" s="464"/>
      <c r="DG16" s="464"/>
      <c r="DH16" s="464"/>
      <c r="DI16" s="465"/>
      <c r="DJ16" s="185"/>
      <c r="DK16" s="185"/>
      <c r="DL16" s="185"/>
      <c r="DM16" s="185"/>
      <c r="DN16" s="185"/>
      <c r="DO16" s="185"/>
    </row>
    <row r="17" spans="1:119" ht="18.75" customHeight="1" thickBot="1">
      <c r="A17" s="186"/>
      <c r="B17" s="532"/>
      <c r="C17" s="533"/>
      <c r="D17" s="533"/>
      <c r="E17" s="533"/>
      <c r="F17" s="533"/>
      <c r="G17" s="533"/>
      <c r="H17" s="533"/>
      <c r="I17" s="533"/>
      <c r="J17" s="533"/>
      <c r="K17" s="534"/>
      <c r="L17" s="201"/>
      <c r="M17" s="570" t="s">
        <v>148</v>
      </c>
      <c r="N17" s="571"/>
      <c r="O17" s="571"/>
      <c r="P17" s="571"/>
      <c r="Q17" s="572"/>
      <c r="R17" s="567" t="s">
        <v>149</v>
      </c>
      <c r="S17" s="568"/>
      <c r="T17" s="568"/>
      <c r="U17" s="568"/>
      <c r="V17" s="569"/>
      <c r="W17" s="482" t="s">
        <v>150</v>
      </c>
      <c r="X17" s="483"/>
      <c r="Y17" s="483"/>
      <c r="Z17" s="483"/>
      <c r="AA17" s="483"/>
      <c r="AB17" s="473"/>
      <c r="AC17" s="517">
        <v>6232</v>
      </c>
      <c r="AD17" s="518"/>
      <c r="AE17" s="518"/>
      <c r="AF17" s="518"/>
      <c r="AG17" s="557"/>
      <c r="AH17" s="517">
        <v>6004</v>
      </c>
      <c r="AI17" s="518"/>
      <c r="AJ17" s="518"/>
      <c r="AK17" s="518"/>
      <c r="AL17" s="519"/>
      <c r="AM17" s="495"/>
      <c r="AN17" s="496"/>
      <c r="AO17" s="496"/>
      <c r="AP17" s="496"/>
      <c r="AQ17" s="496"/>
      <c r="AR17" s="496"/>
      <c r="AS17" s="496"/>
      <c r="AT17" s="497"/>
      <c r="AU17" s="498"/>
      <c r="AV17" s="499"/>
      <c r="AW17" s="499"/>
      <c r="AX17" s="499"/>
      <c r="AY17" s="500" t="s">
        <v>151</v>
      </c>
      <c r="AZ17" s="501"/>
      <c r="BA17" s="501"/>
      <c r="BB17" s="501"/>
      <c r="BC17" s="501"/>
      <c r="BD17" s="501"/>
      <c r="BE17" s="501"/>
      <c r="BF17" s="501"/>
      <c r="BG17" s="501"/>
      <c r="BH17" s="501"/>
      <c r="BI17" s="501"/>
      <c r="BJ17" s="501"/>
      <c r="BK17" s="501"/>
      <c r="BL17" s="501"/>
      <c r="BM17" s="502"/>
      <c r="BN17" s="466">
        <v>2848975</v>
      </c>
      <c r="BO17" s="467"/>
      <c r="BP17" s="467"/>
      <c r="BQ17" s="467"/>
      <c r="BR17" s="467"/>
      <c r="BS17" s="467"/>
      <c r="BT17" s="467"/>
      <c r="BU17" s="468"/>
      <c r="BV17" s="466">
        <v>2813356</v>
      </c>
      <c r="BW17" s="467"/>
      <c r="BX17" s="467"/>
      <c r="BY17" s="467"/>
      <c r="BZ17" s="467"/>
      <c r="CA17" s="467"/>
      <c r="CB17" s="467"/>
      <c r="CC17" s="468"/>
      <c r="CD17" s="200"/>
      <c r="CE17" s="573"/>
      <c r="CF17" s="573"/>
      <c r="CG17" s="573"/>
      <c r="CH17" s="573"/>
      <c r="CI17" s="573"/>
      <c r="CJ17" s="573"/>
      <c r="CK17" s="573"/>
      <c r="CL17" s="573"/>
      <c r="CM17" s="573"/>
      <c r="CN17" s="573"/>
      <c r="CO17" s="573"/>
      <c r="CP17" s="573"/>
      <c r="CQ17" s="573"/>
      <c r="CR17" s="573"/>
      <c r="CS17" s="574"/>
      <c r="CT17" s="463"/>
      <c r="CU17" s="464"/>
      <c r="CV17" s="464"/>
      <c r="CW17" s="464"/>
      <c r="CX17" s="464"/>
      <c r="CY17" s="464"/>
      <c r="CZ17" s="464"/>
      <c r="DA17" s="465"/>
      <c r="DB17" s="463"/>
      <c r="DC17" s="464"/>
      <c r="DD17" s="464"/>
      <c r="DE17" s="464"/>
      <c r="DF17" s="464"/>
      <c r="DG17" s="464"/>
      <c r="DH17" s="464"/>
      <c r="DI17" s="465"/>
      <c r="DJ17" s="185"/>
      <c r="DK17" s="185"/>
      <c r="DL17" s="185"/>
      <c r="DM17" s="185"/>
      <c r="DN17" s="185"/>
      <c r="DO17" s="185"/>
    </row>
    <row r="18" spans="1:119" ht="18.75" customHeight="1" thickBot="1">
      <c r="A18" s="186"/>
      <c r="B18" s="577" t="s">
        <v>152</v>
      </c>
      <c r="C18" s="509"/>
      <c r="D18" s="509"/>
      <c r="E18" s="578"/>
      <c r="F18" s="578"/>
      <c r="G18" s="578"/>
      <c r="H18" s="578"/>
      <c r="I18" s="578"/>
      <c r="J18" s="578"/>
      <c r="K18" s="578"/>
      <c r="L18" s="579">
        <v>180.26</v>
      </c>
      <c r="M18" s="579"/>
      <c r="N18" s="579"/>
      <c r="O18" s="579"/>
      <c r="P18" s="579"/>
      <c r="Q18" s="579"/>
      <c r="R18" s="580"/>
      <c r="S18" s="580"/>
      <c r="T18" s="580"/>
      <c r="U18" s="580"/>
      <c r="V18" s="581"/>
      <c r="W18" s="484"/>
      <c r="X18" s="485"/>
      <c r="Y18" s="485"/>
      <c r="Z18" s="485"/>
      <c r="AA18" s="485"/>
      <c r="AB18" s="476"/>
      <c r="AC18" s="582">
        <v>49</v>
      </c>
      <c r="AD18" s="583"/>
      <c r="AE18" s="583"/>
      <c r="AF18" s="583"/>
      <c r="AG18" s="584"/>
      <c r="AH18" s="582">
        <v>46.7</v>
      </c>
      <c r="AI18" s="583"/>
      <c r="AJ18" s="583"/>
      <c r="AK18" s="583"/>
      <c r="AL18" s="585"/>
      <c r="AM18" s="495"/>
      <c r="AN18" s="496"/>
      <c r="AO18" s="496"/>
      <c r="AP18" s="496"/>
      <c r="AQ18" s="496"/>
      <c r="AR18" s="496"/>
      <c r="AS18" s="496"/>
      <c r="AT18" s="497"/>
      <c r="AU18" s="498"/>
      <c r="AV18" s="499"/>
      <c r="AW18" s="499"/>
      <c r="AX18" s="499"/>
      <c r="AY18" s="500" t="s">
        <v>153</v>
      </c>
      <c r="AZ18" s="501"/>
      <c r="BA18" s="501"/>
      <c r="BB18" s="501"/>
      <c r="BC18" s="501"/>
      <c r="BD18" s="501"/>
      <c r="BE18" s="501"/>
      <c r="BF18" s="501"/>
      <c r="BG18" s="501"/>
      <c r="BH18" s="501"/>
      <c r="BI18" s="501"/>
      <c r="BJ18" s="501"/>
      <c r="BK18" s="501"/>
      <c r="BL18" s="501"/>
      <c r="BM18" s="502"/>
      <c r="BN18" s="466">
        <v>6048060</v>
      </c>
      <c r="BO18" s="467"/>
      <c r="BP18" s="467"/>
      <c r="BQ18" s="467"/>
      <c r="BR18" s="467"/>
      <c r="BS18" s="467"/>
      <c r="BT18" s="467"/>
      <c r="BU18" s="468"/>
      <c r="BV18" s="466">
        <v>6081138</v>
      </c>
      <c r="BW18" s="467"/>
      <c r="BX18" s="467"/>
      <c r="BY18" s="467"/>
      <c r="BZ18" s="467"/>
      <c r="CA18" s="467"/>
      <c r="CB18" s="467"/>
      <c r="CC18" s="468"/>
      <c r="CD18" s="200"/>
      <c r="CE18" s="573"/>
      <c r="CF18" s="573"/>
      <c r="CG18" s="573"/>
      <c r="CH18" s="573"/>
      <c r="CI18" s="573"/>
      <c r="CJ18" s="573"/>
      <c r="CK18" s="573"/>
      <c r="CL18" s="573"/>
      <c r="CM18" s="573"/>
      <c r="CN18" s="573"/>
      <c r="CO18" s="573"/>
      <c r="CP18" s="573"/>
      <c r="CQ18" s="573"/>
      <c r="CR18" s="573"/>
      <c r="CS18" s="574"/>
      <c r="CT18" s="463"/>
      <c r="CU18" s="464"/>
      <c r="CV18" s="464"/>
      <c r="CW18" s="464"/>
      <c r="CX18" s="464"/>
      <c r="CY18" s="464"/>
      <c r="CZ18" s="464"/>
      <c r="DA18" s="465"/>
      <c r="DB18" s="463"/>
      <c r="DC18" s="464"/>
      <c r="DD18" s="464"/>
      <c r="DE18" s="464"/>
      <c r="DF18" s="464"/>
      <c r="DG18" s="464"/>
      <c r="DH18" s="464"/>
      <c r="DI18" s="465"/>
      <c r="DJ18" s="185"/>
      <c r="DK18" s="185"/>
      <c r="DL18" s="185"/>
      <c r="DM18" s="185"/>
      <c r="DN18" s="185"/>
      <c r="DO18" s="185"/>
    </row>
    <row r="19" spans="1:119" ht="18.75" customHeight="1" thickBot="1">
      <c r="A19" s="186"/>
      <c r="B19" s="577" t="s">
        <v>154</v>
      </c>
      <c r="C19" s="509"/>
      <c r="D19" s="509"/>
      <c r="E19" s="578"/>
      <c r="F19" s="578"/>
      <c r="G19" s="578"/>
      <c r="H19" s="578"/>
      <c r="I19" s="578"/>
      <c r="J19" s="578"/>
      <c r="K19" s="578"/>
      <c r="L19" s="586">
        <v>132</v>
      </c>
      <c r="M19" s="586"/>
      <c r="N19" s="586"/>
      <c r="O19" s="586"/>
      <c r="P19" s="586"/>
      <c r="Q19" s="586"/>
      <c r="R19" s="587"/>
      <c r="S19" s="587"/>
      <c r="T19" s="587"/>
      <c r="U19" s="587"/>
      <c r="V19" s="588"/>
      <c r="W19" s="423"/>
      <c r="X19" s="424"/>
      <c r="Y19" s="424"/>
      <c r="Z19" s="424"/>
      <c r="AA19" s="424"/>
      <c r="AB19" s="424"/>
      <c r="AC19" s="595"/>
      <c r="AD19" s="595"/>
      <c r="AE19" s="595"/>
      <c r="AF19" s="595"/>
      <c r="AG19" s="595"/>
      <c r="AH19" s="595"/>
      <c r="AI19" s="595"/>
      <c r="AJ19" s="595"/>
      <c r="AK19" s="595"/>
      <c r="AL19" s="596"/>
      <c r="AM19" s="495"/>
      <c r="AN19" s="496"/>
      <c r="AO19" s="496"/>
      <c r="AP19" s="496"/>
      <c r="AQ19" s="496"/>
      <c r="AR19" s="496"/>
      <c r="AS19" s="496"/>
      <c r="AT19" s="497"/>
      <c r="AU19" s="498"/>
      <c r="AV19" s="499"/>
      <c r="AW19" s="499"/>
      <c r="AX19" s="499"/>
      <c r="AY19" s="500" t="s">
        <v>155</v>
      </c>
      <c r="AZ19" s="501"/>
      <c r="BA19" s="501"/>
      <c r="BB19" s="501"/>
      <c r="BC19" s="501"/>
      <c r="BD19" s="501"/>
      <c r="BE19" s="501"/>
      <c r="BF19" s="501"/>
      <c r="BG19" s="501"/>
      <c r="BH19" s="501"/>
      <c r="BI19" s="501"/>
      <c r="BJ19" s="501"/>
      <c r="BK19" s="501"/>
      <c r="BL19" s="501"/>
      <c r="BM19" s="502"/>
      <c r="BN19" s="466">
        <v>7995725</v>
      </c>
      <c r="BO19" s="467"/>
      <c r="BP19" s="467"/>
      <c r="BQ19" s="467"/>
      <c r="BR19" s="467"/>
      <c r="BS19" s="467"/>
      <c r="BT19" s="467"/>
      <c r="BU19" s="468"/>
      <c r="BV19" s="466">
        <v>7922162</v>
      </c>
      <c r="BW19" s="467"/>
      <c r="BX19" s="467"/>
      <c r="BY19" s="467"/>
      <c r="BZ19" s="467"/>
      <c r="CA19" s="467"/>
      <c r="CB19" s="467"/>
      <c r="CC19" s="468"/>
      <c r="CD19" s="200"/>
      <c r="CE19" s="573"/>
      <c r="CF19" s="573"/>
      <c r="CG19" s="573"/>
      <c r="CH19" s="573"/>
      <c r="CI19" s="573"/>
      <c r="CJ19" s="573"/>
      <c r="CK19" s="573"/>
      <c r="CL19" s="573"/>
      <c r="CM19" s="573"/>
      <c r="CN19" s="573"/>
      <c r="CO19" s="573"/>
      <c r="CP19" s="573"/>
      <c r="CQ19" s="573"/>
      <c r="CR19" s="573"/>
      <c r="CS19" s="574"/>
      <c r="CT19" s="463"/>
      <c r="CU19" s="464"/>
      <c r="CV19" s="464"/>
      <c r="CW19" s="464"/>
      <c r="CX19" s="464"/>
      <c r="CY19" s="464"/>
      <c r="CZ19" s="464"/>
      <c r="DA19" s="465"/>
      <c r="DB19" s="463"/>
      <c r="DC19" s="464"/>
      <c r="DD19" s="464"/>
      <c r="DE19" s="464"/>
      <c r="DF19" s="464"/>
      <c r="DG19" s="464"/>
      <c r="DH19" s="464"/>
      <c r="DI19" s="465"/>
      <c r="DJ19" s="185"/>
      <c r="DK19" s="185"/>
      <c r="DL19" s="185"/>
      <c r="DM19" s="185"/>
      <c r="DN19" s="185"/>
      <c r="DO19" s="185"/>
    </row>
    <row r="20" spans="1:119" ht="18.75" customHeight="1" thickBot="1">
      <c r="A20" s="186"/>
      <c r="B20" s="577" t="s">
        <v>156</v>
      </c>
      <c r="C20" s="509"/>
      <c r="D20" s="509"/>
      <c r="E20" s="578"/>
      <c r="F20" s="578"/>
      <c r="G20" s="578"/>
      <c r="H20" s="578"/>
      <c r="I20" s="578"/>
      <c r="J20" s="578"/>
      <c r="K20" s="578"/>
      <c r="L20" s="586">
        <v>7218</v>
      </c>
      <c r="M20" s="586"/>
      <c r="N20" s="586"/>
      <c r="O20" s="586"/>
      <c r="P20" s="586"/>
      <c r="Q20" s="586"/>
      <c r="R20" s="587"/>
      <c r="S20" s="587"/>
      <c r="T20" s="587"/>
      <c r="U20" s="587"/>
      <c r="V20" s="588"/>
      <c r="W20" s="484"/>
      <c r="X20" s="485"/>
      <c r="Y20" s="485"/>
      <c r="Z20" s="485"/>
      <c r="AA20" s="485"/>
      <c r="AB20" s="485"/>
      <c r="AC20" s="589"/>
      <c r="AD20" s="589"/>
      <c r="AE20" s="589"/>
      <c r="AF20" s="589"/>
      <c r="AG20" s="589"/>
      <c r="AH20" s="589"/>
      <c r="AI20" s="589"/>
      <c r="AJ20" s="589"/>
      <c r="AK20" s="589"/>
      <c r="AL20" s="590"/>
      <c r="AM20" s="591"/>
      <c r="AN20" s="521"/>
      <c r="AO20" s="521"/>
      <c r="AP20" s="521"/>
      <c r="AQ20" s="521"/>
      <c r="AR20" s="521"/>
      <c r="AS20" s="521"/>
      <c r="AT20" s="522"/>
      <c r="AU20" s="592"/>
      <c r="AV20" s="593"/>
      <c r="AW20" s="593"/>
      <c r="AX20" s="594"/>
      <c r="AY20" s="500"/>
      <c r="AZ20" s="501"/>
      <c r="BA20" s="501"/>
      <c r="BB20" s="501"/>
      <c r="BC20" s="501"/>
      <c r="BD20" s="501"/>
      <c r="BE20" s="501"/>
      <c r="BF20" s="501"/>
      <c r="BG20" s="501"/>
      <c r="BH20" s="501"/>
      <c r="BI20" s="501"/>
      <c r="BJ20" s="501"/>
      <c r="BK20" s="501"/>
      <c r="BL20" s="501"/>
      <c r="BM20" s="502"/>
      <c r="BN20" s="466"/>
      <c r="BO20" s="467"/>
      <c r="BP20" s="467"/>
      <c r="BQ20" s="467"/>
      <c r="BR20" s="467"/>
      <c r="BS20" s="467"/>
      <c r="BT20" s="467"/>
      <c r="BU20" s="468"/>
      <c r="BV20" s="466"/>
      <c r="BW20" s="467"/>
      <c r="BX20" s="467"/>
      <c r="BY20" s="467"/>
      <c r="BZ20" s="467"/>
      <c r="CA20" s="467"/>
      <c r="CB20" s="467"/>
      <c r="CC20" s="468"/>
      <c r="CD20" s="200"/>
      <c r="CE20" s="573"/>
      <c r="CF20" s="573"/>
      <c r="CG20" s="573"/>
      <c r="CH20" s="573"/>
      <c r="CI20" s="573"/>
      <c r="CJ20" s="573"/>
      <c r="CK20" s="573"/>
      <c r="CL20" s="573"/>
      <c r="CM20" s="573"/>
      <c r="CN20" s="573"/>
      <c r="CO20" s="573"/>
      <c r="CP20" s="573"/>
      <c r="CQ20" s="573"/>
      <c r="CR20" s="573"/>
      <c r="CS20" s="574"/>
      <c r="CT20" s="463"/>
      <c r="CU20" s="464"/>
      <c r="CV20" s="464"/>
      <c r="CW20" s="464"/>
      <c r="CX20" s="464"/>
      <c r="CY20" s="464"/>
      <c r="CZ20" s="464"/>
      <c r="DA20" s="465"/>
      <c r="DB20" s="463"/>
      <c r="DC20" s="464"/>
      <c r="DD20" s="464"/>
      <c r="DE20" s="464"/>
      <c r="DF20" s="464"/>
      <c r="DG20" s="464"/>
      <c r="DH20" s="464"/>
      <c r="DI20" s="465"/>
      <c r="DJ20" s="185"/>
      <c r="DK20" s="185"/>
      <c r="DL20" s="185"/>
      <c r="DM20" s="185"/>
      <c r="DN20" s="185"/>
      <c r="DO20" s="185"/>
    </row>
    <row r="21" spans="1:119" ht="18.75" customHeight="1">
      <c r="A21" s="186"/>
      <c r="B21" s="597" t="s">
        <v>157</v>
      </c>
      <c r="C21" s="598"/>
      <c r="D21" s="598"/>
      <c r="E21" s="598"/>
      <c r="F21" s="598"/>
      <c r="G21" s="598"/>
      <c r="H21" s="598"/>
      <c r="I21" s="598"/>
      <c r="J21" s="598"/>
      <c r="K21" s="598"/>
      <c r="L21" s="598"/>
      <c r="M21" s="598"/>
      <c r="N21" s="598"/>
      <c r="O21" s="598"/>
      <c r="P21" s="598"/>
      <c r="Q21" s="598"/>
      <c r="R21" s="598"/>
      <c r="S21" s="598"/>
      <c r="T21" s="598"/>
      <c r="U21" s="598"/>
      <c r="V21" s="598"/>
      <c r="W21" s="598"/>
      <c r="X21" s="598"/>
      <c r="Y21" s="598"/>
      <c r="Z21" s="598"/>
      <c r="AA21" s="598"/>
      <c r="AB21" s="598"/>
      <c r="AC21" s="598"/>
      <c r="AD21" s="598"/>
      <c r="AE21" s="598"/>
      <c r="AF21" s="598"/>
      <c r="AG21" s="598"/>
      <c r="AH21" s="598"/>
      <c r="AI21" s="598"/>
      <c r="AJ21" s="598"/>
      <c r="AK21" s="598"/>
      <c r="AL21" s="598"/>
      <c r="AM21" s="598"/>
      <c r="AN21" s="598"/>
      <c r="AO21" s="598"/>
      <c r="AP21" s="598"/>
      <c r="AQ21" s="598"/>
      <c r="AR21" s="598"/>
      <c r="AS21" s="598"/>
      <c r="AT21" s="598"/>
      <c r="AU21" s="598"/>
      <c r="AV21" s="598"/>
      <c r="AW21" s="598"/>
      <c r="AX21" s="599"/>
      <c r="AY21" s="500"/>
      <c r="AZ21" s="501"/>
      <c r="BA21" s="501"/>
      <c r="BB21" s="501"/>
      <c r="BC21" s="501"/>
      <c r="BD21" s="501"/>
      <c r="BE21" s="501"/>
      <c r="BF21" s="501"/>
      <c r="BG21" s="501"/>
      <c r="BH21" s="501"/>
      <c r="BI21" s="501"/>
      <c r="BJ21" s="501"/>
      <c r="BK21" s="501"/>
      <c r="BL21" s="501"/>
      <c r="BM21" s="502"/>
      <c r="BN21" s="466"/>
      <c r="BO21" s="467"/>
      <c r="BP21" s="467"/>
      <c r="BQ21" s="467"/>
      <c r="BR21" s="467"/>
      <c r="BS21" s="467"/>
      <c r="BT21" s="467"/>
      <c r="BU21" s="468"/>
      <c r="BV21" s="466"/>
      <c r="BW21" s="467"/>
      <c r="BX21" s="467"/>
      <c r="BY21" s="467"/>
      <c r="BZ21" s="467"/>
      <c r="CA21" s="467"/>
      <c r="CB21" s="467"/>
      <c r="CC21" s="468"/>
      <c r="CD21" s="200"/>
      <c r="CE21" s="573"/>
      <c r="CF21" s="573"/>
      <c r="CG21" s="573"/>
      <c r="CH21" s="573"/>
      <c r="CI21" s="573"/>
      <c r="CJ21" s="573"/>
      <c r="CK21" s="573"/>
      <c r="CL21" s="573"/>
      <c r="CM21" s="573"/>
      <c r="CN21" s="573"/>
      <c r="CO21" s="573"/>
      <c r="CP21" s="573"/>
      <c r="CQ21" s="573"/>
      <c r="CR21" s="573"/>
      <c r="CS21" s="574"/>
      <c r="CT21" s="463"/>
      <c r="CU21" s="464"/>
      <c r="CV21" s="464"/>
      <c r="CW21" s="464"/>
      <c r="CX21" s="464"/>
      <c r="CY21" s="464"/>
      <c r="CZ21" s="464"/>
      <c r="DA21" s="465"/>
      <c r="DB21" s="463"/>
      <c r="DC21" s="464"/>
      <c r="DD21" s="464"/>
      <c r="DE21" s="464"/>
      <c r="DF21" s="464"/>
      <c r="DG21" s="464"/>
      <c r="DH21" s="464"/>
      <c r="DI21" s="465"/>
      <c r="DJ21" s="185"/>
      <c r="DK21" s="185"/>
      <c r="DL21" s="185"/>
      <c r="DM21" s="185"/>
      <c r="DN21" s="185"/>
      <c r="DO21" s="185"/>
    </row>
    <row r="22" spans="1:119" ht="18.75" customHeight="1" thickBot="1">
      <c r="A22" s="186"/>
      <c r="B22" s="600" t="s">
        <v>158</v>
      </c>
      <c r="C22" s="601"/>
      <c r="D22" s="602"/>
      <c r="E22" s="478" t="s">
        <v>1</v>
      </c>
      <c r="F22" s="483"/>
      <c r="G22" s="483"/>
      <c r="H22" s="483"/>
      <c r="I22" s="483"/>
      <c r="J22" s="483"/>
      <c r="K22" s="473"/>
      <c r="L22" s="478" t="s">
        <v>159</v>
      </c>
      <c r="M22" s="483"/>
      <c r="N22" s="483"/>
      <c r="O22" s="483"/>
      <c r="P22" s="473"/>
      <c r="Q22" s="609" t="s">
        <v>160</v>
      </c>
      <c r="R22" s="610"/>
      <c r="S22" s="610"/>
      <c r="T22" s="610"/>
      <c r="U22" s="610"/>
      <c r="V22" s="611"/>
      <c r="W22" s="615" t="s">
        <v>161</v>
      </c>
      <c r="X22" s="601"/>
      <c r="Y22" s="602"/>
      <c r="Z22" s="478" t="s">
        <v>1</v>
      </c>
      <c r="AA22" s="483"/>
      <c r="AB22" s="483"/>
      <c r="AC22" s="483"/>
      <c r="AD22" s="483"/>
      <c r="AE22" s="483"/>
      <c r="AF22" s="483"/>
      <c r="AG22" s="473"/>
      <c r="AH22" s="628" t="s">
        <v>162</v>
      </c>
      <c r="AI22" s="483"/>
      <c r="AJ22" s="483"/>
      <c r="AK22" s="483"/>
      <c r="AL22" s="473"/>
      <c r="AM22" s="628" t="s">
        <v>163</v>
      </c>
      <c r="AN22" s="629"/>
      <c r="AO22" s="629"/>
      <c r="AP22" s="629"/>
      <c r="AQ22" s="629"/>
      <c r="AR22" s="630"/>
      <c r="AS22" s="609" t="s">
        <v>160</v>
      </c>
      <c r="AT22" s="610"/>
      <c r="AU22" s="610"/>
      <c r="AV22" s="610"/>
      <c r="AW22" s="610"/>
      <c r="AX22" s="634"/>
      <c r="AY22" s="636"/>
      <c r="AZ22" s="637"/>
      <c r="BA22" s="637"/>
      <c r="BB22" s="637"/>
      <c r="BC22" s="637"/>
      <c r="BD22" s="637"/>
      <c r="BE22" s="637"/>
      <c r="BF22" s="637"/>
      <c r="BG22" s="637"/>
      <c r="BH22" s="637"/>
      <c r="BI22" s="637"/>
      <c r="BJ22" s="637"/>
      <c r="BK22" s="637"/>
      <c r="BL22" s="637"/>
      <c r="BM22" s="638"/>
      <c r="BN22" s="639"/>
      <c r="BO22" s="640"/>
      <c r="BP22" s="640"/>
      <c r="BQ22" s="640"/>
      <c r="BR22" s="640"/>
      <c r="BS22" s="640"/>
      <c r="BT22" s="640"/>
      <c r="BU22" s="641"/>
      <c r="BV22" s="639"/>
      <c r="BW22" s="640"/>
      <c r="BX22" s="640"/>
      <c r="BY22" s="640"/>
      <c r="BZ22" s="640"/>
      <c r="CA22" s="640"/>
      <c r="CB22" s="640"/>
      <c r="CC22" s="641"/>
      <c r="CD22" s="200"/>
      <c r="CE22" s="573"/>
      <c r="CF22" s="573"/>
      <c r="CG22" s="573"/>
      <c r="CH22" s="573"/>
      <c r="CI22" s="573"/>
      <c r="CJ22" s="573"/>
      <c r="CK22" s="573"/>
      <c r="CL22" s="573"/>
      <c r="CM22" s="573"/>
      <c r="CN22" s="573"/>
      <c r="CO22" s="573"/>
      <c r="CP22" s="573"/>
      <c r="CQ22" s="573"/>
      <c r="CR22" s="573"/>
      <c r="CS22" s="574"/>
      <c r="CT22" s="463"/>
      <c r="CU22" s="464"/>
      <c r="CV22" s="464"/>
      <c r="CW22" s="464"/>
      <c r="CX22" s="464"/>
      <c r="CY22" s="464"/>
      <c r="CZ22" s="464"/>
      <c r="DA22" s="465"/>
      <c r="DB22" s="463"/>
      <c r="DC22" s="464"/>
      <c r="DD22" s="464"/>
      <c r="DE22" s="464"/>
      <c r="DF22" s="464"/>
      <c r="DG22" s="464"/>
      <c r="DH22" s="464"/>
      <c r="DI22" s="465"/>
      <c r="DJ22" s="185"/>
      <c r="DK22" s="185"/>
      <c r="DL22" s="185"/>
      <c r="DM22" s="185"/>
      <c r="DN22" s="185"/>
      <c r="DO22" s="185"/>
    </row>
    <row r="23" spans="1:119" ht="18.75" customHeight="1">
      <c r="A23" s="186"/>
      <c r="B23" s="603"/>
      <c r="C23" s="604"/>
      <c r="D23" s="605"/>
      <c r="E23" s="452"/>
      <c r="F23" s="457"/>
      <c r="G23" s="457"/>
      <c r="H23" s="457"/>
      <c r="I23" s="457"/>
      <c r="J23" s="457"/>
      <c r="K23" s="446"/>
      <c r="L23" s="452"/>
      <c r="M23" s="457"/>
      <c r="N23" s="457"/>
      <c r="O23" s="457"/>
      <c r="P23" s="446"/>
      <c r="Q23" s="612"/>
      <c r="R23" s="613"/>
      <c r="S23" s="613"/>
      <c r="T23" s="613"/>
      <c r="U23" s="613"/>
      <c r="V23" s="614"/>
      <c r="W23" s="616"/>
      <c r="X23" s="604"/>
      <c r="Y23" s="605"/>
      <c r="Z23" s="452"/>
      <c r="AA23" s="457"/>
      <c r="AB23" s="457"/>
      <c r="AC23" s="457"/>
      <c r="AD23" s="457"/>
      <c r="AE23" s="457"/>
      <c r="AF23" s="457"/>
      <c r="AG23" s="446"/>
      <c r="AH23" s="452"/>
      <c r="AI23" s="457"/>
      <c r="AJ23" s="457"/>
      <c r="AK23" s="457"/>
      <c r="AL23" s="446"/>
      <c r="AM23" s="631"/>
      <c r="AN23" s="632"/>
      <c r="AO23" s="632"/>
      <c r="AP23" s="632"/>
      <c r="AQ23" s="632"/>
      <c r="AR23" s="633"/>
      <c r="AS23" s="612"/>
      <c r="AT23" s="613"/>
      <c r="AU23" s="613"/>
      <c r="AV23" s="613"/>
      <c r="AW23" s="613"/>
      <c r="AX23" s="635"/>
      <c r="AY23" s="426" t="s">
        <v>164</v>
      </c>
      <c r="AZ23" s="427"/>
      <c r="BA23" s="427"/>
      <c r="BB23" s="427"/>
      <c r="BC23" s="427"/>
      <c r="BD23" s="427"/>
      <c r="BE23" s="427"/>
      <c r="BF23" s="427"/>
      <c r="BG23" s="427"/>
      <c r="BH23" s="427"/>
      <c r="BI23" s="427"/>
      <c r="BJ23" s="427"/>
      <c r="BK23" s="427"/>
      <c r="BL23" s="427"/>
      <c r="BM23" s="428"/>
      <c r="BN23" s="466">
        <v>13793804</v>
      </c>
      <c r="BO23" s="467"/>
      <c r="BP23" s="467"/>
      <c r="BQ23" s="467"/>
      <c r="BR23" s="467"/>
      <c r="BS23" s="467"/>
      <c r="BT23" s="467"/>
      <c r="BU23" s="468"/>
      <c r="BV23" s="466">
        <v>12837756</v>
      </c>
      <c r="BW23" s="467"/>
      <c r="BX23" s="467"/>
      <c r="BY23" s="467"/>
      <c r="BZ23" s="467"/>
      <c r="CA23" s="467"/>
      <c r="CB23" s="467"/>
      <c r="CC23" s="468"/>
      <c r="CD23" s="200"/>
      <c r="CE23" s="573"/>
      <c r="CF23" s="573"/>
      <c r="CG23" s="573"/>
      <c r="CH23" s="573"/>
      <c r="CI23" s="573"/>
      <c r="CJ23" s="573"/>
      <c r="CK23" s="573"/>
      <c r="CL23" s="573"/>
      <c r="CM23" s="573"/>
      <c r="CN23" s="573"/>
      <c r="CO23" s="573"/>
      <c r="CP23" s="573"/>
      <c r="CQ23" s="573"/>
      <c r="CR23" s="573"/>
      <c r="CS23" s="574"/>
      <c r="CT23" s="463"/>
      <c r="CU23" s="464"/>
      <c r="CV23" s="464"/>
      <c r="CW23" s="464"/>
      <c r="CX23" s="464"/>
      <c r="CY23" s="464"/>
      <c r="CZ23" s="464"/>
      <c r="DA23" s="465"/>
      <c r="DB23" s="463"/>
      <c r="DC23" s="464"/>
      <c r="DD23" s="464"/>
      <c r="DE23" s="464"/>
      <c r="DF23" s="464"/>
      <c r="DG23" s="464"/>
      <c r="DH23" s="464"/>
      <c r="DI23" s="465"/>
      <c r="DJ23" s="185"/>
      <c r="DK23" s="185"/>
      <c r="DL23" s="185"/>
      <c r="DM23" s="185"/>
      <c r="DN23" s="185"/>
      <c r="DO23" s="185"/>
    </row>
    <row r="24" spans="1:119" ht="18.75" customHeight="1" thickBot="1">
      <c r="A24" s="186"/>
      <c r="B24" s="603"/>
      <c r="C24" s="604"/>
      <c r="D24" s="605"/>
      <c r="E24" s="516" t="s">
        <v>165</v>
      </c>
      <c r="F24" s="496"/>
      <c r="G24" s="496"/>
      <c r="H24" s="496"/>
      <c r="I24" s="496"/>
      <c r="J24" s="496"/>
      <c r="K24" s="497"/>
      <c r="L24" s="517">
        <v>1</v>
      </c>
      <c r="M24" s="518"/>
      <c r="N24" s="518"/>
      <c r="O24" s="518"/>
      <c r="P24" s="557"/>
      <c r="Q24" s="517">
        <v>8600</v>
      </c>
      <c r="R24" s="518"/>
      <c r="S24" s="518"/>
      <c r="T24" s="518"/>
      <c r="U24" s="518"/>
      <c r="V24" s="557"/>
      <c r="W24" s="616"/>
      <c r="X24" s="604"/>
      <c r="Y24" s="605"/>
      <c r="Z24" s="516" t="s">
        <v>166</v>
      </c>
      <c r="AA24" s="496"/>
      <c r="AB24" s="496"/>
      <c r="AC24" s="496"/>
      <c r="AD24" s="496"/>
      <c r="AE24" s="496"/>
      <c r="AF24" s="496"/>
      <c r="AG24" s="497"/>
      <c r="AH24" s="517">
        <v>172</v>
      </c>
      <c r="AI24" s="518"/>
      <c r="AJ24" s="518"/>
      <c r="AK24" s="518"/>
      <c r="AL24" s="557"/>
      <c r="AM24" s="517">
        <v>553324</v>
      </c>
      <c r="AN24" s="518"/>
      <c r="AO24" s="518"/>
      <c r="AP24" s="518"/>
      <c r="AQ24" s="518"/>
      <c r="AR24" s="557"/>
      <c r="AS24" s="517">
        <v>3217</v>
      </c>
      <c r="AT24" s="518"/>
      <c r="AU24" s="518"/>
      <c r="AV24" s="518"/>
      <c r="AW24" s="518"/>
      <c r="AX24" s="519"/>
      <c r="AY24" s="636" t="s">
        <v>167</v>
      </c>
      <c r="AZ24" s="637"/>
      <c r="BA24" s="637"/>
      <c r="BB24" s="637"/>
      <c r="BC24" s="637"/>
      <c r="BD24" s="637"/>
      <c r="BE24" s="637"/>
      <c r="BF24" s="637"/>
      <c r="BG24" s="637"/>
      <c r="BH24" s="637"/>
      <c r="BI24" s="637"/>
      <c r="BJ24" s="637"/>
      <c r="BK24" s="637"/>
      <c r="BL24" s="637"/>
      <c r="BM24" s="638"/>
      <c r="BN24" s="466">
        <v>9259372</v>
      </c>
      <c r="BO24" s="467"/>
      <c r="BP24" s="467"/>
      <c r="BQ24" s="467"/>
      <c r="BR24" s="467"/>
      <c r="BS24" s="467"/>
      <c r="BT24" s="467"/>
      <c r="BU24" s="468"/>
      <c r="BV24" s="466">
        <v>8102427</v>
      </c>
      <c r="BW24" s="467"/>
      <c r="BX24" s="467"/>
      <c r="BY24" s="467"/>
      <c r="BZ24" s="467"/>
      <c r="CA24" s="467"/>
      <c r="CB24" s="467"/>
      <c r="CC24" s="468"/>
      <c r="CD24" s="200"/>
      <c r="CE24" s="573"/>
      <c r="CF24" s="573"/>
      <c r="CG24" s="573"/>
      <c r="CH24" s="573"/>
      <c r="CI24" s="573"/>
      <c r="CJ24" s="573"/>
      <c r="CK24" s="573"/>
      <c r="CL24" s="573"/>
      <c r="CM24" s="573"/>
      <c r="CN24" s="573"/>
      <c r="CO24" s="573"/>
      <c r="CP24" s="573"/>
      <c r="CQ24" s="573"/>
      <c r="CR24" s="573"/>
      <c r="CS24" s="574"/>
      <c r="CT24" s="463"/>
      <c r="CU24" s="464"/>
      <c r="CV24" s="464"/>
      <c r="CW24" s="464"/>
      <c r="CX24" s="464"/>
      <c r="CY24" s="464"/>
      <c r="CZ24" s="464"/>
      <c r="DA24" s="465"/>
      <c r="DB24" s="463"/>
      <c r="DC24" s="464"/>
      <c r="DD24" s="464"/>
      <c r="DE24" s="464"/>
      <c r="DF24" s="464"/>
      <c r="DG24" s="464"/>
      <c r="DH24" s="464"/>
      <c r="DI24" s="465"/>
      <c r="DJ24" s="185"/>
      <c r="DK24" s="185"/>
      <c r="DL24" s="185"/>
      <c r="DM24" s="185"/>
      <c r="DN24" s="185"/>
      <c r="DO24" s="185"/>
    </row>
    <row r="25" spans="1:119" s="185" customFormat="1" ht="18.75" customHeight="1">
      <c r="A25" s="186"/>
      <c r="B25" s="603"/>
      <c r="C25" s="604"/>
      <c r="D25" s="605"/>
      <c r="E25" s="516" t="s">
        <v>168</v>
      </c>
      <c r="F25" s="496"/>
      <c r="G25" s="496"/>
      <c r="H25" s="496"/>
      <c r="I25" s="496"/>
      <c r="J25" s="496"/>
      <c r="K25" s="497"/>
      <c r="L25" s="517">
        <v>1</v>
      </c>
      <c r="M25" s="518"/>
      <c r="N25" s="518"/>
      <c r="O25" s="518"/>
      <c r="P25" s="557"/>
      <c r="Q25" s="517">
        <v>6850</v>
      </c>
      <c r="R25" s="518"/>
      <c r="S25" s="518"/>
      <c r="T25" s="518"/>
      <c r="U25" s="518"/>
      <c r="V25" s="557"/>
      <c r="W25" s="616"/>
      <c r="X25" s="604"/>
      <c r="Y25" s="605"/>
      <c r="Z25" s="516" t="s">
        <v>169</v>
      </c>
      <c r="AA25" s="496"/>
      <c r="AB25" s="496"/>
      <c r="AC25" s="496"/>
      <c r="AD25" s="496"/>
      <c r="AE25" s="496"/>
      <c r="AF25" s="496"/>
      <c r="AG25" s="497"/>
      <c r="AH25" s="517" t="s">
        <v>170</v>
      </c>
      <c r="AI25" s="518"/>
      <c r="AJ25" s="518"/>
      <c r="AK25" s="518"/>
      <c r="AL25" s="557"/>
      <c r="AM25" s="517" t="s">
        <v>171</v>
      </c>
      <c r="AN25" s="518"/>
      <c r="AO25" s="518"/>
      <c r="AP25" s="518"/>
      <c r="AQ25" s="518"/>
      <c r="AR25" s="557"/>
      <c r="AS25" s="517" t="s">
        <v>170</v>
      </c>
      <c r="AT25" s="518"/>
      <c r="AU25" s="518"/>
      <c r="AV25" s="518"/>
      <c r="AW25" s="518"/>
      <c r="AX25" s="519"/>
      <c r="AY25" s="426" t="s">
        <v>172</v>
      </c>
      <c r="AZ25" s="427"/>
      <c r="BA25" s="427"/>
      <c r="BB25" s="427"/>
      <c r="BC25" s="427"/>
      <c r="BD25" s="427"/>
      <c r="BE25" s="427"/>
      <c r="BF25" s="427"/>
      <c r="BG25" s="427"/>
      <c r="BH25" s="427"/>
      <c r="BI25" s="427"/>
      <c r="BJ25" s="427"/>
      <c r="BK25" s="427"/>
      <c r="BL25" s="427"/>
      <c r="BM25" s="428"/>
      <c r="BN25" s="429">
        <v>270598</v>
      </c>
      <c r="BO25" s="430"/>
      <c r="BP25" s="430"/>
      <c r="BQ25" s="430"/>
      <c r="BR25" s="430"/>
      <c r="BS25" s="430"/>
      <c r="BT25" s="430"/>
      <c r="BU25" s="431"/>
      <c r="BV25" s="429">
        <v>788464</v>
      </c>
      <c r="BW25" s="430"/>
      <c r="BX25" s="430"/>
      <c r="BY25" s="430"/>
      <c r="BZ25" s="430"/>
      <c r="CA25" s="430"/>
      <c r="CB25" s="430"/>
      <c r="CC25" s="431"/>
      <c r="CD25" s="200"/>
      <c r="CE25" s="573"/>
      <c r="CF25" s="573"/>
      <c r="CG25" s="573"/>
      <c r="CH25" s="573"/>
      <c r="CI25" s="573"/>
      <c r="CJ25" s="573"/>
      <c r="CK25" s="573"/>
      <c r="CL25" s="573"/>
      <c r="CM25" s="573"/>
      <c r="CN25" s="573"/>
      <c r="CO25" s="573"/>
      <c r="CP25" s="573"/>
      <c r="CQ25" s="573"/>
      <c r="CR25" s="573"/>
      <c r="CS25" s="574"/>
      <c r="CT25" s="463"/>
      <c r="CU25" s="464"/>
      <c r="CV25" s="464"/>
      <c r="CW25" s="464"/>
      <c r="CX25" s="464"/>
      <c r="CY25" s="464"/>
      <c r="CZ25" s="464"/>
      <c r="DA25" s="465"/>
      <c r="DB25" s="463"/>
      <c r="DC25" s="464"/>
      <c r="DD25" s="464"/>
      <c r="DE25" s="464"/>
      <c r="DF25" s="464"/>
      <c r="DG25" s="464"/>
      <c r="DH25" s="464"/>
      <c r="DI25" s="465"/>
    </row>
    <row r="26" spans="1:119" s="185" customFormat="1" ht="18.75" customHeight="1">
      <c r="A26" s="186"/>
      <c r="B26" s="603"/>
      <c r="C26" s="604"/>
      <c r="D26" s="605"/>
      <c r="E26" s="516" t="s">
        <v>173</v>
      </c>
      <c r="F26" s="496"/>
      <c r="G26" s="496"/>
      <c r="H26" s="496"/>
      <c r="I26" s="496"/>
      <c r="J26" s="496"/>
      <c r="K26" s="497"/>
      <c r="L26" s="517">
        <v>1</v>
      </c>
      <c r="M26" s="518"/>
      <c r="N26" s="518"/>
      <c r="O26" s="518"/>
      <c r="P26" s="557"/>
      <c r="Q26" s="517">
        <v>5950</v>
      </c>
      <c r="R26" s="518"/>
      <c r="S26" s="518"/>
      <c r="T26" s="518"/>
      <c r="U26" s="518"/>
      <c r="V26" s="557"/>
      <c r="W26" s="616"/>
      <c r="X26" s="604"/>
      <c r="Y26" s="605"/>
      <c r="Z26" s="516" t="s">
        <v>174</v>
      </c>
      <c r="AA26" s="626"/>
      <c r="AB26" s="626"/>
      <c r="AC26" s="626"/>
      <c r="AD26" s="626"/>
      <c r="AE26" s="626"/>
      <c r="AF26" s="626"/>
      <c r="AG26" s="627"/>
      <c r="AH26" s="517">
        <v>17</v>
      </c>
      <c r="AI26" s="518"/>
      <c r="AJ26" s="518"/>
      <c r="AK26" s="518"/>
      <c r="AL26" s="557"/>
      <c r="AM26" s="517">
        <v>63189</v>
      </c>
      <c r="AN26" s="518"/>
      <c r="AO26" s="518"/>
      <c r="AP26" s="518"/>
      <c r="AQ26" s="518"/>
      <c r="AR26" s="557"/>
      <c r="AS26" s="517">
        <v>3717</v>
      </c>
      <c r="AT26" s="518"/>
      <c r="AU26" s="518"/>
      <c r="AV26" s="518"/>
      <c r="AW26" s="518"/>
      <c r="AX26" s="519"/>
      <c r="AY26" s="469" t="s">
        <v>175</v>
      </c>
      <c r="AZ26" s="470"/>
      <c r="BA26" s="470"/>
      <c r="BB26" s="470"/>
      <c r="BC26" s="470"/>
      <c r="BD26" s="470"/>
      <c r="BE26" s="470"/>
      <c r="BF26" s="470"/>
      <c r="BG26" s="470"/>
      <c r="BH26" s="470"/>
      <c r="BI26" s="470"/>
      <c r="BJ26" s="470"/>
      <c r="BK26" s="470"/>
      <c r="BL26" s="470"/>
      <c r="BM26" s="471"/>
      <c r="BN26" s="466" t="s">
        <v>170</v>
      </c>
      <c r="BO26" s="467"/>
      <c r="BP26" s="467"/>
      <c r="BQ26" s="467"/>
      <c r="BR26" s="467"/>
      <c r="BS26" s="467"/>
      <c r="BT26" s="467"/>
      <c r="BU26" s="468"/>
      <c r="BV26" s="466" t="s">
        <v>170</v>
      </c>
      <c r="BW26" s="467"/>
      <c r="BX26" s="467"/>
      <c r="BY26" s="467"/>
      <c r="BZ26" s="467"/>
      <c r="CA26" s="467"/>
      <c r="CB26" s="467"/>
      <c r="CC26" s="468"/>
      <c r="CD26" s="200"/>
      <c r="CE26" s="573"/>
      <c r="CF26" s="573"/>
      <c r="CG26" s="573"/>
      <c r="CH26" s="573"/>
      <c r="CI26" s="573"/>
      <c r="CJ26" s="573"/>
      <c r="CK26" s="573"/>
      <c r="CL26" s="573"/>
      <c r="CM26" s="573"/>
      <c r="CN26" s="573"/>
      <c r="CO26" s="573"/>
      <c r="CP26" s="573"/>
      <c r="CQ26" s="573"/>
      <c r="CR26" s="573"/>
      <c r="CS26" s="574"/>
      <c r="CT26" s="463"/>
      <c r="CU26" s="464"/>
      <c r="CV26" s="464"/>
      <c r="CW26" s="464"/>
      <c r="CX26" s="464"/>
      <c r="CY26" s="464"/>
      <c r="CZ26" s="464"/>
      <c r="DA26" s="465"/>
      <c r="DB26" s="463"/>
      <c r="DC26" s="464"/>
      <c r="DD26" s="464"/>
      <c r="DE26" s="464"/>
      <c r="DF26" s="464"/>
      <c r="DG26" s="464"/>
      <c r="DH26" s="464"/>
      <c r="DI26" s="465"/>
    </row>
    <row r="27" spans="1:119" ht="18.75" customHeight="1" thickBot="1">
      <c r="A27" s="186"/>
      <c r="B27" s="603"/>
      <c r="C27" s="604"/>
      <c r="D27" s="605"/>
      <c r="E27" s="516" t="s">
        <v>176</v>
      </c>
      <c r="F27" s="496"/>
      <c r="G27" s="496"/>
      <c r="H27" s="496"/>
      <c r="I27" s="496"/>
      <c r="J27" s="496"/>
      <c r="K27" s="497"/>
      <c r="L27" s="517">
        <v>1</v>
      </c>
      <c r="M27" s="518"/>
      <c r="N27" s="518"/>
      <c r="O27" s="518"/>
      <c r="P27" s="557"/>
      <c r="Q27" s="517">
        <v>3700</v>
      </c>
      <c r="R27" s="518"/>
      <c r="S27" s="518"/>
      <c r="T27" s="518"/>
      <c r="U27" s="518"/>
      <c r="V27" s="557"/>
      <c r="W27" s="616"/>
      <c r="X27" s="604"/>
      <c r="Y27" s="605"/>
      <c r="Z27" s="516" t="s">
        <v>177</v>
      </c>
      <c r="AA27" s="496"/>
      <c r="AB27" s="496"/>
      <c r="AC27" s="496"/>
      <c r="AD27" s="496"/>
      <c r="AE27" s="496"/>
      <c r="AF27" s="496"/>
      <c r="AG27" s="497"/>
      <c r="AH27" s="517">
        <v>2</v>
      </c>
      <c r="AI27" s="518"/>
      <c r="AJ27" s="518"/>
      <c r="AK27" s="518"/>
      <c r="AL27" s="557"/>
      <c r="AM27" s="517" t="s">
        <v>178</v>
      </c>
      <c r="AN27" s="518"/>
      <c r="AO27" s="518"/>
      <c r="AP27" s="518"/>
      <c r="AQ27" s="518"/>
      <c r="AR27" s="557"/>
      <c r="AS27" s="517" t="s">
        <v>178</v>
      </c>
      <c r="AT27" s="518"/>
      <c r="AU27" s="518"/>
      <c r="AV27" s="518"/>
      <c r="AW27" s="518"/>
      <c r="AX27" s="519"/>
      <c r="AY27" s="558" t="s">
        <v>179</v>
      </c>
      <c r="AZ27" s="559"/>
      <c r="BA27" s="559"/>
      <c r="BB27" s="559"/>
      <c r="BC27" s="559"/>
      <c r="BD27" s="559"/>
      <c r="BE27" s="559"/>
      <c r="BF27" s="559"/>
      <c r="BG27" s="559"/>
      <c r="BH27" s="559"/>
      <c r="BI27" s="559"/>
      <c r="BJ27" s="559"/>
      <c r="BK27" s="559"/>
      <c r="BL27" s="559"/>
      <c r="BM27" s="560"/>
      <c r="BN27" s="639">
        <v>4302</v>
      </c>
      <c r="BO27" s="640"/>
      <c r="BP27" s="640"/>
      <c r="BQ27" s="640"/>
      <c r="BR27" s="640"/>
      <c r="BS27" s="640"/>
      <c r="BT27" s="640"/>
      <c r="BU27" s="641"/>
      <c r="BV27" s="639">
        <v>4296</v>
      </c>
      <c r="BW27" s="640"/>
      <c r="BX27" s="640"/>
      <c r="BY27" s="640"/>
      <c r="BZ27" s="640"/>
      <c r="CA27" s="640"/>
      <c r="CB27" s="640"/>
      <c r="CC27" s="641"/>
      <c r="CD27" s="202"/>
      <c r="CE27" s="573"/>
      <c r="CF27" s="573"/>
      <c r="CG27" s="573"/>
      <c r="CH27" s="573"/>
      <c r="CI27" s="573"/>
      <c r="CJ27" s="573"/>
      <c r="CK27" s="573"/>
      <c r="CL27" s="573"/>
      <c r="CM27" s="573"/>
      <c r="CN27" s="573"/>
      <c r="CO27" s="573"/>
      <c r="CP27" s="573"/>
      <c r="CQ27" s="573"/>
      <c r="CR27" s="573"/>
      <c r="CS27" s="574"/>
      <c r="CT27" s="463"/>
      <c r="CU27" s="464"/>
      <c r="CV27" s="464"/>
      <c r="CW27" s="464"/>
      <c r="CX27" s="464"/>
      <c r="CY27" s="464"/>
      <c r="CZ27" s="464"/>
      <c r="DA27" s="465"/>
      <c r="DB27" s="463"/>
      <c r="DC27" s="464"/>
      <c r="DD27" s="464"/>
      <c r="DE27" s="464"/>
      <c r="DF27" s="464"/>
      <c r="DG27" s="464"/>
      <c r="DH27" s="464"/>
      <c r="DI27" s="465"/>
      <c r="DJ27" s="185"/>
      <c r="DK27" s="185"/>
      <c r="DL27" s="185"/>
      <c r="DM27" s="185"/>
      <c r="DN27" s="185"/>
      <c r="DO27" s="185"/>
    </row>
    <row r="28" spans="1:119" ht="18.75" customHeight="1">
      <c r="A28" s="186"/>
      <c r="B28" s="603"/>
      <c r="C28" s="604"/>
      <c r="D28" s="605"/>
      <c r="E28" s="516" t="s">
        <v>180</v>
      </c>
      <c r="F28" s="496"/>
      <c r="G28" s="496"/>
      <c r="H28" s="496"/>
      <c r="I28" s="496"/>
      <c r="J28" s="496"/>
      <c r="K28" s="497"/>
      <c r="L28" s="517">
        <v>1</v>
      </c>
      <c r="M28" s="518"/>
      <c r="N28" s="518"/>
      <c r="O28" s="518"/>
      <c r="P28" s="557"/>
      <c r="Q28" s="517">
        <v>3100</v>
      </c>
      <c r="R28" s="518"/>
      <c r="S28" s="518"/>
      <c r="T28" s="518"/>
      <c r="U28" s="518"/>
      <c r="V28" s="557"/>
      <c r="W28" s="616"/>
      <c r="X28" s="604"/>
      <c r="Y28" s="605"/>
      <c r="Z28" s="516" t="s">
        <v>181</v>
      </c>
      <c r="AA28" s="496"/>
      <c r="AB28" s="496"/>
      <c r="AC28" s="496"/>
      <c r="AD28" s="496"/>
      <c r="AE28" s="496"/>
      <c r="AF28" s="496"/>
      <c r="AG28" s="497"/>
      <c r="AH28" s="517" t="s">
        <v>170</v>
      </c>
      <c r="AI28" s="518"/>
      <c r="AJ28" s="518"/>
      <c r="AK28" s="518"/>
      <c r="AL28" s="557"/>
      <c r="AM28" s="517" t="s">
        <v>170</v>
      </c>
      <c r="AN28" s="518"/>
      <c r="AO28" s="518"/>
      <c r="AP28" s="518"/>
      <c r="AQ28" s="518"/>
      <c r="AR28" s="557"/>
      <c r="AS28" s="517" t="s">
        <v>170</v>
      </c>
      <c r="AT28" s="518"/>
      <c r="AU28" s="518"/>
      <c r="AV28" s="518"/>
      <c r="AW28" s="518"/>
      <c r="AX28" s="519"/>
      <c r="AY28" s="642" t="s">
        <v>182</v>
      </c>
      <c r="AZ28" s="643"/>
      <c r="BA28" s="643"/>
      <c r="BB28" s="644"/>
      <c r="BC28" s="426" t="s">
        <v>47</v>
      </c>
      <c r="BD28" s="427"/>
      <c r="BE28" s="427"/>
      <c r="BF28" s="427"/>
      <c r="BG28" s="427"/>
      <c r="BH28" s="427"/>
      <c r="BI28" s="427"/>
      <c r="BJ28" s="427"/>
      <c r="BK28" s="427"/>
      <c r="BL28" s="427"/>
      <c r="BM28" s="428"/>
      <c r="BN28" s="429">
        <v>542622</v>
      </c>
      <c r="BO28" s="430"/>
      <c r="BP28" s="430"/>
      <c r="BQ28" s="430"/>
      <c r="BR28" s="430"/>
      <c r="BS28" s="430"/>
      <c r="BT28" s="430"/>
      <c r="BU28" s="431"/>
      <c r="BV28" s="429">
        <v>389416</v>
      </c>
      <c r="BW28" s="430"/>
      <c r="BX28" s="430"/>
      <c r="BY28" s="430"/>
      <c r="BZ28" s="430"/>
      <c r="CA28" s="430"/>
      <c r="CB28" s="430"/>
      <c r="CC28" s="431"/>
      <c r="CD28" s="200"/>
      <c r="CE28" s="573"/>
      <c r="CF28" s="573"/>
      <c r="CG28" s="573"/>
      <c r="CH28" s="573"/>
      <c r="CI28" s="573"/>
      <c r="CJ28" s="573"/>
      <c r="CK28" s="573"/>
      <c r="CL28" s="573"/>
      <c r="CM28" s="573"/>
      <c r="CN28" s="573"/>
      <c r="CO28" s="573"/>
      <c r="CP28" s="573"/>
      <c r="CQ28" s="573"/>
      <c r="CR28" s="573"/>
      <c r="CS28" s="574"/>
      <c r="CT28" s="463"/>
      <c r="CU28" s="464"/>
      <c r="CV28" s="464"/>
      <c r="CW28" s="464"/>
      <c r="CX28" s="464"/>
      <c r="CY28" s="464"/>
      <c r="CZ28" s="464"/>
      <c r="DA28" s="465"/>
      <c r="DB28" s="463"/>
      <c r="DC28" s="464"/>
      <c r="DD28" s="464"/>
      <c r="DE28" s="464"/>
      <c r="DF28" s="464"/>
      <c r="DG28" s="464"/>
      <c r="DH28" s="464"/>
      <c r="DI28" s="465"/>
      <c r="DJ28" s="185"/>
      <c r="DK28" s="185"/>
      <c r="DL28" s="185"/>
      <c r="DM28" s="185"/>
      <c r="DN28" s="185"/>
      <c r="DO28" s="185"/>
    </row>
    <row r="29" spans="1:119" ht="18.75" customHeight="1">
      <c r="A29" s="186"/>
      <c r="B29" s="603"/>
      <c r="C29" s="604"/>
      <c r="D29" s="605"/>
      <c r="E29" s="516" t="s">
        <v>183</v>
      </c>
      <c r="F29" s="496"/>
      <c r="G29" s="496"/>
      <c r="H29" s="496"/>
      <c r="I29" s="496"/>
      <c r="J29" s="496"/>
      <c r="K29" s="497"/>
      <c r="L29" s="517">
        <v>13</v>
      </c>
      <c r="M29" s="518"/>
      <c r="N29" s="518"/>
      <c r="O29" s="518"/>
      <c r="P29" s="557"/>
      <c r="Q29" s="517">
        <v>2900</v>
      </c>
      <c r="R29" s="518"/>
      <c r="S29" s="518"/>
      <c r="T29" s="518"/>
      <c r="U29" s="518"/>
      <c r="V29" s="557"/>
      <c r="W29" s="617"/>
      <c r="X29" s="618"/>
      <c r="Y29" s="619"/>
      <c r="Z29" s="516" t="s">
        <v>184</v>
      </c>
      <c r="AA29" s="496"/>
      <c r="AB29" s="496"/>
      <c r="AC29" s="496"/>
      <c r="AD29" s="496"/>
      <c r="AE29" s="496"/>
      <c r="AF29" s="496"/>
      <c r="AG29" s="497"/>
      <c r="AH29" s="517">
        <v>174</v>
      </c>
      <c r="AI29" s="518"/>
      <c r="AJ29" s="518"/>
      <c r="AK29" s="518"/>
      <c r="AL29" s="557"/>
      <c r="AM29" s="517">
        <v>561434</v>
      </c>
      <c r="AN29" s="518"/>
      <c r="AO29" s="518"/>
      <c r="AP29" s="518"/>
      <c r="AQ29" s="518"/>
      <c r="AR29" s="557"/>
      <c r="AS29" s="517">
        <v>3227</v>
      </c>
      <c r="AT29" s="518"/>
      <c r="AU29" s="518"/>
      <c r="AV29" s="518"/>
      <c r="AW29" s="518"/>
      <c r="AX29" s="519"/>
      <c r="AY29" s="645"/>
      <c r="AZ29" s="646"/>
      <c r="BA29" s="646"/>
      <c r="BB29" s="647"/>
      <c r="BC29" s="500" t="s">
        <v>185</v>
      </c>
      <c r="BD29" s="501"/>
      <c r="BE29" s="501"/>
      <c r="BF29" s="501"/>
      <c r="BG29" s="501"/>
      <c r="BH29" s="501"/>
      <c r="BI29" s="501"/>
      <c r="BJ29" s="501"/>
      <c r="BK29" s="501"/>
      <c r="BL29" s="501"/>
      <c r="BM29" s="502"/>
      <c r="BN29" s="466">
        <v>415495</v>
      </c>
      <c r="BO29" s="467"/>
      <c r="BP29" s="467"/>
      <c r="BQ29" s="467"/>
      <c r="BR29" s="467"/>
      <c r="BS29" s="467"/>
      <c r="BT29" s="467"/>
      <c r="BU29" s="468"/>
      <c r="BV29" s="466">
        <v>408261</v>
      </c>
      <c r="BW29" s="467"/>
      <c r="BX29" s="467"/>
      <c r="BY29" s="467"/>
      <c r="BZ29" s="467"/>
      <c r="CA29" s="467"/>
      <c r="CB29" s="467"/>
      <c r="CC29" s="468"/>
      <c r="CD29" s="202"/>
      <c r="CE29" s="573"/>
      <c r="CF29" s="573"/>
      <c r="CG29" s="573"/>
      <c r="CH29" s="573"/>
      <c r="CI29" s="573"/>
      <c r="CJ29" s="573"/>
      <c r="CK29" s="573"/>
      <c r="CL29" s="573"/>
      <c r="CM29" s="573"/>
      <c r="CN29" s="573"/>
      <c r="CO29" s="573"/>
      <c r="CP29" s="573"/>
      <c r="CQ29" s="573"/>
      <c r="CR29" s="573"/>
      <c r="CS29" s="574"/>
      <c r="CT29" s="463"/>
      <c r="CU29" s="464"/>
      <c r="CV29" s="464"/>
      <c r="CW29" s="464"/>
      <c r="CX29" s="464"/>
      <c r="CY29" s="464"/>
      <c r="CZ29" s="464"/>
      <c r="DA29" s="465"/>
      <c r="DB29" s="463"/>
      <c r="DC29" s="464"/>
      <c r="DD29" s="464"/>
      <c r="DE29" s="464"/>
      <c r="DF29" s="464"/>
      <c r="DG29" s="464"/>
      <c r="DH29" s="464"/>
      <c r="DI29" s="465"/>
      <c r="DJ29" s="185"/>
      <c r="DK29" s="185"/>
      <c r="DL29" s="185"/>
      <c r="DM29" s="185"/>
      <c r="DN29" s="185"/>
      <c r="DO29" s="185"/>
    </row>
    <row r="30" spans="1:119" ht="18.75" customHeight="1" thickBot="1">
      <c r="A30" s="186"/>
      <c r="B30" s="606"/>
      <c r="C30" s="607"/>
      <c r="D30" s="608"/>
      <c r="E30" s="520"/>
      <c r="F30" s="521"/>
      <c r="G30" s="521"/>
      <c r="H30" s="521"/>
      <c r="I30" s="521"/>
      <c r="J30" s="521"/>
      <c r="K30" s="522"/>
      <c r="L30" s="620"/>
      <c r="M30" s="621"/>
      <c r="N30" s="621"/>
      <c r="O30" s="621"/>
      <c r="P30" s="622"/>
      <c r="Q30" s="620"/>
      <c r="R30" s="621"/>
      <c r="S30" s="621"/>
      <c r="T30" s="621"/>
      <c r="U30" s="621"/>
      <c r="V30" s="622"/>
      <c r="W30" s="623" t="s">
        <v>186</v>
      </c>
      <c r="X30" s="624"/>
      <c r="Y30" s="624"/>
      <c r="Z30" s="624"/>
      <c r="AA30" s="624"/>
      <c r="AB30" s="624"/>
      <c r="AC30" s="624"/>
      <c r="AD30" s="624"/>
      <c r="AE30" s="624"/>
      <c r="AF30" s="624"/>
      <c r="AG30" s="625"/>
      <c r="AH30" s="582">
        <v>99.4</v>
      </c>
      <c r="AI30" s="583"/>
      <c r="AJ30" s="583"/>
      <c r="AK30" s="583"/>
      <c r="AL30" s="583"/>
      <c r="AM30" s="583"/>
      <c r="AN30" s="583"/>
      <c r="AO30" s="583"/>
      <c r="AP30" s="583"/>
      <c r="AQ30" s="583"/>
      <c r="AR30" s="583"/>
      <c r="AS30" s="583"/>
      <c r="AT30" s="583"/>
      <c r="AU30" s="583"/>
      <c r="AV30" s="583"/>
      <c r="AW30" s="583"/>
      <c r="AX30" s="585"/>
      <c r="AY30" s="648"/>
      <c r="AZ30" s="649"/>
      <c r="BA30" s="649"/>
      <c r="BB30" s="650"/>
      <c r="BC30" s="636" t="s">
        <v>49</v>
      </c>
      <c r="BD30" s="637"/>
      <c r="BE30" s="637"/>
      <c r="BF30" s="637"/>
      <c r="BG30" s="637"/>
      <c r="BH30" s="637"/>
      <c r="BI30" s="637"/>
      <c r="BJ30" s="637"/>
      <c r="BK30" s="637"/>
      <c r="BL30" s="637"/>
      <c r="BM30" s="638"/>
      <c r="BN30" s="639">
        <v>590168</v>
      </c>
      <c r="BO30" s="640"/>
      <c r="BP30" s="640"/>
      <c r="BQ30" s="640"/>
      <c r="BR30" s="640"/>
      <c r="BS30" s="640"/>
      <c r="BT30" s="640"/>
      <c r="BU30" s="641"/>
      <c r="BV30" s="639">
        <v>838397</v>
      </c>
      <c r="BW30" s="640"/>
      <c r="BX30" s="640"/>
      <c r="BY30" s="640"/>
      <c r="BZ30" s="640"/>
      <c r="CA30" s="640"/>
      <c r="CB30" s="640"/>
      <c r="CC30" s="641"/>
      <c r="CD30" s="203"/>
      <c r="CE30" s="204"/>
      <c r="CF30" s="204"/>
      <c r="CG30" s="204"/>
      <c r="CH30" s="204"/>
      <c r="CI30" s="204"/>
      <c r="CJ30" s="204"/>
      <c r="CK30" s="204"/>
      <c r="CL30" s="204"/>
      <c r="CM30" s="204"/>
      <c r="CN30" s="204"/>
      <c r="CO30" s="204"/>
      <c r="CP30" s="204"/>
      <c r="CQ30" s="204"/>
      <c r="CR30" s="204"/>
      <c r="CS30" s="205"/>
      <c r="CT30" s="206"/>
      <c r="CU30" s="207"/>
      <c r="CV30" s="207"/>
      <c r="CW30" s="207"/>
      <c r="CX30" s="207"/>
      <c r="CY30" s="207"/>
      <c r="CZ30" s="207"/>
      <c r="DA30" s="208"/>
      <c r="DB30" s="206"/>
      <c r="DC30" s="207"/>
      <c r="DD30" s="207"/>
      <c r="DE30" s="207"/>
      <c r="DF30" s="207"/>
      <c r="DG30" s="207"/>
      <c r="DH30" s="207"/>
      <c r="DI30" s="208"/>
      <c r="DJ30" s="185"/>
      <c r="DK30" s="185"/>
      <c r="DL30" s="185"/>
      <c r="DM30" s="185"/>
      <c r="DN30" s="185"/>
      <c r="DO30" s="185"/>
    </row>
    <row r="31" spans="1:119" ht="13.5" customHeight="1">
      <c r="A31" s="186"/>
      <c r="B31" s="209"/>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1"/>
      <c r="DJ31" s="185"/>
      <c r="DK31" s="185"/>
      <c r="DL31" s="185"/>
      <c r="DM31" s="185"/>
      <c r="DN31" s="185"/>
      <c r="DO31" s="185"/>
    </row>
    <row r="32" spans="1:119" ht="13.5" customHeight="1">
      <c r="A32" s="186"/>
      <c r="B32" s="212"/>
      <c r="C32" s="213" t="s">
        <v>187</v>
      </c>
      <c r="D32" s="213"/>
      <c r="E32" s="213"/>
      <c r="F32" s="210"/>
      <c r="G32" s="210"/>
      <c r="H32" s="210"/>
      <c r="I32" s="210"/>
      <c r="J32" s="210"/>
      <c r="K32" s="210"/>
      <c r="L32" s="210"/>
      <c r="M32" s="210"/>
      <c r="N32" s="210"/>
      <c r="O32" s="210"/>
      <c r="P32" s="210"/>
      <c r="Q32" s="210"/>
      <c r="R32" s="210"/>
      <c r="S32" s="210"/>
      <c r="T32" s="210"/>
      <c r="U32" s="210" t="s">
        <v>188</v>
      </c>
      <c r="V32" s="210"/>
      <c r="W32" s="210"/>
      <c r="X32" s="210"/>
      <c r="Y32" s="210"/>
      <c r="Z32" s="210"/>
      <c r="AA32" s="210"/>
      <c r="AB32" s="210"/>
      <c r="AC32" s="210"/>
      <c r="AD32" s="210"/>
      <c r="AE32" s="210"/>
      <c r="AF32" s="210"/>
      <c r="AG32" s="210"/>
      <c r="AH32" s="210"/>
      <c r="AI32" s="210"/>
      <c r="AJ32" s="210"/>
      <c r="AK32" s="210"/>
      <c r="AL32" s="210"/>
      <c r="AM32" s="214" t="s">
        <v>189</v>
      </c>
      <c r="AN32" s="210"/>
      <c r="AO32" s="210"/>
      <c r="AP32" s="210"/>
      <c r="AQ32" s="210"/>
      <c r="AR32" s="210"/>
      <c r="AS32" s="214"/>
      <c r="AT32" s="214"/>
      <c r="AU32" s="214"/>
      <c r="AV32" s="214"/>
      <c r="AW32" s="214"/>
      <c r="AX32" s="214"/>
      <c r="AY32" s="214"/>
      <c r="AZ32" s="214"/>
      <c r="BA32" s="214"/>
      <c r="BB32" s="210"/>
      <c r="BC32" s="214"/>
      <c r="BD32" s="210"/>
      <c r="BE32" s="214" t="s">
        <v>190</v>
      </c>
      <c r="BF32" s="210"/>
      <c r="BG32" s="210"/>
      <c r="BH32" s="210"/>
      <c r="BI32" s="210"/>
      <c r="BJ32" s="214"/>
      <c r="BK32" s="214"/>
      <c r="BL32" s="214"/>
      <c r="BM32" s="214"/>
      <c r="BN32" s="214"/>
      <c r="BO32" s="214"/>
      <c r="BP32" s="214"/>
      <c r="BQ32" s="214"/>
      <c r="BR32" s="210"/>
      <c r="BS32" s="210"/>
      <c r="BT32" s="210"/>
      <c r="BU32" s="210"/>
      <c r="BV32" s="210"/>
      <c r="BW32" s="210" t="s">
        <v>191</v>
      </c>
      <c r="BX32" s="210"/>
      <c r="BY32" s="210"/>
      <c r="BZ32" s="210"/>
      <c r="CA32" s="210"/>
      <c r="CB32" s="214"/>
      <c r="CC32" s="214"/>
      <c r="CD32" s="214"/>
      <c r="CE32" s="214"/>
      <c r="CF32" s="214"/>
      <c r="CG32" s="214"/>
      <c r="CH32" s="214"/>
      <c r="CI32" s="214"/>
      <c r="CJ32" s="214"/>
      <c r="CK32" s="214"/>
      <c r="CL32" s="214"/>
      <c r="CM32" s="214"/>
      <c r="CN32" s="214"/>
      <c r="CO32" s="214" t="s">
        <v>192</v>
      </c>
      <c r="CP32" s="214"/>
      <c r="CQ32" s="214"/>
      <c r="CR32" s="214"/>
      <c r="CS32" s="214"/>
      <c r="CT32" s="214"/>
      <c r="CU32" s="214"/>
      <c r="CV32" s="214"/>
      <c r="CW32" s="214"/>
      <c r="CX32" s="214"/>
      <c r="CY32" s="214"/>
      <c r="CZ32" s="214"/>
      <c r="DA32" s="214"/>
      <c r="DB32" s="214"/>
      <c r="DC32" s="214"/>
      <c r="DD32" s="214"/>
      <c r="DE32" s="214"/>
      <c r="DF32" s="214"/>
      <c r="DG32" s="214"/>
      <c r="DH32" s="214"/>
      <c r="DI32" s="211"/>
      <c r="DJ32" s="185"/>
      <c r="DK32" s="185"/>
      <c r="DL32" s="185"/>
      <c r="DM32" s="185"/>
      <c r="DN32" s="185"/>
      <c r="DO32" s="185"/>
    </row>
    <row r="33" spans="1:119" ht="13.5" customHeight="1">
      <c r="A33" s="186"/>
      <c r="B33" s="212"/>
      <c r="C33" s="490" t="s">
        <v>193</v>
      </c>
      <c r="D33" s="490"/>
      <c r="E33" s="455" t="s">
        <v>194</v>
      </c>
      <c r="F33" s="455"/>
      <c r="G33" s="455"/>
      <c r="H33" s="455"/>
      <c r="I33" s="455"/>
      <c r="J33" s="455"/>
      <c r="K33" s="455"/>
      <c r="L33" s="455"/>
      <c r="M33" s="455"/>
      <c r="N33" s="455"/>
      <c r="O33" s="455"/>
      <c r="P33" s="455"/>
      <c r="Q33" s="455"/>
      <c r="R33" s="455"/>
      <c r="S33" s="455"/>
      <c r="T33" s="215"/>
      <c r="U33" s="490" t="s">
        <v>193</v>
      </c>
      <c r="V33" s="490"/>
      <c r="W33" s="455" t="s">
        <v>195</v>
      </c>
      <c r="X33" s="455"/>
      <c r="Y33" s="455"/>
      <c r="Z33" s="455"/>
      <c r="AA33" s="455"/>
      <c r="AB33" s="455"/>
      <c r="AC33" s="455"/>
      <c r="AD33" s="455"/>
      <c r="AE33" s="455"/>
      <c r="AF33" s="455"/>
      <c r="AG33" s="455"/>
      <c r="AH33" s="455"/>
      <c r="AI33" s="455"/>
      <c r="AJ33" s="455"/>
      <c r="AK33" s="455"/>
      <c r="AL33" s="215"/>
      <c r="AM33" s="490" t="s">
        <v>196</v>
      </c>
      <c r="AN33" s="490"/>
      <c r="AO33" s="455" t="s">
        <v>194</v>
      </c>
      <c r="AP33" s="455"/>
      <c r="AQ33" s="455"/>
      <c r="AR33" s="455"/>
      <c r="AS33" s="455"/>
      <c r="AT33" s="455"/>
      <c r="AU33" s="455"/>
      <c r="AV33" s="455"/>
      <c r="AW33" s="455"/>
      <c r="AX33" s="455"/>
      <c r="AY33" s="455"/>
      <c r="AZ33" s="455"/>
      <c r="BA33" s="455"/>
      <c r="BB33" s="455"/>
      <c r="BC33" s="455"/>
      <c r="BD33" s="216"/>
      <c r="BE33" s="455" t="s">
        <v>197</v>
      </c>
      <c r="BF33" s="455"/>
      <c r="BG33" s="455" t="s">
        <v>198</v>
      </c>
      <c r="BH33" s="455"/>
      <c r="BI33" s="455"/>
      <c r="BJ33" s="455"/>
      <c r="BK33" s="455"/>
      <c r="BL33" s="455"/>
      <c r="BM33" s="455"/>
      <c r="BN33" s="455"/>
      <c r="BO33" s="455"/>
      <c r="BP33" s="455"/>
      <c r="BQ33" s="455"/>
      <c r="BR33" s="455"/>
      <c r="BS33" s="455"/>
      <c r="BT33" s="455"/>
      <c r="BU33" s="455"/>
      <c r="BV33" s="216"/>
      <c r="BW33" s="490" t="s">
        <v>197</v>
      </c>
      <c r="BX33" s="490"/>
      <c r="BY33" s="455" t="s">
        <v>199</v>
      </c>
      <c r="BZ33" s="455"/>
      <c r="CA33" s="455"/>
      <c r="CB33" s="455"/>
      <c r="CC33" s="455"/>
      <c r="CD33" s="455"/>
      <c r="CE33" s="455"/>
      <c r="CF33" s="455"/>
      <c r="CG33" s="455"/>
      <c r="CH33" s="455"/>
      <c r="CI33" s="455"/>
      <c r="CJ33" s="455"/>
      <c r="CK33" s="455"/>
      <c r="CL33" s="455"/>
      <c r="CM33" s="455"/>
      <c r="CN33" s="215"/>
      <c r="CO33" s="490" t="s">
        <v>200</v>
      </c>
      <c r="CP33" s="490"/>
      <c r="CQ33" s="455" t="s">
        <v>201</v>
      </c>
      <c r="CR33" s="455"/>
      <c r="CS33" s="455"/>
      <c r="CT33" s="455"/>
      <c r="CU33" s="455"/>
      <c r="CV33" s="455"/>
      <c r="CW33" s="455"/>
      <c r="CX33" s="455"/>
      <c r="CY33" s="455"/>
      <c r="CZ33" s="455"/>
      <c r="DA33" s="455"/>
      <c r="DB33" s="455"/>
      <c r="DC33" s="455"/>
      <c r="DD33" s="455"/>
      <c r="DE33" s="455"/>
      <c r="DF33" s="215"/>
      <c r="DG33" s="651" t="s">
        <v>202</v>
      </c>
      <c r="DH33" s="651"/>
      <c r="DI33" s="217"/>
      <c r="DJ33" s="185"/>
      <c r="DK33" s="185"/>
      <c r="DL33" s="185"/>
      <c r="DM33" s="185"/>
      <c r="DN33" s="185"/>
      <c r="DO33" s="185"/>
    </row>
    <row r="34" spans="1:119" ht="32.25" customHeight="1">
      <c r="A34" s="186"/>
      <c r="B34" s="212"/>
      <c r="C34" s="652">
        <f>IF(E34="","",1)</f>
        <v>1</v>
      </c>
      <c r="D34" s="652"/>
      <c r="E34" s="653" t="str">
        <f>IF('各会計、関係団体の財政状況及び健全化判断比率'!B7="","",'各会計、関係団体の財政状況及び健全化判断比率'!B7)</f>
        <v>一般会計</v>
      </c>
      <c r="F34" s="653"/>
      <c r="G34" s="653"/>
      <c r="H34" s="653"/>
      <c r="I34" s="653"/>
      <c r="J34" s="653"/>
      <c r="K34" s="653"/>
      <c r="L34" s="653"/>
      <c r="M34" s="653"/>
      <c r="N34" s="653"/>
      <c r="O34" s="653"/>
      <c r="P34" s="653"/>
      <c r="Q34" s="653"/>
      <c r="R34" s="653"/>
      <c r="S34" s="653"/>
      <c r="T34" s="213"/>
      <c r="U34" s="652">
        <f>IF(W34="","",MAX(C34:D43)+1)</f>
        <v>3</v>
      </c>
      <c r="V34" s="652"/>
      <c r="W34" s="653" t="str">
        <f>IF('各会計、関係団体の財政状況及び健全化判断比率'!B28="","",'各会計、関係団体の財政状況及び健全化判断比率'!B28)</f>
        <v>国民健康保険特別会計</v>
      </c>
      <c r="X34" s="653"/>
      <c r="Y34" s="653"/>
      <c r="Z34" s="653"/>
      <c r="AA34" s="653"/>
      <c r="AB34" s="653"/>
      <c r="AC34" s="653"/>
      <c r="AD34" s="653"/>
      <c r="AE34" s="653"/>
      <c r="AF34" s="653"/>
      <c r="AG34" s="653"/>
      <c r="AH34" s="653"/>
      <c r="AI34" s="653"/>
      <c r="AJ34" s="653"/>
      <c r="AK34" s="653"/>
      <c r="AL34" s="213"/>
      <c r="AM34" s="652">
        <f>IF(AO34="","",MAX(C34:D43,U34:V43)+1)</f>
        <v>7</v>
      </c>
      <c r="AN34" s="652"/>
      <c r="AO34" s="653" t="str">
        <f>IF('各会計、関係団体の財政状況及び健全化判断比率'!B32="","",'各会計、関係団体の財政状況及び健全化判断比率'!B32)</f>
        <v>水道事業会計</v>
      </c>
      <c r="AP34" s="653"/>
      <c r="AQ34" s="653"/>
      <c r="AR34" s="653"/>
      <c r="AS34" s="653"/>
      <c r="AT34" s="653"/>
      <c r="AU34" s="653"/>
      <c r="AV34" s="653"/>
      <c r="AW34" s="653"/>
      <c r="AX34" s="653"/>
      <c r="AY34" s="653"/>
      <c r="AZ34" s="653"/>
      <c r="BA34" s="653"/>
      <c r="BB34" s="653"/>
      <c r="BC34" s="653"/>
      <c r="BD34" s="213"/>
      <c r="BE34" s="652">
        <f>IF(BG34="","",MAX(C34:D43,U34:V43,AM34:AN43)+1)</f>
        <v>9</v>
      </c>
      <c r="BF34" s="652"/>
      <c r="BG34" s="653" t="str">
        <f>IF('各会計、関係団体の財政状況及び健全化判断比率'!B34="","",'各会計、関係団体の財政状況及び健全化判断比率'!B34)</f>
        <v>下水道事業特別会計</v>
      </c>
      <c r="BH34" s="653"/>
      <c r="BI34" s="653"/>
      <c r="BJ34" s="653"/>
      <c r="BK34" s="653"/>
      <c r="BL34" s="653"/>
      <c r="BM34" s="653"/>
      <c r="BN34" s="653"/>
      <c r="BO34" s="653"/>
      <c r="BP34" s="653"/>
      <c r="BQ34" s="653"/>
      <c r="BR34" s="653"/>
      <c r="BS34" s="653"/>
      <c r="BT34" s="653"/>
      <c r="BU34" s="653"/>
      <c r="BV34" s="213"/>
      <c r="BW34" s="652">
        <f>IF(BY34="","",MAX(C34:D43,U34:V43,AM34:AN43,BE34:BF43)+1)</f>
        <v>12</v>
      </c>
      <c r="BX34" s="652"/>
      <c r="BY34" s="653" t="str">
        <f>IF('各会計、関係団体の財政状況及び健全化判断比率'!B68="","",'各会計、関係団体の財政状況及び健全化判断比率'!B68)</f>
        <v>山形県消防補償等組合</v>
      </c>
      <c r="BZ34" s="653"/>
      <c r="CA34" s="653"/>
      <c r="CB34" s="653"/>
      <c r="CC34" s="653"/>
      <c r="CD34" s="653"/>
      <c r="CE34" s="653"/>
      <c r="CF34" s="653"/>
      <c r="CG34" s="653"/>
      <c r="CH34" s="653"/>
      <c r="CI34" s="653"/>
      <c r="CJ34" s="653"/>
      <c r="CK34" s="653"/>
      <c r="CL34" s="653"/>
      <c r="CM34" s="653"/>
      <c r="CN34" s="213"/>
      <c r="CO34" s="652">
        <f>IF(CQ34="","",MAX(C34:D43,U34:V43,AM34:AN43,BE34:BF43,BW34:BX43)+1)</f>
        <v>20</v>
      </c>
      <c r="CP34" s="652"/>
      <c r="CQ34" s="653" t="str">
        <f>IF('各会計、関係団体の財政状況及び健全化判断比率'!BS7="","",'各会計、関係団体の財政状況及び健全化判断比率'!BS7)</f>
        <v>高畠町土地開発公社</v>
      </c>
      <c r="CR34" s="653"/>
      <c r="CS34" s="653"/>
      <c r="CT34" s="653"/>
      <c r="CU34" s="653"/>
      <c r="CV34" s="653"/>
      <c r="CW34" s="653"/>
      <c r="CX34" s="653"/>
      <c r="CY34" s="653"/>
      <c r="CZ34" s="653"/>
      <c r="DA34" s="653"/>
      <c r="DB34" s="653"/>
      <c r="DC34" s="653"/>
      <c r="DD34" s="653"/>
      <c r="DE34" s="653"/>
      <c r="DF34" s="210"/>
      <c r="DG34" s="654" t="str">
        <f>IF('各会計、関係団体の財政状況及び健全化判断比率'!BR7="","",'各会計、関係団体の財政状況及び健全化判断比率'!BR7)</f>
        <v>〇</v>
      </c>
      <c r="DH34" s="654"/>
      <c r="DI34" s="217"/>
      <c r="DJ34" s="185"/>
      <c r="DK34" s="185"/>
      <c r="DL34" s="185"/>
      <c r="DM34" s="185"/>
      <c r="DN34" s="185"/>
      <c r="DO34" s="185"/>
    </row>
    <row r="35" spans="1:119" ht="32.25" customHeight="1">
      <c r="A35" s="186"/>
      <c r="B35" s="212"/>
      <c r="C35" s="652">
        <f>IF(E35="","",C34+1)</f>
        <v>2</v>
      </c>
      <c r="D35" s="652"/>
      <c r="E35" s="653" t="str">
        <f>IF('各会計、関係団体の財政状況及び健全化判断比率'!B8="","",'各会計、関係団体の財政状況及び健全化判断比率'!B8)</f>
        <v>飲料水供給事業特別会計</v>
      </c>
      <c r="F35" s="653"/>
      <c r="G35" s="653"/>
      <c r="H35" s="653"/>
      <c r="I35" s="653"/>
      <c r="J35" s="653"/>
      <c r="K35" s="653"/>
      <c r="L35" s="653"/>
      <c r="M35" s="653"/>
      <c r="N35" s="653"/>
      <c r="O35" s="653"/>
      <c r="P35" s="653"/>
      <c r="Q35" s="653"/>
      <c r="R35" s="653"/>
      <c r="S35" s="653"/>
      <c r="T35" s="213"/>
      <c r="U35" s="652">
        <f>IF(W35="","",U34+1)</f>
        <v>4</v>
      </c>
      <c r="V35" s="652"/>
      <c r="W35" s="653" t="str">
        <f>IF('各会計、関係団体の財政状況及び健全化判断比率'!B29="","",'各会計、関係団体の財政状況及び健全化判断比率'!B29)</f>
        <v>介護保険特別会計</v>
      </c>
      <c r="X35" s="653"/>
      <c r="Y35" s="653"/>
      <c r="Z35" s="653"/>
      <c r="AA35" s="653"/>
      <c r="AB35" s="653"/>
      <c r="AC35" s="653"/>
      <c r="AD35" s="653"/>
      <c r="AE35" s="653"/>
      <c r="AF35" s="653"/>
      <c r="AG35" s="653"/>
      <c r="AH35" s="653"/>
      <c r="AI35" s="653"/>
      <c r="AJ35" s="653"/>
      <c r="AK35" s="653"/>
      <c r="AL35" s="213"/>
      <c r="AM35" s="652">
        <f t="shared" ref="AM35:AM43" si="0">IF(AO35="","",AM34+1)</f>
        <v>8</v>
      </c>
      <c r="AN35" s="652"/>
      <c r="AO35" s="653" t="str">
        <f>IF('各会計、関係団体の財政状況及び健全化判断比率'!B33="","",'各会計、関係団体の財政状況及び健全化判断比率'!B33)</f>
        <v>病院事業会計</v>
      </c>
      <c r="AP35" s="653"/>
      <c r="AQ35" s="653"/>
      <c r="AR35" s="653"/>
      <c r="AS35" s="653"/>
      <c r="AT35" s="653"/>
      <c r="AU35" s="653"/>
      <c r="AV35" s="653"/>
      <c r="AW35" s="653"/>
      <c r="AX35" s="653"/>
      <c r="AY35" s="653"/>
      <c r="AZ35" s="653"/>
      <c r="BA35" s="653"/>
      <c r="BB35" s="653"/>
      <c r="BC35" s="653"/>
      <c r="BD35" s="213"/>
      <c r="BE35" s="652">
        <f t="shared" ref="BE35:BE43" si="1">IF(BG35="","",BE34+1)</f>
        <v>10</v>
      </c>
      <c r="BF35" s="652"/>
      <c r="BG35" s="653" t="str">
        <f>IF('各会計、関係団体の財政状況及び健全化判断比率'!B35="","",'各会計、関係団体の財政状況及び健全化判断比率'!B35)</f>
        <v>農業集落排水事業特別会計</v>
      </c>
      <c r="BH35" s="653"/>
      <c r="BI35" s="653"/>
      <c r="BJ35" s="653"/>
      <c r="BK35" s="653"/>
      <c r="BL35" s="653"/>
      <c r="BM35" s="653"/>
      <c r="BN35" s="653"/>
      <c r="BO35" s="653"/>
      <c r="BP35" s="653"/>
      <c r="BQ35" s="653"/>
      <c r="BR35" s="653"/>
      <c r="BS35" s="653"/>
      <c r="BT35" s="653"/>
      <c r="BU35" s="653"/>
      <c r="BV35" s="213"/>
      <c r="BW35" s="652">
        <f t="shared" ref="BW35:BW43" si="2">IF(BY35="","",BW34+1)</f>
        <v>13</v>
      </c>
      <c r="BX35" s="652"/>
      <c r="BY35" s="653" t="str">
        <f>IF('各会計、関係団体の財政状況及び健全化判断比率'!B69="","",'各会計、関係団体の財政状況及び健全化判断比率'!B69)</f>
        <v>山形県自治会館管理組合</v>
      </c>
      <c r="BZ35" s="653"/>
      <c r="CA35" s="653"/>
      <c r="CB35" s="653"/>
      <c r="CC35" s="653"/>
      <c r="CD35" s="653"/>
      <c r="CE35" s="653"/>
      <c r="CF35" s="653"/>
      <c r="CG35" s="653"/>
      <c r="CH35" s="653"/>
      <c r="CI35" s="653"/>
      <c r="CJ35" s="653"/>
      <c r="CK35" s="653"/>
      <c r="CL35" s="653"/>
      <c r="CM35" s="653"/>
      <c r="CN35" s="213"/>
      <c r="CO35" s="652">
        <f t="shared" ref="CO35:CO43" si="3">IF(CQ35="","",CO34+1)</f>
        <v>21</v>
      </c>
      <c r="CP35" s="652"/>
      <c r="CQ35" s="653" t="str">
        <f>IF('各会計、関係団体の財政状況及び健全化判断比率'!BS8="","",'各会計、関係団体の財政状況及び健全化判断比率'!BS8)</f>
        <v>浜田広介記念館</v>
      </c>
      <c r="CR35" s="653"/>
      <c r="CS35" s="653"/>
      <c r="CT35" s="653"/>
      <c r="CU35" s="653"/>
      <c r="CV35" s="653"/>
      <c r="CW35" s="653"/>
      <c r="CX35" s="653"/>
      <c r="CY35" s="653"/>
      <c r="CZ35" s="653"/>
      <c r="DA35" s="653"/>
      <c r="DB35" s="653"/>
      <c r="DC35" s="653"/>
      <c r="DD35" s="653"/>
      <c r="DE35" s="653"/>
      <c r="DF35" s="210"/>
      <c r="DG35" s="654" t="str">
        <f>IF('各会計、関係団体の財政状況及び健全化判断比率'!BR8="","",'各会計、関係団体の財政状況及び健全化判断比率'!BR8)</f>
        <v/>
      </c>
      <c r="DH35" s="654"/>
      <c r="DI35" s="217"/>
      <c r="DJ35" s="185"/>
      <c r="DK35" s="185"/>
      <c r="DL35" s="185"/>
      <c r="DM35" s="185"/>
      <c r="DN35" s="185"/>
      <c r="DO35" s="185"/>
    </row>
    <row r="36" spans="1:119" ht="32.25" customHeight="1">
      <c r="A36" s="186"/>
      <c r="B36" s="212"/>
      <c r="C36" s="652" t="str">
        <f>IF(E36="","",C35+1)</f>
        <v/>
      </c>
      <c r="D36" s="652"/>
      <c r="E36" s="653" t="str">
        <f>IF('各会計、関係団体の財政状況及び健全化判断比率'!B9="","",'各会計、関係団体の財政状況及び健全化判断比率'!B9)</f>
        <v/>
      </c>
      <c r="F36" s="653"/>
      <c r="G36" s="653"/>
      <c r="H36" s="653"/>
      <c r="I36" s="653"/>
      <c r="J36" s="653"/>
      <c r="K36" s="653"/>
      <c r="L36" s="653"/>
      <c r="M36" s="653"/>
      <c r="N36" s="653"/>
      <c r="O36" s="653"/>
      <c r="P36" s="653"/>
      <c r="Q36" s="653"/>
      <c r="R36" s="653"/>
      <c r="S36" s="653"/>
      <c r="T36" s="213"/>
      <c r="U36" s="652">
        <f t="shared" ref="U36:U43" si="4">IF(W36="","",U35+1)</f>
        <v>5</v>
      </c>
      <c r="V36" s="652"/>
      <c r="W36" s="653" t="str">
        <f>IF('各会計、関係団体の財政状況及び健全化判断比率'!B30="","",'各会計、関係団体の財政状況及び健全化判断比率'!B30)</f>
        <v>後期高齢者医療特別会計</v>
      </c>
      <c r="X36" s="653"/>
      <c r="Y36" s="653"/>
      <c r="Z36" s="653"/>
      <c r="AA36" s="653"/>
      <c r="AB36" s="653"/>
      <c r="AC36" s="653"/>
      <c r="AD36" s="653"/>
      <c r="AE36" s="653"/>
      <c r="AF36" s="653"/>
      <c r="AG36" s="653"/>
      <c r="AH36" s="653"/>
      <c r="AI36" s="653"/>
      <c r="AJ36" s="653"/>
      <c r="AK36" s="653"/>
      <c r="AL36" s="213"/>
      <c r="AM36" s="652" t="str">
        <f t="shared" si="0"/>
        <v/>
      </c>
      <c r="AN36" s="652"/>
      <c r="AO36" s="653"/>
      <c r="AP36" s="653"/>
      <c r="AQ36" s="653"/>
      <c r="AR36" s="653"/>
      <c r="AS36" s="653"/>
      <c r="AT36" s="653"/>
      <c r="AU36" s="653"/>
      <c r="AV36" s="653"/>
      <c r="AW36" s="653"/>
      <c r="AX36" s="653"/>
      <c r="AY36" s="653"/>
      <c r="AZ36" s="653"/>
      <c r="BA36" s="653"/>
      <c r="BB36" s="653"/>
      <c r="BC36" s="653"/>
      <c r="BD36" s="213"/>
      <c r="BE36" s="652">
        <f t="shared" si="1"/>
        <v>11</v>
      </c>
      <c r="BF36" s="652"/>
      <c r="BG36" s="653" t="str">
        <f>IF('各会計、関係団体の財政状況及び健全化判断比率'!B36="","",'各会計、関係団体の財政状況及び健全化判断比率'!B36)</f>
        <v>特定地域生活排水処理事業特別会計</v>
      </c>
      <c r="BH36" s="653"/>
      <c r="BI36" s="653"/>
      <c r="BJ36" s="653"/>
      <c r="BK36" s="653"/>
      <c r="BL36" s="653"/>
      <c r="BM36" s="653"/>
      <c r="BN36" s="653"/>
      <c r="BO36" s="653"/>
      <c r="BP36" s="653"/>
      <c r="BQ36" s="653"/>
      <c r="BR36" s="653"/>
      <c r="BS36" s="653"/>
      <c r="BT36" s="653"/>
      <c r="BU36" s="653"/>
      <c r="BV36" s="213"/>
      <c r="BW36" s="652">
        <f t="shared" si="2"/>
        <v>14</v>
      </c>
      <c r="BX36" s="652"/>
      <c r="BY36" s="653" t="str">
        <f>IF('各会計、関係団体の財政状況及び健全化判断比率'!B70="","",'各会計、関係団体の財政状況及び健全化判断比率'!B70)</f>
        <v>山形県市町村職員退職手当組合</v>
      </c>
      <c r="BZ36" s="653"/>
      <c r="CA36" s="653"/>
      <c r="CB36" s="653"/>
      <c r="CC36" s="653"/>
      <c r="CD36" s="653"/>
      <c r="CE36" s="653"/>
      <c r="CF36" s="653"/>
      <c r="CG36" s="653"/>
      <c r="CH36" s="653"/>
      <c r="CI36" s="653"/>
      <c r="CJ36" s="653"/>
      <c r="CK36" s="653"/>
      <c r="CL36" s="653"/>
      <c r="CM36" s="653"/>
      <c r="CN36" s="213"/>
      <c r="CO36" s="652" t="str">
        <f t="shared" si="3"/>
        <v/>
      </c>
      <c r="CP36" s="652"/>
      <c r="CQ36" s="653" t="str">
        <f>IF('各会計、関係団体の財政状況及び健全化判断比率'!BS9="","",'各会計、関係団体の財政状況及び健全化判断比率'!BS9)</f>
        <v/>
      </c>
      <c r="CR36" s="653"/>
      <c r="CS36" s="653"/>
      <c r="CT36" s="653"/>
      <c r="CU36" s="653"/>
      <c r="CV36" s="653"/>
      <c r="CW36" s="653"/>
      <c r="CX36" s="653"/>
      <c r="CY36" s="653"/>
      <c r="CZ36" s="653"/>
      <c r="DA36" s="653"/>
      <c r="DB36" s="653"/>
      <c r="DC36" s="653"/>
      <c r="DD36" s="653"/>
      <c r="DE36" s="653"/>
      <c r="DF36" s="210"/>
      <c r="DG36" s="654" t="str">
        <f>IF('各会計、関係団体の財政状況及び健全化判断比率'!BR9="","",'各会計、関係団体の財政状況及び健全化判断比率'!BR9)</f>
        <v/>
      </c>
      <c r="DH36" s="654"/>
      <c r="DI36" s="217"/>
      <c r="DJ36" s="185"/>
      <c r="DK36" s="185"/>
      <c r="DL36" s="185"/>
      <c r="DM36" s="185"/>
      <c r="DN36" s="185"/>
      <c r="DO36" s="185"/>
    </row>
    <row r="37" spans="1:119" ht="32.25" customHeight="1">
      <c r="A37" s="186"/>
      <c r="B37" s="212"/>
      <c r="C37" s="652" t="str">
        <f>IF(E37="","",C36+1)</f>
        <v/>
      </c>
      <c r="D37" s="652"/>
      <c r="E37" s="653" t="str">
        <f>IF('各会計、関係団体の財政状況及び健全化判断比率'!B10="","",'各会計、関係団体の財政状況及び健全化判断比率'!B10)</f>
        <v/>
      </c>
      <c r="F37" s="653"/>
      <c r="G37" s="653"/>
      <c r="H37" s="653"/>
      <c r="I37" s="653"/>
      <c r="J37" s="653"/>
      <c r="K37" s="653"/>
      <c r="L37" s="653"/>
      <c r="M37" s="653"/>
      <c r="N37" s="653"/>
      <c r="O37" s="653"/>
      <c r="P37" s="653"/>
      <c r="Q37" s="653"/>
      <c r="R37" s="653"/>
      <c r="S37" s="653"/>
      <c r="T37" s="213"/>
      <c r="U37" s="652">
        <f t="shared" si="4"/>
        <v>6</v>
      </c>
      <c r="V37" s="652"/>
      <c r="W37" s="653" t="str">
        <f>IF('各会計、関係団体の財政状況及び健全化判断比率'!B31="","",'各会計、関係団体の財政状況及び健全化判断比率'!B31)</f>
        <v>訪問看護事業特別会計</v>
      </c>
      <c r="X37" s="653"/>
      <c r="Y37" s="653"/>
      <c r="Z37" s="653"/>
      <c r="AA37" s="653"/>
      <c r="AB37" s="653"/>
      <c r="AC37" s="653"/>
      <c r="AD37" s="653"/>
      <c r="AE37" s="653"/>
      <c r="AF37" s="653"/>
      <c r="AG37" s="653"/>
      <c r="AH37" s="653"/>
      <c r="AI37" s="653"/>
      <c r="AJ37" s="653"/>
      <c r="AK37" s="653"/>
      <c r="AL37" s="213"/>
      <c r="AM37" s="652" t="str">
        <f t="shared" si="0"/>
        <v/>
      </c>
      <c r="AN37" s="652"/>
      <c r="AO37" s="653"/>
      <c r="AP37" s="653"/>
      <c r="AQ37" s="653"/>
      <c r="AR37" s="653"/>
      <c r="AS37" s="653"/>
      <c r="AT37" s="653"/>
      <c r="AU37" s="653"/>
      <c r="AV37" s="653"/>
      <c r="AW37" s="653"/>
      <c r="AX37" s="653"/>
      <c r="AY37" s="653"/>
      <c r="AZ37" s="653"/>
      <c r="BA37" s="653"/>
      <c r="BB37" s="653"/>
      <c r="BC37" s="653"/>
      <c r="BD37" s="213"/>
      <c r="BE37" s="652" t="str">
        <f t="shared" si="1"/>
        <v/>
      </c>
      <c r="BF37" s="652"/>
      <c r="BG37" s="653"/>
      <c r="BH37" s="653"/>
      <c r="BI37" s="653"/>
      <c r="BJ37" s="653"/>
      <c r="BK37" s="653"/>
      <c r="BL37" s="653"/>
      <c r="BM37" s="653"/>
      <c r="BN37" s="653"/>
      <c r="BO37" s="653"/>
      <c r="BP37" s="653"/>
      <c r="BQ37" s="653"/>
      <c r="BR37" s="653"/>
      <c r="BS37" s="653"/>
      <c r="BT37" s="653"/>
      <c r="BU37" s="653"/>
      <c r="BV37" s="213"/>
      <c r="BW37" s="652">
        <f t="shared" si="2"/>
        <v>15</v>
      </c>
      <c r="BX37" s="652"/>
      <c r="BY37" s="653" t="str">
        <f>IF('各会計、関係団体の財政状況及び健全化判断比率'!B71="","",'各会計、関係団体の財政状況及び健全化判断比率'!B71)</f>
        <v>松川堰組合</v>
      </c>
      <c r="BZ37" s="653"/>
      <c r="CA37" s="653"/>
      <c r="CB37" s="653"/>
      <c r="CC37" s="653"/>
      <c r="CD37" s="653"/>
      <c r="CE37" s="653"/>
      <c r="CF37" s="653"/>
      <c r="CG37" s="653"/>
      <c r="CH37" s="653"/>
      <c r="CI37" s="653"/>
      <c r="CJ37" s="653"/>
      <c r="CK37" s="653"/>
      <c r="CL37" s="653"/>
      <c r="CM37" s="653"/>
      <c r="CN37" s="213"/>
      <c r="CO37" s="652" t="str">
        <f t="shared" si="3"/>
        <v/>
      </c>
      <c r="CP37" s="652"/>
      <c r="CQ37" s="653" t="str">
        <f>IF('各会計、関係団体の財政状況及び健全化判断比率'!BS10="","",'各会計、関係団体の財政状況及び健全化判断比率'!BS10)</f>
        <v/>
      </c>
      <c r="CR37" s="653"/>
      <c r="CS37" s="653"/>
      <c r="CT37" s="653"/>
      <c r="CU37" s="653"/>
      <c r="CV37" s="653"/>
      <c r="CW37" s="653"/>
      <c r="CX37" s="653"/>
      <c r="CY37" s="653"/>
      <c r="CZ37" s="653"/>
      <c r="DA37" s="653"/>
      <c r="DB37" s="653"/>
      <c r="DC37" s="653"/>
      <c r="DD37" s="653"/>
      <c r="DE37" s="653"/>
      <c r="DF37" s="210"/>
      <c r="DG37" s="654" t="str">
        <f>IF('各会計、関係団体の財政状況及び健全化判断比率'!BR10="","",'各会計、関係団体の財政状況及び健全化判断比率'!BR10)</f>
        <v/>
      </c>
      <c r="DH37" s="654"/>
      <c r="DI37" s="217"/>
      <c r="DJ37" s="185"/>
      <c r="DK37" s="185"/>
      <c r="DL37" s="185"/>
      <c r="DM37" s="185"/>
      <c r="DN37" s="185"/>
      <c r="DO37" s="185"/>
    </row>
    <row r="38" spans="1:119" ht="32.25" customHeight="1">
      <c r="A38" s="186"/>
      <c r="B38" s="212"/>
      <c r="C38" s="652" t="str">
        <f t="shared" ref="C38:C43" si="5">IF(E38="","",C37+1)</f>
        <v/>
      </c>
      <c r="D38" s="652"/>
      <c r="E38" s="653" t="str">
        <f>IF('各会計、関係団体の財政状況及び健全化判断比率'!B11="","",'各会計、関係団体の財政状況及び健全化判断比率'!B11)</f>
        <v/>
      </c>
      <c r="F38" s="653"/>
      <c r="G38" s="653"/>
      <c r="H38" s="653"/>
      <c r="I38" s="653"/>
      <c r="J38" s="653"/>
      <c r="K38" s="653"/>
      <c r="L38" s="653"/>
      <c r="M38" s="653"/>
      <c r="N38" s="653"/>
      <c r="O38" s="653"/>
      <c r="P38" s="653"/>
      <c r="Q38" s="653"/>
      <c r="R38" s="653"/>
      <c r="S38" s="653"/>
      <c r="T38" s="213"/>
      <c r="U38" s="652" t="str">
        <f t="shared" si="4"/>
        <v/>
      </c>
      <c r="V38" s="652"/>
      <c r="W38" s="653"/>
      <c r="X38" s="653"/>
      <c r="Y38" s="653"/>
      <c r="Z38" s="653"/>
      <c r="AA38" s="653"/>
      <c r="AB38" s="653"/>
      <c r="AC38" s="653"/>
      <c r="AD38" s="653"/>
      <c r="AE38" s="653"/>
      <c r="AF38" s="653"/>
      <c r="AG38" s="653"/>
      <c r="AH38" s="653"/>
      <c r="AI38" s="653"/>
      <c r="AJ38" s="653"/>
      <c r="AK38" s="653"/>
      <c r="AL38" s="213"/>
      <c r="AM38" s="652" t="str">
        <f t="shared" si="0"/>
        <v/>
      </c>
      <c r="AN38" s="652"/>
      <c r="AO38" s="653"/>
      <c r="AP38" s="653"/>
      <c r="AQ38" s="653"/>
      <c r="AR38" s="653"/>
      <c r="AS38" s="653"/>
      <c r="AT38" s="653"/>
      <c r="AU38" s="653"/>
      <c r="AV38" s="653"/>
      <c r="AW38" s="653"/>
      <c r="AX38" s="653"/>
      <c r="AY38" s="653"/>
      <c r="AZ38" s="653"/>
      <c r="BA38" s="653"/>
      <c r="BB38" s="653"/>
      <c r="BC38" s="653"/>
      <c r="BD38" s="213"/>
      <c r="BE38" s="652" t="str">
        <f t="shared" si="1"/>
        <v/>
      </c>
      <c r="BF38" s="652"/>
      <c r="BG38" s="653"/>
      <c r="BH38" s="653"/>
      <c r="BI38" s="653"/>
      <c r="BJ38" s="653"/>
      <c r="BK38" s="653"/>
      <c r="BL38" s="653"/>
      <c r="BM38" s="653"/>
      <c r="BN38" s="653"/>
      <c r="BO38" s="653"/>
      <c r="BP38" s="653"/>
      <c r="BQ38" s="653"/>
      <c r="BR38" s="653"/>
      <c r="BS38" s="653"/>
      <c r="BT38" s="653"/>
      <c r="BU38" s="653"/>
      <c r="BV38" s="213"/>
      <c r="BW38" s="652">
        <f t="shared" si="2"/>
        <v>16</v>
      </c>
      <c r="BX38" s="652"/>
      <c r="BY38" s="653" t="str">
        <f>IF('各会計、関係団体の財政状況及び健全化判断比率'!B72="","",'各会計、関係団体の財政状況及び健全化判断比率'!B72)</f>
        <v>山形県市町村交通災害共済組合</v>
      </c>
      <c r="BZ38" s="653"/>
      <c r="CA38" s="653"/>
      <c r="CB38" s="653"/>
      <c r="CC38" s="653"/>
      <c r="CD38" s="653"/>
      <c r="CE38" s="653"/>
      <c r="CF38" s="653"/>
      <c r="CG38" s="653"/>
      <c r="CH38" s="653"/>
      <c r="CI38" s="653"/>
      <c r="CJ38" s="653"/>
      <c r="CK38" s="653"/>
      <c r="CL38" s="653"/>
      <c r="CM38" s="653"/>
      <c r="CN38" s="213"/>
      <c r="CO38" s="652" t="str">
        <f t="shared" si="3"/>
        <v/>
      </c>
      <c r="CP38" s="652"/>
      <c r="CQ38" s="653" t="str">
        <f>IF('各会計、関係団体の財政状況及び健全化判断比率'!BS11="","",'各会計、関係団体の財政状況及び健全化判断比率'!BS11)</f>
        <v/>
      </c>
      <c r="CR38" s="653"/>
      <c r="CS38" s="653"/>
      <c r="CT38" s="653"/>
      <c r="CU38" s="653"/>
      <c r="CV38" s="653"/>
      <c r="CW38" s="653"/>
      <c r="CX38" s="653"/>
      <c r="CY38" s="653"/>
      <c r="CZ38" s="653"/>
      <c r="DA38" s="653"/>
      <c r="DB38" s="653"/>
      <c r="DC38" s="653"/>
      <c r="DD38" s="653"/>
      <c r="DE38" s="653"/>
      <c r="DF38" s="210"/>
      <c r="DG38" s="654" t="str">
        <f>IF('各会計、関係団体の財政状況及び健全化判断比率'!BR11="","",'各会計、関係団体の財政状況及び健全化判断比率'!BR11)</f>
        <v/>
      </c>
      <c r="DH38" s="654"/>
      <c r="DI38" s="217"/>
      <c r="DJ38" s="185"/>
      <c r="DK38" s="185"/>
      <c r="DL38" s="185"/>
      <c r="DM38" s="185"/>
      <c r="DN38" s="185"/>
      <c r="DO38" s="185"/>
    </row>
    <row r="39" spans="1:119" ht="32.25" customHeight="1">
      <c r="A39" s="186"/>
      <c r="B39" s="212"/>
      <c r="C39" s="652" t="str">
        <f t="shared" si="5"/>
        <v/>
      </c>
      <c r="D39" s="652"/>
      <c r="E39" s="653" t="str">
        <f>IF('各会計、関係団体の財政状況及び健全化判断比率'!B12="","",'各会計、関係団体の財政状況及び健全化判断比率'!B12)</f>
        <v/>
      </c>
      <c r="F39" s="653"/>
      <c r="G39" s="653"/>
      <c r="H39" s="653"/>
      <c r="I39" s="653"/>
      <c r="J39" s="653"/>
      <c r="K39" s="653"/>
      <c r="L39" s="653"/>
      <c r="M39" s="653"/>
      <c r="N39" s="653"/>
      <c r="O39" s="653"/>
      <c r="P39" s="653"/>
      <c r="Q39" s="653"/>
      <c r="R39" s="653"/>
      <c r="S39" s="653"/>
      <c r="T39" s="213"/>
      <c r="U39" s="652" t="str">
        <f t="shared" si="4"/>
        <v/>
      </c>
      <c r="V39" s="652"/>
      <c r="W39" s="653"/>
      <c r="X39" s="653"/>
      <c r="Y39" s="653"/>
      <c r="Z39" s="653"/>
      <c r="AA39" s="653"/>
      <c r="AB39" s="653"/>
      <c r="AC39" s="653"/>
      <c r="AD39" s="653"/>
      <c r="AE39" s="653"/>
      <c r="AF39" s="653"/>
      <c r="AG39" s="653"/>
      <c r="AH39" s="653"/>
      <c r="AI39" s="653"/>
      <c r="AJ39" s="653"/>
      <c r="AK39" s="653"/>
      <c r="AL39" s="213"/>
      <c r="AM39" s="652" t="str">
        <f t="shared" si="0"/>
        <v/>
      </c>
      <c r="AN39" s="652"/>
      <c r="AO39" s="653"/>
      <c r="AP39" s="653"/>
      <c r="AQ39" s="653"/>
      <c r="AR39" s="653"/>
      <c r="AS39" s="653"/>
      <c r="AT39" s="653"/>
      <c r="AU39" s="653"/>
      <c r="AV39" s="653"/>
      <c r="AW39" s="653"/>
      <c r="AX39" s="653"/>
      <c r="AY39" s="653"/>
      <c r="AZ39" s="653"/>
      <c r="BA39" s="653"/>
      <c r="BB39" s="653"/>
      <c r="BC39" s="653"/>
      <c r="BD39" s="213"/>
      <c r="BE39" s="652" t="str">
        <f t="shared" si="1"/>
        <v/>
      </c>
      <c r="BF39" s="652"/>
      <c r="BG39" s="653"/>
      <c r="BH39" s="653"/>
      <c r="BI39" s="653"/>
      <c r="BJ39" s="653"/>
      <c r="BK39" s="653"/>
      <c r="BL39" s="653"/>
      <c r="BM39" s="653"/>
      <c r="BN39" s="653"/>
      <c r="BO39" s="653"/>
      <c r="BP39" s="653"/>
      <c r="BQ39" s="653"/>
      <c r="BR39" s="653"/>
      <c r="BS39" s="653"/>
      <c r="BT39" s="653"/>
      <c r="BU39" s="653"/>
      <c r="BV39" s="213"/>
      <c r="BW39" s="652">
        <f t="shared" si="2"/>
        <v>17</v>
      </c>
      <c r="BX39" s="652"/>
      <c r="BY39" s="653" t="str">
        <f>IF('各会計、関係団体の財政状況及び健全化判断比率'!B73="","",'各会計、関係団体の財政状況及び健全化判断比率'!B73)</f>
        <v>置賜広域行政事務組合</v>
      </c>
      <c r="BZ39" s="653"/>
      <c r="CA39" s="653"/>
      <c r="CB39" s="653"/>
      <c r="CC39" s="653"/>
      <c r="CD39" s="653"/>
      <c r="CE39" s="653"/>
      <c r="CF39" s="653"/>
      <c r="CG39" s="653"/>
      <c r="CH39" s="653"/>
      <c r="CI39" s="653"/>
      <c r="CJ39" s="653"/>
      <c r="CK39" s="653"/>
      <c r="CL39" s="653"/>
      <c r="CM39" s="653"/>
      <c r="CN39" s="213"/>
      <c r="CO39" s="652" t="str">
        <f t="shared" si="3"/>
        <v/>
      </c>
      <c r="CP39" s="652"/>
      <c r="CQ39" s="653" t="str">
        <f>IF('各会計、関係団体の財政状況及び健全化判断比率'!BS12="","",'各会計、関係団体の財政状況及び健全化判断比率'!BS12)</f>
        <v/>
      </c>
      <c r="CR39" s="653"/>
      <c r="CS39" s="653"/>
      <c r="CT39" s="653"/>
      <c r="CU39" s="653"/>
      <c r="CV39" s="653"/>
      <c r="CW39" s="653"/>
      <c r="CX39" s="653"/>
      <c r="CY39" s="653"/>
      <c r="CZ39" s="653"/>
      <c r="DA39" s="653"/>
      <c r="DB39" s="653"/>
      <c r="DC39" s="653"/>
      <c r="DD39" s="653"/>
      <c r="DE39" s="653"/>
      <c r="DF39" s="210"/>
      <c r="DG39" s="654" t="str">
        <f>IF('各会計、関係団体の財政状況及び健全化判断比率'!BR12="","",'各会計、関係団体の財政状況及び健全化判断比率'!BR12)</f>
        <v/>
      </c>
      <c r="DH39" s="654"/>
      <c r="DI39" s="217"/>
      <c r="DJ39" s="185"/>
      <c r="DK39" s="185"/>
      <c r="DL39" s="185"/>
      <c r="DM39" s="185"/>
      <c r="DN39" s="185"/>
      <c r="DO39" s="185"/>
    </row>
    <row r="40" spans="1:119" ht="32.25" customHeight="1">
      <c r="A40" s="186"/>
      <c r="B40" s="212"/>
      <c r="C40" s="652" t="str">
        <f t="shared" si="5"/>
        <v/>
      </c>
      <c r="D40" s="652"/>
      <c r="E40" s="653" t="str">
        <f>IF('各会計、関係団体の財政状況及び健全化判断比率'!B13="","",'各会計、関係団体の財政状況及び健全化判断比率'!B13)</f>
        <v/>
      </c>
      <c r="F40" s="653"/>
      <c r="G40" s="653"/>
      <c r="H40" s="653"/>
      <c r="I40" s="653"/>
      <c r="J40" s="653"/>
      <c r="K40" s="653"/>
      <c r="L40" s="653"/>
      <c r="M40" s="653"/>
      <c r="N40" s="653"/>
      <c r="O40" s="653"/>
      <c r="P40" s="653"/>
      <c r="Q40" s="653"/>
      <c r="R40" s="653"/>
      <c r="S40" s="653"/>
      <c r="T40" s="213"/>
      <c r="U40" s="652" t="str">
        <f t="shared" si="4"/>
        <v/>
      </c>
      <c r="V40" s="652"/>
      <c r="W40" s="653"/>
      <c r="X40" s="653"/>
      <c r="Y40" s="653"/>
      <c r="Z40" s="653"/>
      <c r="AA40" s="653"/>
      <c r="AB40" s="653"/>
      <c r="AC40" s="653"/>
      <c r="AD40" s="653"/>
      <c r="AE40" s="653"/>
      <c r="AF40" s="653"/>
      <c r="AG40" s="653"/>
      <c r="AH40" s="653"/>
      <c r="AI40" s="653"/>
      <c r="AJ40" s="653"/>
      <c r="AK40" s="653"/>
      <c r="AL40" s="213"/>
      <c r="AM40" s="652" t="str">
        <f t="shared" si="0"/>
        <v/>
      </c>
      <c r="AN40" s="652"/>
      <c r="AO40" s="653"/>
      <c r="AP40" s="653"/>
      <c r="AQ40" s="653"/>
      <c r="AR40" s="653"/>
      <c r="AS40" s="653"/>
      <c r="AT40" s="653"/>
      <c r="AU40" s="653"/>
      <c r="AV40" s="653"/>
      <c r="AW40" s="653"/>
      <c r="AX40" s="653"/>
      <c r="AY40" s="653"/>
      <c r="AZ40" s="653"/>
      <c r="BA40" s="653"/>
      <c r="BB40" s="653"/>
      <c r="BC40" s="653"/>
      <c r="BD40" s="213"/>
      <c r="BE40" s="652" t="str">
        <f t="shared" si="1"/>
        <v/>
      </c>
      <c r="BF40" s="652"/>
      <c r="BG40" s="653"/>
      <c r="BH40" s="653"/>
      <c r="BI40" s="653"/>
      <c r="BJ40" s="653"/>
      <c r="BK40" s="653"/>
      <c r="BL40" s="653"/>
      <c r="BM40" s="653"/>
      <c r="BN40" s="653"/>
      <c r="BO40" s="653"/>
      <c r="BP40" s="653"/>
      <c r="BQ40" s="653"/>
      <c r="BR40" s="653"/>
      <c r="BS40" s="653"/>
      <c r="BT40" s="653"/>
      <c r="BU40" s="653"/>
      <c r="BV40" s="213"/>
      <c r="BW40" s="652">
        <f t="shared" si="2"/>
        <v>18</v>
      </c>
      <c r="BX40" s="652"/>
      <c r="BY40" s="653" t="str">
        <f>IF('各会計、関係団体の財政状況及び健全化判断比率'!B74="","",'各会計、関係団体の財政状況及び健全化判断比率'!B74)</f>
        <v>山形県後期高齢者医療広域連合（普通会計分）</v>
      </c>
      <c r="BZ40" s="653"/>
      <c r="CA40" s="653"/>
      <c r="CB40" s="653"/>
      <c r="CC40" s="653"/>
      <c r="CD40" s="653"/>
      <c r="CE40" s="653"/>
      <c r="CF40" s="653"/>
      <c r="CG40" s="653"/>
      <c r="CH40" s="653"/>
      <c r="CI40" s="653"/>
      <c r="CJ40" s="653"/>
      <c r="CK40" s="653"/>
      <c r="CL40" s="653"/>
      <c r="CM40" s="653"/>
      <c r="CN40" s="213"/>
      <c r="CO40" s="652" t="str">
        <f t="shared" si="3"/>
        <v/>
      </c>
      <c r="CP40" s="652"/>
      <c r="CQ40" s="653" t="str">
        <f>IF('各会計、関係団体の財政状況及び健全化判断比率'!BS13="","",'各会計、関係団体の財政状況及び健全化判断比率'!BS13)</f>
        <v/>
      </c>
      <c r="CR40" s="653"/>
      <c r="CS40" s="653"/>
      <c r="CT40" s="653"/>
      <c r="CU40" s="653"/>
      <c r="CV40" s="653"/>
      <c r="CW40" s="653"/>
      <c r="CX40" s="653"/>
      <c r="CY40" s="653"/>
      <c r="CZ40" s="653"/>
      <c r="DA40" s="653"/>
      <c r="DB40" s="653"/>
      <c r="DC40" s="653"/>
      <c r="DD40" s="653"/>
      <c r="DE40" s="653"/>
      <c r="DF40" s="210"/>
      <c r="DG40" s="654" t="str">
        <f>IF('各会計、関係団体の財政状況及び健全化判断比率'!BR13="","",'各会計、関係団体の財政状況及び健全化判断比率'!BR13)</f>
        <v/>
      </c>
      <c r="DH40" s="654"/>
      <c r="DI40" s="217"/>
      <c r="DJ40" s="185"/>
      <c r="DK40" s="185"/>
      <c r="DL40" s="185"/>
      <c r="DM40" s="185"/>
      <c r="DN40" s="185"/>
      <c r="DO40" s="185"/>
    </row>
    <row r="41" spans="1:119" ht="32.25" customHeight="1">
      <c r="A41" s="186"/>
      <c r="B41" s="212"/>
      <c r="C41" s="652" t="str">
        <f t="shared" si="5"/>
        <v/>
      </c>
      <c r="D41" s="652"/>
      <c r="E41" s="653" t="str">
        <f>IF('各会計、関係団体の財政状況及び健全化判断比率'!B14="","",'各会計、関係団体の財政状況及び健全化判断比率'!B14)</f>
        <v/>
      </c>
      <c r="F41" s="653"/>
      <c r="G41" s="653"/>
      <c r="H41" s="653"/>
      <c r="I41" s="653"/>
      <c r="J41" s="653"/>
      <c r="K41" s="653"/>
      <c r="L41" s="653"/>
      <c r="M41" s="653"/>
      <c r="N41" s="653"/>
      <c r="O41" s="653"/>
      <c r="P41" s="653"/>
      <c r="Q41" s="653"/>
      <c r="R41" s="653"/>
      <c r="S41" s="653"/>
      <c r="T41" s="213"/>
      <c r="U41" s="652" t="str">
        <f t="shared" si="4"/>
        <v/>
      </c>
      <c r="V41" s="652"/>
      <c r="W41" s="653"/>
      <c r="X41" s="653"/>
      <c r="Y41" s="653"/>
      <c r="Z41" s="653"/>
      <c r="AA41" s="653"/>
      <c r="AB41" s="653"/>
      <c r="AC41" s="653"/>
      <c r="AD41" s="653"/>
      <c r="AE41" s="653"/>
      <c r="AF41" s="653"/>
      <c r="AG41" s="653"/>
      <c r="AH41" s="653"/>
      <c r="AI41" s="653"/>
      <c r="AJ41" s="653"/>
      <c r="AK41" s="653"/>
      <c r="AL41" s="213"/>
      <c r="AM41" s="652" t="str">
        <f t="shared" si="0"/>
        <v/>
      </c>
      <c r="AN41" s="652"/>
      <c r="AO41" s="653"/>
      <c r="AP41" s="653"/>
      <c r="AQ41" s="653"/>
      <c r="AR41" s="653"/>
      <c r="AS41" s="653"/>
      <c r="AT41" s="653"/>
      <c r="AU41" s="653"/>
      <c r="AV41" s="653"/>
      <c r="AW41" s="653"/>
      <c r="AX41" s="653"/>
      <c r="AY41" s="653"/>
      <c r="AZ41" s="653"/>
      <c r="BA41" s="653"/>
      <c r="BB41" s="653"/>
      <c r="BC41" s="653"/>
      <c r="BD41" s="213"/>
      <c r="BE41" s="652" t="str">
        <f t="shared" si="1"/>
        <v/>
      </c>
      <c r="BF41" s="652"/>
      <c r="BG41" s="653"/>
      <c r="BH41" s="653"/>
      <c r="BI41" s="653"/>
      <c r="BJ41" s="653"/>
      <c r="BK41" s="653"/>
      <c r="BL41" s="653"/>
      <c r="BM41" s="653"/>
      <c r="BN41" s="653"/>
      <c r="BO41" s="653"/>
      <c r="BP41" s="653"/>
      <c r="BQ41" s="653"/>
      <c r="BR41" s="653"/>
      <c r="BS41" s="653"/>
      <c r="BT41" s="653"/>
      <c r="BU41" s="653"/>
      <c r="BV41" s="213"/>
      <c r="BW41" s="652">
        <f t="shared" si="2"/>
        <v>19</v>
      </c>
      <c r="BX41" s="652"/>
      <c r="BY41" s="653" t="str">
        <f>IF('各会計、関係団体の財政状況及び健全化判断比率'!B75="","",'各会計、関係団体の財政状況及び健全化判断比率'!B75)</f>
        <v>山形県後期高齢者医療広域連合（事業会計分）</v>
      </c>
      <c r="BZ41" s="653"/>
      <c r="CA41" s="653"/>
      <c r="CB41" s="653"/>
      <c r="CC41" s="653"/>
      <c r="CD41" s="653"/>
      <c r="CE41" s="653"/>
      <c r="CF41" s="653"/>
      <c r="CG41" s="653"/>
      <c r="CH41" s="653"/>
      <c r="CI41" s="653"/>
      <c r="CJ41" s="653"/>
      <c r="CK41" s="653"/>
      <c r="CL41" s="653"/>
      <c r="CM41" s="653"/>
      <c r="CN41" s="213"/>
      <c r="CO41" s="652" t="str">
        <f t="shared" si="3"/>
        <v/>
      </c>
      <c r="CP41" s="652"/>
      <c r="CQ41" s="653" t="str">
        <f>IF('各会計、関係団体の財政状況及び健全化判断比率'!BS14="","",'各会計、関係団体の財政状況及び健全化判断比率'!BS14)</f>
        <v/>
      </c>
      <c r="CR41" s="653"/>
      <c r="CS41" s="653"/>
      <c r="CT41" s="653"/>
      <c r="CU41" s="653"/>
      <c r="CV41" s="653"/>
      <c r="CW41" s="653"/>
      <c r="CX41" s="653"/>
      <c r="CY41" s="653"/>
      <c r="CZ41" s="653"/>
      <c r="DA41" s="653"/>
      <c r="DB41" s="653"/>
      <c r="DC41" s="653"/>
      <c r="DD41" s="653"/>
      <c r="DE41" s="653"/>
      <c r="DF41" s="210"/>
      <c r="DG41" s="654" t="str">
        <f>IF('各会計、関係団体の財政状況及び健全化判断比率'!BR14="","",'各会計、関係団体の財政状況及び健全化判断比率'!BR14)</f>
        <v/>
      </c>
      <c r="DH41" s="654"/>
      <c r="DI41" s="217"/>
      <c r="DJ41" s="185"/>
      <c r="DK41" s="185"/>
      <c r="DL41" s="185"/>
      <c r="DM41" s="185"/>
      <c r="DN41" s="185"/>
      <c r="DO41" s="185"/>
    </row>
    <row r="42" spans="1:119" ht="32.25" customHeight="1">
      <c r="A42" s="185"/>
      <c r="B42" s="212"/>
      <c r="C42" s="652" t="str">
        <f t="shared" si="5"/>
        <v/>
      </c>
      <c r="D42" s="652"/>
      <c r="E42" s="653" t="str">
        <f>IF('各会計、関係団体の財政状況及び健全化判断比率'!B15="","",'各会計、関係団体の財政状況及び健全化判断比率'!B15)</f>
        <v/>
      </c>
      <c r="F42" s="653"/>
      <c r="G42" s="653"/>
      <c r="H42" s="653"/>
      <c r="I42" s="653"/>
      <c r="J42" s="653"/>
      <c r="K42" s="653"/>
      <c r="L42" s="653"/>
      <c r="M42" s="653"/>
      <c r="N42" s="653"/>
      <c r="O42" s="653"/>
      <c r="P42" s="653"/>
      <c r="Q42" s="653"/>
      <c r="R42" s="653"/>
      <c r="S42" s="653"/>
      <c r="T42" s="213"/>
      <c r="U42" s="652" t="str">
        <f t="shared" si="4"/>
        <v/>
      </c>
      <c r="V42" s="652"/>
      <c r="W42" s="653"/>
      <c r="X42" s="653"/>
      <c r="Y42" s="653"/>
      <c r="Z42" s="653"/>
      <c r="AA42" s="653"/>
      <c r="AB42" s="653"/>
      <c r="AC42" s="653"/>
      <c r="AD42" s="653"/>
      <c r="AE42" s="653"/>
      <c r="AF42" s="653"/>
      <c r="AG42" s="653"/>
      <c r="AH42" s="653"/>
      <c r="AI42" s="653"/>
      <c r="AJ42" s="653"/>
      <c r="AK42" s="653"/>
      <c r="AL42" s="213"/>
      <c r="AM42" s="652" t="str">
        <f t="shared" si="0"/>
        <v/>
      </c>
      <c r="AN42" s="652"/>
      <c r="AO42" s="653"/>
      <c r="AP42" s="653"/>
      <c r="AQ42" s="653"/>
      <c r="AR42" s="653"/>
      <c r="AS42" s="653"/>
      <c r="AT42" s="653"/>
      <c r="AU42" s="653"/>
      <c r="AV42" s="653"/>
      <c r="AW42" s="653"/>
      <c r="AX42" s="653"/>
      <c r="AY42" s="653"/>
      <c r="AZ42" s="653"/>
      <c r="BA42" s="653"/>
      <c r="BB42" s="653"/>
      <c r="BC42" s="653"/>
      <c r="BD42" s="213"/>
      <c r="BE42" s="652" t="str">
        <f t="shared" si="1"/>
        <v/>
      </c>
      <c r="BF42" s="652"/>
      <c r="BG42" s="653"/>
      <c r="BH42" s="653"/>
      <c r="BI42" s="653"/>
      <c r="BJ42" s="653"/>
      <c r="BK42" s="653"/>
      <c r="BL42" s="653"/>
      <c r="BM42" s="653"/>
      <c r="BN42" s="653"/>
      <c r="BO42" s="653"/>
      <c r="BP42" s="653"/>
      <c r="BQ42" s="653"/>
      <c r="BR42" s="653"/>
      <c r="BS42" s="653"/>
      <c r="BT42" s="653"/>
      <c r="BU42" s="653"/>
      <c r="BV42" s="213"/>
      <c r="BW42" s="652" t="str">
        <f t="shared" si="2"/>
        <v/>
      </c>
      <c r="BX42" s="652"/>
      <c r="BY42" s="653" t="str">
        <f>IF('各会計、関係団体の財政状況及び健全化判断比率'!B76="","",'各会計、関係団体の財政状況及び健全化判断比率'!B76)</f>
        <v/>
      </c>
      <c r="BZ42" s="653"/>
      <c r="CA42" s="653"/>
      <c r="CB42" s="653"/>
      <c r="CC42" s="653"/>
      <c r="CD42" s="653"/>
      <c r="CE42" s="653"/>
      <c r="CF42" s="653"/>
      <c r="CG42" s="653"/>
      <c r="CH42" s="653"/>
      <c r="CI42" s="653"/>
      <c r="CJ42" s="653"/>
      <c r="CK42" s="653"/>
      <c r="CL42" s="653"/>
      <c r="CM42" s="653"/>
      <c r="CN42" s="213"/>
      <c r="CO42" s="652" t="str">
        <f t="shared" si="3"/>
        <v/>
      </c>
      <c r="CP42" s="652"/>
      <c r="CQ42" s="653" t="str">
        <f>IF('各会計、関係団体の財政状況及び健全化判断比率'!BS15="","",'各会計、関係団体の財政状況及び健全化判断比率'!BS15)</f>
        <v/>
      </c>
      <c r="CR42" s="653"/>
      <c r="CS42" s="653"/>
      <c r="CT42" s="653"/>
      <c r="CU42" s="653"/>
      <c r="CV42" s="653"/>
      <c r="CW42" s="653"/>
      <c r="CX42" s="653"/>
      <c r="CY42" s="653"/>
      <c r="CZ42" s="653"/>
      <c r="DA42" s="653"/>
      <c r="DB42" s="653"/>
      <c r="DC42" s="653"/>
      <c r="DD42" s="653"/>
      <c r="DE42" s="653"/>
      <c r="DF42" s="210"/>
      <c r="DG42" s="654" t="str">
        <f>IF('各会計、関係団体の財政状況及び健全化判断比率'!BR15="","",'各会計、関係団体の財政状況及び健全化判断比率'!BR15)</f>
        <v/>
      </c>
      <c r="DH42" s="654"/>
      <c r="DI42" s="217"/>
      <c r="DJ42" s="185"/>
      <c r="DK42" s="185"/>
      <c r="DL42" s="185"/>
      <c r="DM42" s="185"/>
      <c r="DN42" s="185"/>
      <c r="DO42" s="185"/>
    </row>
    <row r="43" spans="1:119" ht="32.25" customHeight="1">
      <c r="A43" s="185"/>
      <c r="B43" s="212"/>
      <c r="C43" s="652" t="str">
        <f t="shared" si="5"/>
        <v/>
      </c>
      <c r="D43" s="652"/>
      <c r="E43" s="653" t="str">
        <f>IF('各会計、関係団体の財政状況及び健全化判断比率'!B16="","",'各会計、関係団体の財政状況及び健全化判断比率'!B16)</f>
        <v/>
      </c>
      <c r="F43" s="653"/>
      <c r="G43" s="653"/>
      <c r="H43" s="653"/>
      <c r="I43" s="653"/>
      <c r="J43" s="653"/>
      <c r="K43" s="653"/>
      <c r="L43" s="653"/>
      <c r="M43" s="653"/>
      <c r="N43" s="653"/>
      <c r="O43" s="653"/>
      <c r="P43" s="653"/>
      <c r="Q43" s="653"/>
      <c r="R43" s="653"/>
      <c r="S43" s="653"/>
      <c r="T43" s="213"/>
      <c r="U43" s="652" t="str">
        <f t="shared" si="4"/>
        <v/>
      </c>
      <c r="V43" s="652"/>
      <c r="W43" s="653"/>
      <c r="X43" s="653"/>
      <c r="Y43" s="653"/>
      <c r="Z43" s="653"/>
      <c r="AA43" s="653"/>
      <c r="AB43" s="653"/>
      <c r="AC43" s="653"/>
      <c r="AD43" s="653"/>
      <c r="AE43" s="653"/>
      <c r="AF43" s="653"/>
      <c r="AG43" s="653"/>
      <c r="AH43" s="653"/>
      <c r="AI43" s="653"/>
      <c r="AJ43" s="653"/>
      <c r="AK43" s="653"/>
      <c r="AL43" s="213"/>
      <c r="AM43" s="652" t="str">
        <f t="shared" si="0"/>
        <v/>
      </c>
      <c r="AN43" s="652"/>
      <c r="AO43" s="653"/>
      <c r="AP43" s="653"/>
      <c r="AQ43" s="653"/>
      <c r="AR43" s="653"/>
      <c r="AS43" s="653"/>
      <c r="AT43" s="653"/>
      <c r="AU43" s="653"/>
      <c r="AV43" s="653"/>
      <c r="AW43" s="653"/>
      <c r="AX43" s="653"/>
      <c r="AY43" s="653"/>
      <c r="AZ43" s="653"/>
      <c r="BA43" s="653"/>
      <c r="BB43" s="653"/>
      <c r="BC43" s="653"/>
      <c r="BD43" s="213"/>
      <c r="BE43" s="652" t="str">
        <f t="shared" si="1"/>
        <v/>
      </c>
      <c r="BF43" s="652"/>
      <c r="BG43" s="653"/>
      <c r="BH43" s="653"/>
      <c r="BI43" s="653"/>
      <c r="BJ43" s="653"/>
      <c r="BK43" s="653"/>
      <c r="BL43" s="653"/>
      <c r="BM43" s="653"/>
      <c r="BN43" s="653"/>
      <c r="BO43" s="653"/>
      <c r="BP43" s="653"/>
      <c r="BQ43" s="653"/>
      <c r="BR43" s="653"/>
      <c r="BS43" s="653"/>
      <c r="BT43" s="653"/>
      <c r="BU43" s="653"/>
      <c r="BV43" s="213"/>
      <c r="BW43" s="652" t="str">
        <f t="shared" si="2"/>
        <v/>
      </c>
      <c r="BX43" s="652"/>
      <c r="BY43" s="653" t="str">
        <f>IF('各会計、関係団体の財政状況及び健全化判断比率'!B77="","",'各会計、関係団体の財政状況及び健全化判断比率'!B77)</f>
        <v/>
      </c>
      <c r="BZ43" s="653"/>
      <c r="CA43" s="653"/>
      <c r="CB43" s="653"/>
      <c r="CC43" s="653"/>
      <c r="CD43" s="653"/>
      <c r="CE43" s="653"/>
      <c r="CF43" s="653"/>
      <c r="CG43" s="653"/>
      <c r="CH43" s="653"/>
      <c r="CI43" s="653"/>
      <c r="CJ43" s="653"/>
      <c r="CK43" s="653"/>
      <c r="CL43" s="653"/>
      <c r="CM43" s="653"/>
      <c r="CN43" s="213"/>
      <c r="CO43" s="652" t="str">
        <f t="shared" si="3"/>
        <v/>
      </c>
      <c r="CP43" s="652"/>
      <c r="CQ43" s="653" t="str">
        <f>IF('各会計、関係団体の財政状況及び健全化判断比率'!BS16="","",'各会計、関係団体の財政状況及び健全化判断比率'!BS16)</f>
        <v/>
      </c>
      <c r="CR43" s="653"/>
      <c r="CS43" s="653"/>
      <c r="CT43" s="653"/>
      <c r="CU43" s="653"/>
      <c r="CV43" s="653"/>
      <c r="CW43" s="653"/>
      <c r="CX43" s="653"/>
      <c r="CY43" s="653"/>
      <c r="CZ43" s="653"/>
      <c r="DA43" s="653"/>
      <c r="DB43" s="653"/>
      <c r="DC43" s="653"/>
      <c r="DD43" s="653"/>
      <c r="DE43" s="653"/>
      <c r="DF43" s="210"/>
      <c r="DG43" s="654" t="str">
        <f>IF('各会計、関係団体の財政状況及び健全化判断比率'!BR16="","",'各会計、関係団体の財政状況及び健全化判断比率'!BR16)</f>
        <v/>
      </c>
      <c r="DH43" s="654"/>
      <c r="DI43" s="217"/>
      <c r="DJ43" s="185"/>
      <c r="DK43" s="185"/>
      <c r="DL43" s="185"/>
      <c r="DM43" s="185"/>
      <c r="DN43" s="185"/>
      <c r="DO43" s="185"/>
    </row>
    <row r="44" spans="1:119" ht="13.5" customHeight="1" thickBot="1">
      <c r="A44" s="185"/>
      <c r="B44" s="218"/>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20"/>
      <c r="DJ44" s="185"/>
      <c r="DK44" s="185"/>
      <c r="DL44" s="185"/>
      <c r="DM44" s="185"/>
      <c r="DN44" s="185"/>
      <c r="DO44" s="185"/>
    </row>
    <row r="45" spans="1:119">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c r="CX45" s="185"/>
      <c r="CY45" s="185"/>
      <c r="CZ45" s="185"/>
      <c r="DA45" s="185"/>
      <c r="DB45" s="185"/>
      <c r="DC45" s="185"/>
      <c r="DD45" s="185"/>
      <c r="DE45" s="185"/>
      <c r="DF45" s="185"/>
      <c r="DG45" s="185"/>
      <c r="DH45" s="185"/>
      <c r="DI45" s="185"/>
      <c r="DJ45" s="185"/>
      <c r="DK45" s="185"/>
      <c r="DL45" s="185"/>
      <c r="DM45" s="185"/>
      <c r="DN45" s="185"/>
      <c r="DO45" s="185"/>
    </row>
    <row r="46" spans="1:119">
      <c r="B46" s="185" t="s">
        <v>203</v>
      </c>
      <c r="C46" s="185"/>
      <c r="D46" s="185"/>
      <c r="E46" s="185" t="s">
        <v>204</v>
      </c>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185"/>
      <c r="CX46" s="185"/>
      <c r="CY46" s="185"/>
      <c r="CZ46" s="185"/>
      <c r="DA46" s="185"/>
      <c r="DB46" s="185"/>
      <c r="DC46" s="185"/>
      <c r="DD46" s="185"/>
      <c r="DE46" s="185"/>
      <c r="DF46" s="185"/>
      <c r="DG46" s="185"/>
      <c r="DH46" s="185"/>
      <c r="DI46" s="185"/>
    </row>
    <row r="47" spans="1:119">
      <c r="B47" s="185"/>
      <c r="C47" s="185"/>
      <c r="D47" s="185"/>
      <c r="E47" s="185" t="s">
        <v>205</v>
      </c>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c r="BK47" s="185"/>
      <c r="BL47" s="185"/>
      <c r="BM47" s="185"/>
      <c r="BN47" s="185"/>
      <c r="BO47" s="185"/>
      <c r="BP47" s="185"/>
      <c r="BQ47" s="185"/>
      <c r="BR47" s="185"/>
      <c r="BS47" s="185"/>
      <c r="BT47" s="185"/>
      <c r="BU47" s="185"/>
      <c r="BV47" s="185"/>
      <c r="BW47" s="185"/>
      <c r="BX47" s="185"/>
      <c r="BY47" s="185"/>
      <c r="BZ47" s="185"/>
      <c r="CA47" s="185"/>
      <c r="CB47" s="185"/>
      <c r="CC47" s="185"/>
      <c r="CD47" s="185"/>
      <c r="CE47" s="185"/>
      <c r="CF47" s="185"/>
      <c r="CG47" s="185"/>
      <c r="CH47" s="185"/>
      <c r="CI47" s="185"/>
      <c r="CJ47" s="185"/>
      <c r="CK47" s="185"/>
      <c r="CL47" s="185"/>
      <c r="CM47" s="185"/>
      <c r="CN47" s="185"/>
      <c r="CO47" s="185"/>
      <c r="CP47" s="185"/>
      <c r="CQ47" s="185"/>
      <c r="CR47" s="185"/>
      <c r="CS47" s="185"/>
      <c r="CT47" s="185"/>
      <c r="CU47" s="185"/>
      <c r="CV47" s="185"/>
      <c r="CW47" s="185"/>
      <c r="CX47" s="185"/>
      <c r="CY47" s="185"/>
      <c r="CZ47" s="185"/>
      <c r="DA47" s="185"/>
      <c r="DB47" s="185"/>
      <c r="DC47" s="185"/>
      <c r="DD47" s="185"/>
      <c r="DE47" s="185"/>
      <c r="DF47" s="185"/>
      <c r="DG47" s="185"/>
      <c r="DH47" s="185"/>
      <c r="DI47" s="185"/>
    </row>
    <row r="48" spans="1:119">
      <c r="B48" s="185"/>
      <c r="C48" s="185"/>
      <c r="D48" s="185"/>
      <c r="E48" s="185" t="s">
        <v>206</v>
      </c>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5"/>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c r="CX48" s="185"/>
      <c r="CY48" s="185"/>
      <c r="CZ48" s="185"/>
      <c r="DA48" s="185"/>
      <c r="DB48" s="185"/>
      <c r="DC48" s="185"/>
      <c r="DD48" s="185"/>
      <c r="DE48" s="185"/>
      <c r="DF48" s="185"/>
      <c r="DG48" s="185"/>
      <c r="DH48" s="185"/>
      <c r="DI48" s="185"/>
    </row>
    <row r="49" spans="5:5">
      <c r="E49" s="221" t="s">
        <v>207</v>
      </c>
    </row>
    <row r="50" spans="5:5">
      <c r="E50" s="187" t="s">
        <v>208</v>
      </c>
    </row>
    <row r="51" spans="5:5">
      <c r="E51" s="187" t="s">
        <v>209</v>
      </c>
    </row>
    <row r="52" spans="5:5">
      <c r="E52" s="187" t="s">
        <v>210</v>
      </c>
    </row>
    <row r="53" spans="5:5"/>
    <row r="54" spans="5:5"/>
    <row r="55" spans="5:5"/>
    <row r="56" spans="5:5"/>
    <row r="57" spans="5:5" hidden="1"/>
    <row r="58" spans="5:5" hidden="1"/>
    <row r="59" spans="5:5" hidden="1"/>
  </sheetData>
  <sheetProtection algorithmName="SHA-512" hashValue="gtRCm3PjTVJcbLO/+WdZ5NmmYOifYJwc4gixmDgwfxr0vuyU5b0bFJexcqIdEthCjpBCDgM7rNNxqQSnUgMToQ==" saltValue="VZf4HK8ep6vlP+O6nONY/w=="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zoomScaleNormal="100" workbookViewId="0"/>
  </sheetViews>
  <sheetFormatPr defaultColWidth="0" defaultRowHeight="11.25" customHeight="1" zeroHeight="1"/>
  <cols>
    <col min="1" max="95" width="1.625" style="225" customWidth="1"/>
    <col min="96" max="133" width="1.625" style="241" customWidth="1"/>
    <col min="134" max="143" width="1.625" style="225" customWidth="1"/>
    <col min="144" max="16384" width="0" style="225" hidden="1"/>
  </cols>
  <sheetData>
    <row r="1" spans="2:143" ht="22.5" customHeight="1" thickBot="1">
      <c r="B1" s="222"/>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655" t="s">
        <v>211</v>
      </c>
      <c r="DI1" s="656"/>
      <c r="DJ1" s="656"/>
      <c r="DK1" s="656"/>
      <c r="DL1" s="656"/>
      <c r="DM1" s="656"/>
      <c r="DN1" s="657"/>
      <c r="DO1" s="225"/>
      <c r="DP1" s="655" t="s">
        <v>212</v>
      </c>
      <c r="DQ1" s="656"/>
      <c r="DR1" s="656"/>
      <c r="DS1" s="656"/>
      <c r="DT1" s="656"/>
      <c r="DU1" s="656"/>
      <c r="DV1" s="656"/>
      <c r="DW1" s="656"/>
      <c r="DX1" s="656"/>
      <c r="DY1" s="656"/>
      <c r="DZ1" s="656"/>
      <c r="EA1" s="656"/>
      <c r="EB1" s="656"/>
      <c r="EC1" s="657"/>
      <c r="ED1" s="223"/>
      <c r="EE1" s="223"/>
      <c r="EF1" s="223"/>
      <c r="EG1" s="223"/>
      <c r="EH1" s="223"/>
      <c r="EI1" s="223"/>
      <c r="EJ1" s="223"/>
      <c r="EK1" s="223"/>
      <c r="EL1" s="223"/>
      <c r="EM1" s="223"/>
    </row>
    <row r="2" spans="2:143" ht="22.5" customHeight="1">
      <c r="B2" s="226" t="s">
        <v>213</v>
      </c>
      <c r="R2" s="227"/>
      <c r="S2" s="227"/>
      <c r="T2" s="227"/>
      <c r="U2" s="227"/>
      <c r="V2" s="227"/>
      <c r="W2" s="227"/>
      <c r="X2" s="227"/>
      <c r="Y2" s="227"/>
      <c r="Z2" s="227"/>
      <c r="AA2" s="227"/>
      <c r="AB2" s="227"/>
      <c r="AC2" s="227"/>
      <c r="AE2" s="228"/>
      <c r="AF2" s="228"/>
      <c r="AG2" s="228"/>
      <c r="AH2" s="228"/>
      <c r="AI2" s="228"/>
      <c r="AJ2" s="227"/>
      <c r="AK2" s="227"/>
      <c r="AL2" s="227"/>
      <c r="AM2" s="227"/>
      <c r="AN2" s="227"/>
      <c r="AO2" s="227"/>
      <c r="AP2" s="227"/>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224"/>
      <c r="DK2" s="224"/>
      <c r="DL2" s="224"/>
      <c r="DM2" s="224"/>
      <c r="DN2" s="224"/>
      <c r="DO2" s="224"/>
      <c r="DP2" s="224"/>
      <c r="DQ2" s="224"/>
      <c r="DR2" s="224"/>
      <c r="DS2" s="224"/>
      <c r="DT2" s="224"/>
      <c r="DU2" s="224"/>
      <c r="DV2" s="224"/>
      <c r="DW2" s="224"/>
      <c r="DX2" s="224"/>
      <c r="DY2" s="224"/>
      <c r="DZ2" s="224"/>
      <c r="EA2" s="224"/>
      <c r="EB2" s="224"/>
      <c r="EC2" s="224"/>
    </row>
    <row r="3" spans="2:143" ht="11.25" customHeight="1">
      <c r="B3" s="658" t="s">
        <v>214</v>
      </c>
      <c r="C3" s="659"/>
      <c r="D3" s="659"/>
      <c r="E3" s="659"/>
      <c r="F3" s="659"/>
      <c r="G3" s="659"/>
      <c r="H3" s="659"/>
      <c r="I3" s="659"/>
      <c r="J3" s="659"/>
      <c r="K3" s="659"/>
      <c r="L3" s="659"/>
      <c r="M3" s="659"/>
      <c r="N3" s="659"/>
      <c r="O3" s="659"/>
      <c r="P3" s="659"/>
      <c r="Q3" s="659"/>
      <c r="R3" s="659"/>
      <c r="S3" s="659"/>
      <c r="T3" s="659"/>
      <c r="U3" s="659"/>
      <c r="V3" s="659"/>
      <c r="W3" s="659"/>
      <c r="X3" s="659"/>
      <c r="Y3" s="659"/>
      <c r="Z3" s="659"/>
      <c r="AA3" s="659"/>
      <c r="AB3" s="659"/>
      <c r="AC3" s="659"/>
      <c r="AD3" s="659"/>
      <c r="AE3" s="659"/>
      <c r="AF3" s="659"/>
      <c r="AG3" s="659"/>
      <c r="AH3" s="659"/>
      <c r="AI3" s="659"/>
      <c r="AJ3" s="659"/>
      <c r="AK3" s="659"/>
      <c r="AL3" s="659"/>
      <c r="AM3" s="659"/>
      <c r="AN3" s="659"/>
      <c r="AO3" s="659"/>
      <c r="AP3" s="658" t="s">
        <v>215</v>
      </c>
      <c r="AQ3" s="659"/>
      <c r="AR3" s="659"/>
      <c r="AS3" s="659"/>
      <c r="AT3" s="659"/>
      <c r="AU3" s="659"/>
      <c r="AV3" s="659"/>
      <c r="AW3" s="659"/>
      <c r="AX3" s="659"/>
      <c r="AY3" s="659"/>
      <c r="AZ3" s="659"/>
      <c r="BA3" s="659"/>
      <c r="BB3" s="659"/>
      <c r="BC3" s="659"/>
      <c r="BD3" s="659"/>
      <c r="BE3" s="659"/>
      <c r="BF3" s="659"/>
      <c r="BG3" s="659"/>
      <c r="BH3" s="659"/>
      <c r="BI3" s="659"/>
      <c r="BJ3" s="659"/>
      <c r="BK3" s="659"/>
      <c r="BL3" s="659"/>
      <c r="BM3" s="659"/>
      <c r="BN3" s="659"/>
      <c r="BO3" s="659"/>
      <c r="BP3" s="659"/>
      <c r="BQ3" s="659"/>
      <c r="BR3" s="659"/>
      <c r="BS3" s="659"/>
      <c r="BT3" s="659"/>
      <c r="BU3" s="659"/>
      <c r="BV3" s="659"/>
      <c r="BW3" s="659"/>
      <c r="BX3" s="659"/>
      <c r="BY3" s="659"/>
      <c r="BZ3" s="659"/>
      <c r="CA3" s="659"/>
      <c r="CB3" s="660"/>
      <c r="CD3" s="661" t="s">
        <v>216</v>
      </c>
      <c r="CE3" s="662"/>
      <c r="CF3" s="662"/>
      <c r="CG3" s="662"/>
      <c r="CH3" s="662"/>
      <c r="CI3" s="662"/>
      <c r="CJ3" s="662"/>
      <c r="CK3" s="662"/>
      <c r="CL3" s="662"/>
      <c r="CM3" s="662"/>
      <c r="CN3" s="662"/>
      <c r="CO3" s="662"/>
      <c r="CP3" s="662"/>
      <c r="CQ3" s="662"/>
      <c r="CR3" s="662"/>
      <c r="CS3" s="662"/>
      <c r="CT3" s="662"/>
      <c r="CU3" s="662"/>
      <c r="CV3" s="662"/>
      <c r="CW3" s="662"/>
      <c r="CX3" s="662"/>
      <c r="CY3" s="662"/>
      <c r="CZ3" s="662"/>
      <c r="DA3" s="662"/>
      <c r="DB3" s="662"/>
      <c r="DC3" s="662"/>
      <c r="DD3" s="662"/>
      <c r="DE3" s="662"/>
      <c r="DF3" s="662"/>
      <c r="DG3" s="662"/>
      <c r="DH3" s="662"/>
      <c r="DI3" s="662"/>
      <c r="DJ3" s="662"/>
      <c r="DK3" s="662"/>
      <c r="DL3" s="662"/>
      <c r="DM3" s="662"/>
      <c r="DN3" s="662"/>
      <c r="DO3" s="662"/>
      <c r="DP3" s="662"/>
      <c r="DQ3" s="662"/>
      <c r="DR3" s="662"/>
      <c r="DS3" s="662"/>
      <c r="DT3" s="662"/>
      <c r="DU3" s="662"/>
      <c r="DV3" s="662"/>
      <c r="DW3" s="662"/>
      <c r="DX3" s="662"/>
      <c r="DY3" s="662"/>
      <c r="DZ3" s="662"/>
      <c r="EA3" s="662"/>
      <c r="EB3" s="662"/>
      <c r="EC3" s="663"/>
    </row>
    <row r="4" spans="2:143" ht="11.25" customHeight="1">
      <c r="B4" s="658" t="s">
        <v>1</v>
      </c>
      <c r="C4" s="659"/>
      <c r="D4" s="659"/>
      <c r="E4" s="659"/>
      <c r="F4" s="659"/>
      <c r="G4" s="659"/>
      <c r="H4" s="659"/>
      <c r="I4" s="659"/>
      <c r="J4" s="659"/>
      <c r="K4" s="659"/>
      <c r="L4" s="659"/>
      <c r="M4" s="659"/>
      <c r="N4" s="659"/>
      <c r="O4" s="659"/>
      <c r="P4" s="659"/>
      <c r="Q4" s="660"/>
      <c r="R4" s="658" t="s">
        <v>217</v>
      </c>
      <c r="S4" s="659"/>
      <c r="T4" s="659"/>
      <c r="U4" s="659"/>
      <c r="V4" s="659"/>
      <c r="W4" s="659"/>
      <c r="X4" s="659"/>
      <c r="Y4" s="660"/>
      <c r="Z4" s="658" t="s">
        <v>218</v>
      </c>
      <c r="AA4" s="659"/>
      <c r="AB4" s="659"/>
      <c r="AC4" s="660"/>
      <c r="AD4" s="658" t="s">
        <v>219</v>
      </c>
      <c r="AE4" s="659"/>
      <c r="AF4" s="659"/>
      <c r="AG4" s="659"/>
      <c r="AH4" s="659"/>
      <c r="AI4" s="659"/>
      <c r="AJ4" s="659"/>
      <c r="AK4" s="660"/>
      <c r="AL4" s="658" t="s">
        <v>218</v>
      </c>
      <c r="AM4" s="659"/>
      <c r="AN4" s="659"/>
      <c r="AO4" s="660"/>
      <c r="AP4" s="664" t="s">
        <v>220</v>
      </c>
      <c r="AQ4" s="664"/>
      <c r="AR4" s="664"/>
      <c r="AS4" s="664"/>
      <c r="AT4" s="664"/>
      <c r="AU4" s="664"/>
      <c r="AV4" s="664"/>
      <c r="AW4" s="664"/>
      <c r="AX4" s="664"/>
      <c r="AY4" s="664"/>
      <c r="AZ4" s="664"/>
      <c r="BA4" s="664"/>
      <c r="BB4" s="664"/>
      <c r="BC4" s="664"/>
      <c r="BD4" s="664"/>
      <c r="BE4" s="664"/>
      <c r="BF4" s="664"/>
      <c r="BG4" s="664" t="s">
        <v>221</v>
      </c>
      <c r="BH4" s="664"/>
      <c r="BI4" s="664"/>
      <c r="BJ4" s="664"/>
      <c r="BK4" s="664"/>
      <c r="BL4" s="664"/>
      <c r="BM4" s="664"/>
      <c r="BN4" s="664"/>
      <c r="BO4" s="664" t="s">
        <v>218</v>
      </c>
      <c r="BP4" s="664"/>
      <c r="BQ4" s="664"/>
      <c r="BR4" s="664"/>
      <c r="BS4" s="664" t="s">
        <v>222</v>
      </c>
      <c r="BT4" s="664"/>
      <c r="BU4" s="664"/>
      <c r="BV4" s="664"/>
      <c r="BW4" s="664"/>
      <c r="BX4" s="664"/>
      <c r="BY4" s="664"/>
      <c r="BZ4" s="664"/>
      <c r="CA4" s="664"/>
      <c r="CB4" s="664"/>
      <c r="CD4" s="661" t="s">
        <v>223</v>
      </c>
      <c r="CE4" s="662"/>
      <c r="CF4" s="662"/>
      <c r="CG4" s="662"/>
      <c r="CH4" s="662"/>
      <c r="CI4" s="662"/>
      <c r="CJ4" s="662"/>
      <c r="CK4" s="662"/>
      <c r="CL4" s="662"/>
      <c r="CM4" s="662"/>
      <c r="CN4" s="662"/>
      <c r="CO4" s="662"/>
      <c r="CP4" s="662"/>
      <c r="CQ4" s="662"/>
      <c r="CR4" s="662"/>
      <c r="CS4" s="662"/>
      <c r="CT4" s="662"/>
      <c r="CU4" s="662"/>
      <c r="CV4" s="662"/>
      <c r="CW4" s="662"/>
      <c r="CX4" s="662"/>
      <c r="CY4" s="662"/>
      <c r="CZ4" s="662"/>
      <c r="DA4" s="662"/>
      <c r="DB4" s="662"/>
      <c r="DC4" s="662"/>
      <c r="DD4" s="662"/>
      <c r="DE4" s="662"/>
      <c r="DF4" s="662"/>
      <c r="DG4" s="662"/>
      <c r="DH4" s="662"/>
      <c r="DI4" s="662"/>
      <c r="DJ4" s="662"/>
      <c r="DK4" s="662"/>
      <c r="DL4" s="662"/>
      <c r="DM4" s="662"/>
      <c r="DN4" s="662"/>
      <c r="DO4" s="662"/>
      <c r="DP4" s="662"/>
      <c r="DQ4" s="662"/>
      <c r="DR4" s="662"/>
      <c r="DS4" s="662"/>
      <c r="DT4" s="662"/>
      <c r="DU4" s="662"/>
      <c r="DV4" s="662"/>
      <c r="DW4" s="662"/>
      <c r="DX4" s="662"/>
      <c r="DY4" s="662"/>
      <c r="DZ4" s="662"/>
      <c r="EA4" s="662"/>
      <c r="EB4" s="662"/>
      <c r="EC4" s="663"/>
    </row>
    <row r="5" spans="2:143" s="229" customFormat="1" ht="11.25" customHeight="1">
      <c r="B5" s="665" t="s">
        <v>224</v>
      </c>
      <c r="C5" s="666"/>
      <c r="D5" s="666"/>
      <c r="E5" s="666"/>
      <c r="F5" s="666"/>
      <c r="G5" s="666"/>
      <c r="H5" s="666"/>
      <c r="I5" s="666"/>
      <c r="J5" s="666"/>
      <c r="K5" s="666"/>
      <c r="L5" s="666"/>
      <c r="M5" s="666"/>
      <c r="N5" s="666"/>
      <c r="O5" s="666"/>
      <c r="P5" s="666"/>
      <c r="Q5" s="667"/>
      <c r="R5" s="668">
        <v>2375498</v>
      </c>
      <c r="S5" s="669"/>
      <c r="T5" s="669"/>
      <c r="U5" s="669"/>
      <c r="V5" s="669"/>
      <c r="W5" s="669"/>
      <c r="X5" s="669"/>
      <c r="Y5" s="670"/>
      <c r="Z5" s="671">
        <v>19.8</v>
      </c>
      <c r="AA5" s="671"/>
      <c r="AB5" s="671"/>
      <c r="AC5" s="671"/>
      <c r="AD5" s="672">
        <v>2241607</v>
      </c>
      <c r="AE5" s="672"/>
      <c r="AF5" s="672"/>
      <c r="AG5" s="672"/>
      <c r="AH5" s="672"/>
      <c r="AI5" s="672"/>
      <c r="AJ5" s="672"/>
      <c r="AK5" s="672"/>
      <c r="AL5" s="673">
        <v>35.6</v>
      </c>
      <c r="AM5" s="674"/>
      <c r="AN5" s="674"/>
      <c r="AO5" s="675"/>
      <c r="AP5" s="665" t="s">
        <v>225</v>
      </c>
      <c r="AQ5" s="666"/>
      <c r="AR5" s="666"/>
      <c r="AS5" s="666"/>
      <c r="AT5" s="666"/>
      <c r="AU5" s="666"/>
      <c r="AV5" s="666"/>
      <c r="AW5" s="666"/>
      <c r="AX5" s="666"/>
      <c r="AY5" s="666"/>
      <c r="AZ5" s="666"/>
      <c r="BA5" s="666"/>
      <c r="BB5" s="666"/>
      <c r="BC5" s="666"/>
      <c r="BD5" s="666"/>
      <c r="BE5" s="666"/>
      <c r="BF5" s="667"/>
      <c r="BG5" s="679">
        <v>2241297</v>
      </c>
      <c r="BH5" s="680"/>
      <c r="BI5" s="680"/>
      <c r="BJ5" s="680"/>
      <c r="BK5" s="680"/>
      <c r="BL5" s="680"/>
      <c r="BM5" s="680"/>
      <c r="BN5" s="681"/>
      <c r="BO5" s="682">
        <v>94.4</v>
      </c>
      <c r="BP5" s="682"/>
      <c r="BQ5" s="682"/>
      <c r="BR5" s="682"/>
      <c r="BS5" s="683">
        <v>16270</v>
      </c>
      <c r="BT5" s="683"/>
      <c r="BU5" s="683"/>
      <c r="BV5" s="683"/>
      <c r="BW5" s="683"/>
      <c r="BX5" s="683"/>
      <c r="BY5" s="683"/>
      <c r="BZ5" s="683"/>
      <c r="CA5" s="683"/>
      <c r="CB5" s="687"/>
      <c r="CD5" s="661" t="s">
        <v>220</v>
      </c>
      <c r="CE5" s="662"/>
      <c r="CF5" s="662"/>
      <c r="CG5" s="662"/>
      <c r="CH5" s="662"/>
      <c r="CI5" s="662"/>
      <c r="CJ5" s="662"/>
      <c r="CK5" s="662"/>
      <c r="CL5" s="662"/>
      <c r="CM5" s="662"/>
      <c r="CN5" s="662"/>
      <c r="CO5" s="662"/>
      <c r="CP5" s="662"/>
      <c r="CQ5" s="663"/>
      <c r="CR5" s="661" t="s">
        <v>226</v>
      </c>
      <c r="CS5" s="662"/>
      <c r="CT5" s="662"/>
      <c r="CU5" s="662"/>
      <c r="CV5" s="662"/>
      <c r="CW5" s="662"/>
      <c r="CX5" s="662"/>
      <c r="CY5" s="663"/>
      <c r="CZ5" s="661" t="s">
        <v>218</v>
      </c>
      <c r="DA5" s="662"/>
      <c r="DB5" s="662"/>
      <c r="DC5" s="663"/>
      <c r="DD5" s="661" t="s">
        <v>227</v>
      </c>
      <c r="DE5" s="662"/>
      <c r="DF5" s="662"/>
      <c r="DG5" s="662"/>
      <c r="DH5" s="662"/>
      <c r="DI5" s="662"/>
      <c r="DJ5" s="662"/>
      <c r="DK5" s="662"/>
      <c r="DL5" s="662"/>
      <c r="DM5" s="662"/>
      <c r="DN5" s="662"/>
      <c r="DO5" s="662"/>
      <c r="DP5" s="663"/>
      <c r="DQ5" s="661" t="s">
        <v>228</v>
      </c>
      <c r="DR5" s="662"/>
      <c r="DS5" s="662"/>
      <c r="DT5" s="662"/>
      <c r="DU5" s="662"/>
      <c r="DV5" s="662"/>
      <c r="DW5" s="662"/>
      <c r="DX5" s="662"/>
      <c r="DY5" s="662"/>
      <c r="DZ5" s="662"/>
      <c r="EA5" s="662"/>
      <c r="EB5" s="662"/>
      <c r="EC5" s="663"/>
    </row>
    <row r="6" spans="2:143" ht="11.25" customHeight="1">
      <c r="B6" s="676" t="s">
        <v>229</v>
      </c>
      <c r="C6" s="677"/>
      <c r="D6" s="677"/>
      <c r="E6" s="677"/>
      <c r="F6" s="677"/>
      <c r="G6" s="677"/>
      <c r="H6" s="677"/>
      <c r="I6" s="677"/>
      <c r="J6" s="677"/>
      <c r="K6" s="677"/>
      <c r="L6" s="677"/>
      <c r="M6" s="677"/>
      <c r="N6" s="677"/>
      <c r="O6" s="677"/>
      <c r="P6" s="677"/>
      <c r="Q6" s="678"/>
      <c r="R6" s="679">
        <v>150206</v>
      </c>
      <c r="S6" s="680"/>
      <c r="T6" s="680"/>
      <c r="U6" s="680"/>
      <c r="V6" s="680"/>
      <c r="W6" s="680"/>
      <c r="X6" s="680"/>
      <c r="Y6" s="681"/>
      <c r="Z6" s="682">
        <v>1.3</v>
      </c>
      <c r="AA6" s="682"/>
      <c r="AB6" s="682"/>
      <c r="AC6" s="682"/>
      <c r="AD6" s="683">
        <v>150206</v>
      </c>
      <c r="AE6" s="683"/>
      <c r="AF6" s="683"/>
      <c r="AG6" s="683"/>
      <c r="AH6" s="683"/>
      <c r="AI6" s="683"/>
      <c r="AJ6" s="683"/>
      <c r="AK6" s="683"/>
      <c r="AL6" s="684">
        <v>2.4</v>
      </c>
      <c r="AM6" s="685"/>
      <c r="AN6" s="685"/>
      <c r="AO6" s="686"/>
      <c r="AP6" s="676" t="s">
        <v>230</v>
      </c>
      <c r="AQ6" s="677"/>
      <c r="AR6" s="677"/>
      <c r="AS6" s="677"/>
      <c r="AT6" s="677"/>
      <c r="AU6" s="677"/>
      <c r="AV6" s="677"/>
      <c r="AW6" s="677"/>
      <c r="AX6" s="677"/>
      <c r="AY6" s="677"/>
      <c r="AZ6" s="677"/>
      <c r="BA6" s="677"/>
      <c r="BB6" s="677"/>
      <c r="BC6" s="677"/>
      <c r="BD6" s="677"/>
      <c r="BE6" s="677"/>
      <c r="BF6" s="678"/>
      <c r="BG6" s="679">
        <v>2241297</v>
      </c>
      <c r="BH6" s="680"/>
      <c r="BI6" s="680"/>
      <c r="BJ6" s="680"/>
      <c r="BK6" s="680"/>
      <c r="BL6" s="680"/>
      <c r="BM6" s="680"/>
      <c r="BN6" s="681"/>
      <c r="BO6" s="682">
        <v>94.4</v>
      </c>
      <c r="BP6" s="682"/>
      <c r="BQ6" s="682"/>
      <c r="BR6" s="682"/>
      <c r="BS6" s="683">
        <v>16270</v>
      </c>
      <c r="BT6" s="683"/>
      <c r="BU6" s="683"/>
      <c r="BV6" s="683"/>
      <c r="BW6" s="683"/>
      <c r="BX6" s="683"/>
      <c r="BY6" s="683"/>
      <c r="BZ6" s="683"/>
      <c r="CA6" s="683"/>
      <c r="CB6" s="687"/>
      <c r="CD6" s="690" t="s">
        <v>231</v>
      </c>
      <c r="CE6" s="691"/>
      <c r="CF6" s="691"/>
      <c r="CG6" s="691"/>
      <c r="CH6" s="691"/>
      <c r="CI6" s="691"/>
      <c r="CJ6" s="691"/>
      <c r="CK6" s="691"/>
      <c r="CL6" s="691"/>
      <c r="CM6" s="691"/>
      <c r="CN6" s="691"/>
      <c r="CO6" s="691"/>
      <c r="CP6" s="691"/>
      <c r="CQ6" s="692"/>
      <c r="CR6" s="679">
        <v>127484</v>
      </c>
      <c r="CS6" s="680"/>
      <c r="CT6" s="680"/>
      <c r="CU6" s="680"/>
      <c r="CV6" s="680"/>
      <c r="CW6" s="680"/>
      <c r="CX6" s="680"/>
      <c r="CY6" s="681"/>
      <c r="CZ6" s="673">
        <v>1.1000000000000001</v>
      </c>
      <c r="DA6" s="674"/>
      <c r="DB6" s="674"/>
      <c r="DC6" s="693"/>
      <c r="DD6" s="688" t="s">
        <v>126</v>
      </c>
      <c r="DE6" s="680"/>
      <c r="DF6" s="680"/>
      <c r="DG6" s="680"/>
      <c r="DH6" s="680"/>
      <c r="DI6" s="680"/>
      <c r="DJ6" s="680"/>
      <c r="DK6" s="680"/>
      <c r="DL6" s="680"/>
      <c r="DM6" s="680"/>
      <c r="DN6" s="680"/>
      <c r="DO6" s="680"/>
      <c r="DP6" s="681"/>
      <c r="DQ6" s="688">
        <v>127484</v>
      </c>
      <c r="DR6" s="680"/>
      <c r="DS6" s="680"/>
      <c r="DT6" s="680"/>
      <c r="DU6" s="680"/>
      <c r="DV6" s="680"/>
      <c r="DW6" s="680"/>
      <c r="DX6" s="680"/>
      <c r="DY6" s="680"/>
      <c r="DZ6" s="680"/>
      <c r="EA6" s="680"/>
      <c r="EB6" s="680"/>
      <c r="EC6" s="689"/>
    </row>
    <row r="7" spans="2:143" ht="11.25" customHeight="1">
      <c r="B7" s="676" t="s">
        <v>232</v>
      </c>
      <c r="C7" s="677"/>
      <c r="D7" s="677"/>
      <c r="E7" s="677"/>
      <c r="F7" s="677"/>
      <c r="G7" s="677"/>
      <c r="H7" s="677"/>
      <c r="I7" s="677"/>
      <c r="J7" s="677"/>
      <c r="K7" s="677"/>
      <c r="L7" s="677"/>
      <c r="M7" s="677"/>
      <c r="N7" s="677"/>
      <c r="O7" s="677"/>
      <c r="P7" s="677"/>
      <c r="Q7" s="678"/>
      <c r="R7" s="679">
        <v>3973</v>
      </c>
      <c r="S7" s="680"/>
      <c r="T7" s="680"/>
      <c r="U7" s="680"/>
      <c r="V7" s="680"/>
      <c r="W7" s="680"/>
      <c r="X7" s="680"/>
      <c r="Y7" s="681"/>
      <c r="Z7" s="682">
        <v>0</v>
      </c>
      <c r="AA7" s="682"/>
      <c r="AB7" s="682"/>
      <c r="AC7" s="682"/>
      <c r="AD7" s="683">
        <v>3973</v>
      </c>
      <c r="AE7" s="683"/>
      <c r="AF7" s="683"/>
      <c r="AG7" s="683"/>
      <c r="AH7" s="683"/>
      <c r="AI7" s="683"/>
      <c r="AJ7" s="683"/>
      <c r="AK7" s="683"/>
      <c r="AL7" s="684">
        <v>0.1</v>
      </c>
      <c r="AM7" s="685"/>
      <c r="AN7" s="685"/>
      <c r="AO7" s="686"/>
      <c r="AP7" s="676" t="s">
        <v>233</v>
      </c>
      <c r="AQ7" s="677"/>
      <c r="AR7" s="677"/>
      <c r="AS7" s="677"/>
      <c r="AT7" s="677"/>
      <c r="AU7" s="677"/>
      <c r="AV7" s="677"/>
      <c r="AW7" s="677"/>
      <c r="AX7" s="677"/>
      <c r="AY7" s="677"/>
      <c r="AZ7" s="677"/>
      <c r="BA7" s="677"/>
      <c r="BB7" s="677"/>
      <c r="BC7" s="677"/>
      <c r="BD7" s="677"/>
      <c r="BE7" s="677"/>
      <c r="BF7" s="678"/>
      <c r="BG7" s="679">
        <v>991410</v>
      </c>
      <c r="BH7" s="680"/>
      <c r="BI7" s="680"/>
      <c r="BJ7" s="680"/>
      <c r="BK7" s="680"/>
      <c r="BL7" s="680"/>
      <c r="BM7" s="680"/>
      <c r="BN7" s="681"/>
      <c r="BO7" s="682">
        <v>41.7</v>
      </c>
      <c r="BP7" s="682"/>
      <c r="BQ7" s="682"/>
      <c r="BR7" s="682"/>
      <c r="BS7" s="683">
        <v>16270</v>
      </c>
      <c r="BT7" s="683"/>
      <c r="BU7" s="683"/>
      <c r="BV7" s="683"/>
      <c r="BW7" s="683"/>
      <c r="BX7" s="683"/>
      <c r="BY7" s="683"/>
      <c r="BZ7" s="683"/>
      <c r="CA7" s="683"/>
      <c r="CB7" s="687"/>
      <c r="CD7" s="694" t="s">
        <v>234</v>
      </c>
      <c r="CE7" s="695"/>
      <c r="CF7" s="695"/>
      <c r="CG7" s="695"/>
      <c r="CH7" s="695"/>
      <c r="CI7" s="695"/>
      <c r="CJ7" s="695"/>
      <c r="CK7" s="695"/>
      <c r="CL7" s="695"/>
      <c r="CM7" s="695"/>
      <c r="CN7" s="695"/>
      <c r="CO7" s="695"/>
      <c r="CP7" s="695"/>
      <c r="CQ7" s="696"/>
      <c r="CR7" s="679">
        <v>1328469</v>
      </c>
      <c r="CS7" s="680"/>
      <c r="CT7" s="680"/>
      <c r="CU7" s="680"/>
      <c r="CV7" s="680"/>
      <c r="CW7" s="680"/>
      <c r="CX7" s="680"/>
      <c r="CY7" s="681"/>
      <c r="CZ7" s="682">
        <v>11.5</v>
      </c>
      <c r="DA7" s="682"/>
      <c r="DB7" s="682"/>
      <c r="DC7" s="682"/>
      <c r="DD7" s="688">
        <v>26244</v>
      </c>
      <c r="DE7" s="680"/>
      <c r="DF7" s="680"/>
      <c r="DG7" s="680"/>
      <c r="DH7" s="680"/>
      <c r="DI7" s="680"/>
      <c r="DJ7" s="680"/>
      <c r="DK7" s="680"/>
      <c r="DL7" s="680"/>
      <c r="DM7" s="680"/>
      <c r="DN7" s="680"/>
      <c r="DO7" s="680"/>
      <c r="DP7" s="681"/>
      <c r="DQ7" s="688">
        <v>1192265</v>
      </c>
      <c r="DR7" s="680"/>
      <c r="DS7" s="680"/>
      <c r="DT7" s="680"/>
      <c r="DU7" s="680"/>
      <c r="DV7" s="680"/>
      <c r="DW7" s="680"/>
      <c r="DX7" s="680"/>
      <c r="DY7" s="680"/>
      <c r="DZ7" s="680"/>
      <c r="EA7" s="680"/>
      <c r="EB7" s="680"/>
      <c r="EC7" s="689"/>
    </row>
    <row r="8" spans="2:143" ht="11.25" customHeight="1">
      <c r="B8" s="676" t="s">
        <v>235</v>
      </c>
      <c r="C8" s="677"/>
      <c r="D8" s="677"/>
      <c r="E8" s="677"/>
      <c r="F8" s="677"/>
      <c r="G8" s="677"/>
      <c r="H8" s="677"/>
      <c r="I8" s="677"/>
      <c r="J8" s="677"/>
      <c r="K8" s="677"/>
      <c r="L8" s="677"/>
      <c r="M8" s="677"/>
      <c r="N8" s="677"/>
      <c r="O8" s="677"/>
      <c r="P8" s="677"/>
      <c r="Q8" s="678"/>
      <c r="R8" s="679">
        <v>4793</v>
      </c>
      <c r="S8" s="680"/>
      <c r="T8" s="680"/>
      <c r="U8" s="680"/>
      <c r="V8" s="680"/>
      <c r="W8" s="680"/>
      <c r="X8" s="680"/>
      <c r="Y8" s="681"/>
      <c r="Z8" s="682">
        <v>0</v>
      </c>
      <c r="AA8" s="682"/>
      <c r="AB8" s="682"/>
      <c r="AC8" s="682"/>
      <c r="AD8" s="683">
        <v>4793</v>
      </c>
      <c r="AE8" s="683"/>
      <c r="AF8" s="683"/>
      <c r="AG8" s="683"/>
      <c r="AH8" s="683"/>
      <c r="AI8" s="683"/>
      <c r="AJ8" s="683"/>
      <c r="AK8" s="683"/>
      <c r="AL8" s="684">
        <v>0.1</v>
      </c>
      <c r="AM8" s="685"/>
      <c r="AN8" s="685"/>
      <c r="AO8" s="686"/>
      <c r="AP8" s="676" t="s">
        <v>236</v>
      </c>
      <c r="AQ8" s="677"/>
      <c r="AR8" s="677"/>
      <c r="AS8" s="677"/>
      <c r="AT8" s="677"/>
      <c r="AU8" s="677"/>
      <c r="AV8" s="677"/>
      <c r="AW8" s="677"/>
      <c r="AX8" s="677"/>
      <c r="AY8" s="677"/>
      <c r="AZ8" s="677"/>
      <c r="BA8" s="677"/>
      <c r="BB8" s="677"/>
      <c r="BC8" s="677"/>
      <c r="BD8" s="677"/>
      <c r="BE8" s="677"/>
      <c r="BF8" s="678"/>
      <c r="BG8" s="679">
        <v>41527</v>
      </c>
      <c r="BH8" s="680"/>
      <c r="BI8" s="680"/>
      <c r="BJ8" s="680"/>
      <c r="BK8" s="680"/>
      <c r="BL8" s="680"/>
      <c r="BM8" s="680"/>
      <c r="BN8" s="681"/>
      <c r="BO8" s="682">
        <v>1.7</v>
      </c>
      <c r="BP8" s="682"/>
      <c r="BQ8" s="682"/>
      <c r="BR8" s="682"/>
      <c r="BS8" s="688" t="s">
        <v>237</v>
      </c>
      <c r="BT8" s="680"/>
      <c r="BU8" s="680"/>
      <c r="BV8" s="680"/>
      <c r="BW8" s="680"/>
      <c r="BX8" s="680"/>
      <c r="BY8" s="680"/>
      <c r="BZ8" s="680"/>
      <c r="CA8" s="680"/>
      <c r="CB8" s="689"/>
      <c r="CD8" s="694" t="s">
        <v>238</v>
      </c>
      <c r="CE8" s="695"/>
      <c r="CF8" s="695"/>
      <c r="CG8" s="695"/>
      <c r="CH8" s="695"/>
      <c r="CI8" s="695"/>
      <c r="CJ8" s="695"/>
      <c r="CK8" s="695"/>
      <c r="CL8" s="695"/>
      <c r="CM8" s="695"/>
      <c r="CN8" s="695"/>
      <c r="CO8" s="695"/>
      <c r="CP8" s="695"/>
      <c r="CQ8" s="696"/>
      <c r="CR8" s="679">
        <v>3653265</v>
      </c>
      <c r="CS8" s="680"/>
      <c r="CT8" s="680"/>
      <c r="CU8" s="680"/>
      <c r="CV8" s="680"/>
      <c r="CW8" s="680"/>
      <c r="CX8" s="680"/>
      <c r="CY8" s="681"/>
      <c r="CZ8" s="682">
        <v>31.6</v>
      </c>
      <c r="DA8" s="682"/>
      <c r="DB8" s="682"/>
      <c r="DC8" s="682"/>
      <c r="DD8" s="688">
        <v>543492</v>
      </c>
      <c r="DE8" s="680"/>
      <c r="DF8" s="680"/>
      <c r="DG8" s="680"/>
      <c r="DH8" s="680"/>
      <c r="DI8" s="680"/>
      <c r="DJ8" s="680"/>
      <c r="DK8" s="680"/>
      <c r="DL8" s="680"/>
      <c r="DM8" s="680"/>
      <c r="DN8" s="680"/>
      <c r="DO8" s="680"/>
      <c r="DP8" s="681"/>
      <c r="DQ8" s="688">
        <v>1798476</v>
      </c>
      <c r="DR8" s="680"/>
      <c r="DS8" s="680"/>
      <c r="DT8" s="680"/>
      <c r="DU8" s="680"/>
      <c r="DV8" s="680"/>
      <c r="DW8" s="680"/>
      <c r="DX8" s="680"/>
      <c r="DY8" s="680"/>
      <c r="DZ8" s="680"/>
      <c r="EA8" s="680"/>
      <c r="EB8" s="680"/>
      <c r="EC8" s="689"/>
    </row>
    <row r="9" spans="2:143" ht="11.25" customHeight="1">
      <c r="B9" s="676" t="s">
        <v>239</v>
      </c>
      <c r="C9" s="677"/>
      <c r="D9" s="677"/>
      <c r="E9" s="677"/>
      <c r="F9" s="677"/>
      <c r="G9" s="677"/>
      <c r="H9" s="677"/>
      <c r="I9" s="677"/>
      <c r="J9" s="677"/>
      <c r="K9" s="677"/>
      <c r="L9" s="677"/>
      <c r="M9" s="677"/>
      <c r="N9" s="677"/>
      <c r="O9" s="677"/>
      <c r="P9" s="677"/>
      <c r="Q9" s="678"/>
      <c r="R9" s="679">
        <v>4280</v>
      </c>
      <c r="S9" s="680"/>
      <c r="T9" s="680"/>
      <c r="U9" s="680"/>
      <c r="V9" s="680"/>
      <c r="W9" s="680"/>
      <c r="X9" s="680"/>
      <c r="Y9" s="681"/>
      <c r="Z9" s="682">
        <v>0</v>
      </c>
      <c r="AA9" s="682"/>
      <c r="AB9" s="682"/>
      <c r="AC9" s="682"/>
      <c r="AD9" s="683">
        <v>4280</v>
      </c>
      <c r="AE9" s="683"/>
      <c r="AF9" s="683"/>
      <c r="AG9" s="683"/>
      <c r="AH9" s="683"/>
      <c r="AI9" s="683"/>
      <c r="AJ9" s="683"/>
      <c r="AK9" s="683"/>
      <c r="AL9" s="684">
        <v>0.1</v>
      </c>
      <c r="AM9" s="685"/>
      <c r="AN9" s="685"/>
      <c r="AO9" s="686"/>
      <c r="AP9" s="676" t="s">
        <v>240</v>
      </c>
      <c r="AQ9" s="677"/>
      <c r="AR9" s="677"/>
      <c r="AS9" s="677"/>
      <c r="AT9" s="677"/>
      <c r="AU9" s="677"/>
      <c r="AV9" s="677"/>
      <c r="AW9" s="677"/>
      <c r="AX9" s="677"/>
      <c r="AY9" s="677"/>
      <c r="AZ9" s="677"/>
      <c r="BA9" s="677"/>
      <c r="BB9" s="677"/>
      <c r="BC9" s="677"/>
      <c r="BD9" s="677"/>
      <c r="BE9" s="677"/>
      <c r="BF9" s="678"/>
      <c r="BG9" s="679">
        <v>810762</v>
      </c>
      <c r="BH9" s="680"/>
      <c r="BI9" s="680"/>
      <c r="BJ9" s="680"/>
      <c r="BK9" s="680"/>
      <c r="BL9" s="680"/>
      <c r="BM9" s="680"/>
      <c r="BN9" s="681"/>
      <c r="BO9" s="682">
        <v>34.1</v>
      </c>
      <c r="BP9" s="682"/>
      <c r="BQ9" s="682"/>
      <c r="BR9" s="682"/>
      <c r="BS9" s="688" t="s">
        <v>126</v>
      </c>
      <c r="BT9" s="680"/>
      <c r="BU9" s="680"/>
      <c r="BV9" s="680"/>
      <c r="BW9" s="680"/>
      <c r="BX9" s="680"/>
      <c r="BY9" s="680"/>
      <c r="BZ9" s="680"/>
      <c r="CA9" s="680"/>
      <c r="CB9" s="689"/>
      <c r="CD9" s="694" t="s">
        <v>241</v>
      </c>
      <c r="CE9" s="695"/>
      <c r="CF9" s="695"/>
      <c r="CG9" s="695"/>
      <c r="CH9" s="695"/>
      <c r="CI9" s="695"/>
      <c r="CJ9" s="695"/>
      <c r="CK9" s="695"/>
      <c r="CL9" s="695"/>
      <c r="CM9" s="695"/>
      <c r="CN9" s="695"/>
      <c r="CO9" s="695"/>
      <c r="CP9" s="695"/>
      <c r="CQ9" s="696"/>
      <c r="CR9" s="679">
        <v>1134210</v>
      </c>
      <c r="CS9" s="680"/>
      <c r="CT9" s="680"/>
      <c r="CU9" s="680"/>
      <c r="CV9" s="680"/>
      <c r="CW9" s="680"/>
      <c r="CX9" s="680"/>
      <c r="CY9" s="681"/>
      <c r="CZ9" s="682">
        <v>9.8000000000000007</v>
      </c>
      <c r="DA9" s="682"/>
      <c r="DB9" s="682"/>
      <c r="DC9" s="682"/>
      <c r="DD9" s="688">
        <v>237766</v>
      </c>
      <c r="DE9" s="680"/>
      <c r="DF9" s="680"/>
      <c r="DG9" s="680"/>
      <c r="DH9" s="680"/>
      <c r="DI9" s="680"/>
      <c r="DJ9" s="680"/>
      <c r="DK9" s="680"/>
      <c r="DL9" s="680"/>
      <c r="DM9" s="680"/>
      <c r="DN9" s="680"/>
      <c r="DO9" s="680"/>
      <c r="DP9" s="681"/>
      <c r="DQ9" s="688">
        <v>886308</v>
      </c>
      <c r="DR9" s="680"/>
      <c r="DS9" s="680"/>
      <c r="DT9" s="680"/>
      <c r="DU9" s="680"/>
      <c r="DV9" s="680"/>
      <c r="DW9" s="680"/>
      <c r="DX9" s="680"/>
      <c r="DY9" s="680"/>
      <c r="DZ9" s="680"/>
      <c r="EA9" s="680"/>
      <c r="EB9" s="680"/>
      <c r="EC9" s="689"/>
    </row>
    <row r="10" spans="2:143" ht="11.25" customHeight="1">
      <c r="B10" s="676" t="s">
        <v>242</v>
      </c>
      <c r="C10" s="677"/>
      <c r="D10" s="677"/>
      <c r="E10" s="677"/>
      <c r="F10" s="677"/>
      <c r="G10" s="677"/>
      <c r="H10" s="677"/>
      <c r="I10" s="677"/>
      <c r="J10" s="677"/>
      <c r="K10" s="677"/>
      <c r="L10" s="677"/>
      <c r="M10" s="677"/>
      <c r="N10" s="677"/>
      <c r="O10" s="677"/>
      <c r="P10" s="677"/>
      <c r="Q10" s="678"/>
      <c r="R10" s="679" t="s">
        <v>237</v>
      </c>
      <c r="S10" s="680"/>
      <c r="T10" s="680"/>
      <c r="U10" s="680"/>
      <c r="V10" s="680"/>
      <c r="W10" s="680"/>
      <c r="X10" s="680"/>
      <c r="Y10" s="681"/>
      <c r="Z10" s="682" t="s">
        <v>126</v>
      </c>
      <c r="AA10" s="682"/>
      <c r="AB10" s="682"/>
      <c r="AC10" s="682"/>
      <c r="AD10" s="683" t="s">
        <v>237</v>
      </c>
      <c r="AE10" s="683"/>
      <c r="AF10" s="683"/>
      <c r="AG10" s="683"/>
      <c r="AH10" s="683"/>
      <c r="AI10" s="683"/>
      <c r="AJ10" s="683"/>
      <c r="AK10" s="683"/>
      <c r="AL10" s="684" t="s">
        <v>237</v>
      </c>
      <c r="AM10" s="685"/>
      <c r="AN10" s="685"/>
      <c r="AO10" s="686"/>
      <c r="AP10" s="676" t="s">
        <v>243</v>
      </c>
      <c r="AQ10" s="677"/>
      <c r="AR10" s="677"/>
      <c r="AS10" s="677"/>
      <c r="AT10" s="677"/>
      <c r="AU10" s="677"/>
      <c r="AV10" s="677"/>
      <c r="AW10" s="677"/>
      <c r="AX10" s="677"/>
      <c r="AY10" s="677"/>
      <c r="AZ10" s="677"/>
      <c r="BA10" s="677"/>
      <c r="BB10" s="677"/>
      <c r="BC10" s="677"/>
      <c r="BD10" s="677"/>
      <c r="BE10" s="677"/>
      <c r="BF10" s="678"/>
      <c r="BG10" s="679">
        <v>56714</v>
      </c>
      <c r="BH10" s="680"/>
      <c r="BI10" s="680"/>
      <c r="BJ10" s="680"/>
      <c r="BK10" s="680"/>
      <c r="BL10" s="680"/>
      <c r="BM10" s="680"/>
      <c r="BN10" s="681"/>
      <c r="BO10" s="682">
        <v>2.4</v>
      </c>
      <c r="BP10" s="682"/>
      <c r="BQ10" s="682"/>
      <c r="BR10" s="682"/>
      <c r="BS10" s="688" t="s">
        <v>126</v>
      </c>
      <c r="BT10" s="680"/>
      <c r="BU10" s="680"/>
      <c r="BV10" s="680"/>
      <c r="BW10" s="680"/>
      <c r="BX10" s="680"/>
      <c r="BY10" s="680"/>
      <c r="BZ10" s="680"/>
      <c r="CA10" s="680"/>
      <c r="CB10" s="689"/>
      <c r="CD10" s="694" t="s">
        <v>244</v>
      </c>
      <c r="CE10" s="695"/>
      <c r="CF10" s="695"/>
      <c r="CG10" s="695"/>
      <c r="CH10" s="695"/>
      <c r="CI10" s="695"/>
      <c r="CJ10" s="695"/>
      <c r="CK10" s="695"/>
      <c r="CL10" s="695"/>
      <c r="CM10" s="695"/>
      <c r="CN10" s="695"/>
      <c r="CO10" s="695"/>
      <c r="CP10" s="695"/>
      <c r="CQ10" s="696"/>
      <c r="CR10" s="679">
        <v>50998</v>
      </c>
      <c r="CS10" s="680"/>
      <c r="CT10" s="680"/>
      <c r="CU10" s="680"/>
      <c r="CV10" s="680"/>
      <c r="CW10" s="680"/>
      <c r="CX10" s="680"/>
      <c r="CY10" s="681"/>
      <c r="CZ10" s="682">
        <v>0.4</v>
      </c>
      <c r="DA10" s="682"/>
      <c r="DB10" s="682"/>
      <c r="DC10" s="682"/>
      <c r="DD10" s="688" t="s">
        <v>126</v>
      </c>
      <c r="DE10" s="680"/>
      <c r="DF10" s="680"/>
      <c r="DG10" s="680"/>
      <c r="DH10" s="680"/>
      <c r="DI10" s="680"/>
      <c r="DJ10" s="680"/>
      <c r="DK10" s="680"/>
      <c r="DL10" s="680"/>
      <c r="DM10" s="680"/>
      <c r="DN10" s="680"/>
      <c r="DO10" s="680"/>
      <c r="DP10" s="681"/>
      <c r="DQ10" s="688">
        <v>15246</v>
      </c>
      <c r="DR10" s="680"/>
      <c r="DS10" s="680"/>
      <c r="DT10" s="680"/>
      <c r="DU10" s="680"/>
      <c r="DV10" s="680"/>
      <c r="DW10" s="680"/>
      <c r="DX10" s="680"/>
      <c r="DY10" s="680"/>
      <c r="DZ10" s="680"/>
      <c r="EA10" s="680"/>
      <c r="EB10" s="680"/>
      <c r="EC10" s="689"/>
    </row>
    <row r="11" spans="2:143" ht="11.25" customHeight="1">
      <c r="B11" s="676" t="s">
        <v>245</v>
      </c>
      <c r="C11" s="677"/>
      <c r="D11" s="677"/>
      <c r="E11" s="677"/>
      <c r="F11" s="677"/>
      <c r="G11" s="677"/>
      <c r="H11" s="677"/>
      <c r="I11" s="677"/>
      <c r="J11" s="677"/>
      <c r="K11" s="677"/>
      <c r="L11" s="677"/>
      <c r="M11" s="677"/>
      <c r="N11" s="677"/>
      <c r="O11" s="677"/>
      <c r="P11" s="677"/>
      <c r="Q11" s="678"/>
      <c r="R11" s="679" t="s">
        <v>126</v>
      </c>
      <c r="S11" s="680"/>
      <c r="T11" s="680"/>
      <c r="U11" s="680"/>
      <c r="V11" s="680"/>
      <c r="W11" s="680"/>
      <c r="X11" s="680"/>
      <c r="Y11" s="681"/>
      <c r="Z11" s="682" t="s">
        <v>237</v>
      </c>
      <c r="AA11" s="682"/>
      <c r="AB11" s="682"/>
      <c r="AC11" s="682"/>
      <c r="AD11" s="683" t="s">
        <v>237</v>
      </c>
      <c r="AE11" s="683"/>
      <c r="AF11" s="683"/>
      <c r="AG11" s="683"/>
      <c r="AH11" s="683"/>
      <c r="AI11" s="683"/>
      <c r="AJ11" s="683"/>
      <c r="AK11" s="683"/>
      <c r="AL11" s="684" t="s">
        <v>126</v>
      </c>
      <c r="AM11" s="685"/>
      <c r="AN11" s="685"/>
      <c r="AO11" s="686"/>
      <c r="AP11" s="676" t="s">
        <v>246</v>
      </c>
      <c r="AQ11" s="677"/>
      <c r="AR11" s="677"/>
      <c r="AS11" s="677"/>
      <c r="AT11" s="677"/>
      <c r="AU11" s="677"/>
      <c r="AV11" s="677"/>
      <c r="AW11" s="677"/>
      <c r="AX11" s="677"/>
      <c r="AY11" s="677"/>
      <c r="AZ11" s="677"/>
      <c r="BA11" s="677"/>
      <c r="BB11" s="677"/>
      <c r="BC11" s="677"/>
      <c r="BD11" s="677"/>
      <c r="BE11" s="677"/>
      <c r="BF11" s="678"/>
      <c r="BG11" s="679">
        <v>82407</v>
      </c>
      <c r="BH11" s="680"/>
      <c r="BI11" s="680"/>
      <c r="BJ11" s="680"/>
      <c r="BK11" s="680"/>
      <c r="BL11" s="680"/>
      <c r="BM11" s="680"/>
      <c r="BN11" s="681"/>
      <c r="BO11" s="682">
        <v>3.5</v>
      </c>
      <c r="BP11" s="682"/>
      <c r="BQ11" s="682"/>
      <c r="BR11" s="682"/>
      <c r="BS11" s="688">
        <v>16270</v>
      </c>
      <c r="BT11" s="680"/>
      <c r="BU11" s="680"/>
      <c r="BV11" s="680"/>
      <c r="BW11" s="680"/>
      <c r="BX11" s="680"/>
      <c r="BY11" s="680"/>
      <c r="BZ11" s="680"/>
      <c r="CA11" s="680"/>
      <c r="CB11" s="689"/>
      <c r="CD11" s="694" t="s">
        <v>247</v>
      </c>
      <c r="CE11" s="695"/>
      <c r="CF11" s="695"/>
      <c r="CG11" s="695"/>
      <c r="CH11" s="695"/>
      <c r="CI11" s="695"/>
      <c r="CJ11" s="695"/>
      <c r="CK11" s="695"/>
      <c r="CL11" s="695"/>
      <c r="CM11" s="695"/>
      <c r="CN11" s="695"/>
      <c r="CO11" s="695"/>
      <c r="CP11" s="695"/>
      <c r="CQ11" s="696"/>
      <c r="CR11" s="679">
        <v>565214</v>
      </c>
      <c r="CS11" s="680"/>
      <c r="CT11" s="680"/>
      <c r="CU11" s="680"/>
      <c r="CV11" s="680"/>
      <c r="CW11" s="680"/>
      <c r="CX11" s="680"/>
      <c r="CY11" s="681"/>
      <c r="CZ11" s="682">
        <v>4.9000000000000004</v>
      </c>
      <c r="DA11" s="682"/>
      <c r="DB11" s="682"/>
      <c r="DC11" s="682"/>
      <c r="DD11" s="688">
        <v>146604</v>
      </c>
      <c r="DE11" s="680"/>
      <c r="DF11" s="680"/>
      <c r="DG11" s="680"/>
      <c r="DH11" s="680"/>
      <c r="DI11" s="680"/>
      <c r="DJ11" s="680"/>
      <c r="DK11" s="680"/>
      <c r="DL11" s="680"/>
      <c r="DM11" s="680"/>
      <c r="DN11" s="680"/>
      <c r="DO11" s="680"/>
      <c r="DP11" s="681"/>
      <c r="DQ11" s="688">
        <v>282960</v>
      </c>
      <c r="DR11" s="680"/>
      <c r="DS11" s="680"/>
      <c r="DT11" s="680"/>
      <c r="DU11" s="680"/>
      <c r="DV11" s="680"/>
      <c r="DW11" s="680"/>
      <c r="DX11" s="680"/>
      <c r="DY11" s="680"/>
      <c r="DZ11" s="680"/>
      <c r="EA11" s="680"/>
      <c r="EB11" s="680"/>
      <c r="EC11" s="689"/>
    </row>
    <row r="12" spans="2:143" ht="11.25" customHeight="1">
      <c r="B12" s="676" t="s">
        <v>248</v>
      </c>
      <c r="C12" s="677"/>
      <c r="D12" s="677"/>
      <c r="E12" s="677"/>
      <c r="F12" s="677"/>
      <c r="G12" s="677"/>
      <c r="H12" s="677"/>
      <c r="I12" s="677"/>
      <c r="J12" s="677"/>
      <c r="K12" s="677"/>
      <c r="L12" s="677"/>
      <c r="M12" s="677"/>
      <c r="N12" s="677"/>
      <c r="O12" s="677"/>
      <c r="P12" s="677"/>
      <c r="Q12" s="678"/>
      <c r="R12" s="679">
        <v>435283</v>
      </c>
      <c r="S12" s="680"/>
      <c r="T12" s="680"/>
      <c r="U12" s="680"/>
      <c r="V12" s="680"/>
      <c r="W12" s="680"/>
      <c r="X12" s="680"/>
      <c r="Y12" s="681"/>
      <c r="Z12" s="682">
        <v>3.6</v>
      </c>
      <c r="AA12" s="682"/>
      <c r="AB12" s="682"/>
      <c r="AC12" s="682"/>
      <c r="AD12" s="683">
        <v>435283</v>
      </c>
      <c r="AE12" s="683"/>
      <c r="AF12" s="683"/>
      <c r="AG12" s="683"/>
      <c r="AH12" s="683"/>
      <c r="AI12" s="683"/>
      <c r="AJ12" s="683"/>
      <c r="AK12" s="683"/>
      <c r="AL12" s="684">
        <v>6.9</v>
      </c>
      <c r="AM12" s="685"/>
      <c r="AN12" s="685"/>
      <c r="AO12" s="686"/>
      <c r="AP12" s="676" t="s">
        <v>249</v>
      </c>
      <c r="AQ12" s="677"/>
      <c r="AR12" s="677"/>
      <c r="AS12" s="677"/>
      <c r="AT12" s="677"/>
      <c r="AU12" s="677"/>
      <c r="AV12" s="677"/>
      <c r="AW12" s="677"/>
      <c r="AX12" s="677"/>
      <c r="AY12" s="677"/>
      <c r="AZ12" s="677"/>
      <c r="BA12" s="677"/>
      <c r="BB12" s="677"/>
      <c r="BC12" s="677"/>
      <c r="BD12" s="677"/>
      <c r="BE12" s="677"/>
      <c r="BF12" s="678"/>
      <c r="BG12" s="679">
        <v>1007462</v>
      </c>
      <c r="BH12" s="680"/>
      <c r="BI12" s="680"/>
      <c r="BJ12" s="680"/>
      <c r="BK12" s="680"/>
      <c r="BL12" s="680"/>
      <c r="BM12" s="680"/>
      <c r="BN12" s="681"/>
      <c r="BO12" s="682">
        <v>42.4</v>
      </c>
      <c r="BP12" s="682"/>
      <c r="BQ12" s="682"/>
      <c r="BR12" s="682"/>
      <c r="BS12" s="688" t="s">
        <v>126</v>
      </c>
      <c r="BT12" s="680"/>
      <c r="BU12" s="680"/>
      <c r="BV12" s="680"/>
      <c r="BW12" s="680"/>
      <c r="BX12" s="680"/>
      <c r="BY12" s="680"/>
      <c r="BZ12" s="680"/>
      <c r="CA12" s="680"/>
      <c r="CB12" s="689"/>
      <c r="CD12" s="694" t="s">
        <v>250</v>
      </c>
      <c r="CE12" s="695"/>
      <c r="CF12" s="695"/>
      <c r="CG12" s="695"/>
      <c r="CH12" s="695"/>
      <c r="CI12" s="695"/>
      <c r="CJ12" s="695"/>
      <c r="CK12" s="695"/>
      <c r="CL12" s="695"/>
      <c r="CM12" s="695"/>
      <c r="CN12" s="695"/>
      <c r="CO12" s="695"/>
      <c r="CP12" s="695"/>
      <c r="CQ12" s="696"/>
      <c r="CR12" s="679">
        <v>374033</v>
      </c>
      <c r="CS12" s="680"/>
      <c r="CT12" s="680"/>
      <c r="CU12" s="680"/>
      <c r="CV12" s="680"/>
      <c r="CW12" s="680"/>
      <c r="CX12" s="680"/>
      <c r="CY12" s="681"/>
      <c r="CZ12" s="682">
        <v>3.2</v>
      </c>
      <c r="DA12" s="682"/>
      <c r="DB12" s="682"/>
      <c r="DC12" s="682"/>
      <c r="DD12" s="688">
        <v>56625</v>
      </c>
      <c r="DE12" s="680"/>
      <c r="DF12" s="680"/>
      <c r="DG12" s="680"/>
      <c r="DH12" s="680"/>
      <c r="DI12" s="680"/>
      <c r="DJ12" s="680"/>
      <c r="DK12" s="680"/>
      <c r="DL12" s="680"/>
      <c r="DM12" s="680"/>
      <c r="DN12" s="680"/>
      <c r="DO12" s="680"/>
      <c r="DP12" s="681"/>
      <c r="DQ12" s="688">
        <v>170763</v>
      </c>
      <c r="DR12" s="680"/>
      <c r="DS12" s="680"/>
      <c r="DT12" s="680"/>
      <c r="DU12" s="680"/>
      <c r="DV12" s="680"/>
      <c r="DW12" s="680"/>
      <c r="DX12" s="680"/>
      <c r="DY12" s="680"/>
      <c r="DZ12" s="680"/>
      <c r="EA12" s="680"/>
      <c r="EB12" s="680"/>
      <c r="EC12" s="689"/>
    </row>
    <row r="13" spans="2:143" ht="11.25" customHeight="1">
      <c r="B13" s="676" t="s">
        <v>251</v>
      </c>
      <c r="C13" s="677"/>
      <c r="D13" s="677"/>
      <c r="E13" s="677"/>
      <c r="F13" s="677"/>
      <c r="G13" s="677"/>
      <c r="H13" s="677"/>
      <c r="I13" s="677"/>
      <c r="J13" s="677"/>
      <c r="K13" s="677"/>
      <c r="L13" s="677"/>
      <c r="M13" s="677"/>
      <c r="N13" s="677"/>
      <c r="O13" s="677"/>
      <c r="P13" s="677"/>
      <c r="Q13" s="678"/>
      <c r="R13" s="679" t="s">
        <v>237</v>
      </c>
      <c r="S13" s="680"/>
      <c r="T13" s="680"/>
      <c r="U13" s="680"/>
      <c r="V13" s="680"/>
      <c r="W13" s="680"/>
      <c r="X13" s="680"/>
      <c r="Y13" s="681"/>
      <c r="Z13" s="682" t="s">
        <v>237</v>
      </c>
      <c r="AA13" s="682"/>
      <c r="AB13" s="682"/>
      <c r="AC13" s="682"/>
      <c r="AD13" s="683" t="s">
        <v>126</v>
      </c>
      <c r="AE13" s="683"/>
      <c r="AF13" s="683"/>
      <c r="AG13" s="683"/>
      <c r="AH13" s="683"/>
      <c r="AI13" s="683"/>
      <c r="AJ13" s="683"/>
      <c r="AK13" s="683"/>
      <c r="AL13" s="684" t="s">
        <v>126</v>
      </c>
      <c r="AM13" s="685"/>
      <c r="AN13" s="685"/>
      <c r="AO13" s="686"/>
      <c r="AP13" s="676" t="s">
        <v>252</v>
      </c>
      <c r="AQ13" s="677"/>
      <c r="AR13" s="677"/>
      <c r="AS13" s="677"/>
      <c r="AT13" s="677"/>
      <c r="AU13" s="677"/>
      <c r="AV13" s="677"/>
      <c r="AW13" s="677"/>
      <c r="AX13" s="677"/>
      <c r="AY13" s="677"/>
      <c r="AZ13" s="677"/>
      <c r="BA13" s="677"/>
      <c r="BB13" s="677"/>
      <c r="BC13" s="677"/>
      <c r="BD13" s="677"/>
      <c r="BE13" s="677"/>
      <c r="BF13" s="678"/>
      <c r="BG13" s="679">
        <v>1005060</v>
      </c>
      <c r="BH13" s="680"/>
      <c r="BI13" s="680"/>
      <c r="BJ13" s="680"/>
      <c r="BK13" s="680"/>
      <c r="BL13" s="680"/>
      <c r="BM13" s="680"/>
      <c r="BN13" s="681"/>
      <c r="BO13" s="682">
        <v>42.3</v>
      </c>
      <c r="BP13" s="682"/>
      <c r="BQ13" s="682"/>
      <c r="BR13" s="682"/>
      <c r="BS13" s="688" t="s">
        <v>237</v>
      </c>
      <c r="BT13" s="680"/>
      <c r="BU13" s="680"/>
      <c r="BV13" s="680"/>
      <c r="BW13" s="680"/>
      <c r="BX13" s="680"/>
      <c r="BY13" s="680"/>
      <c r="BZ13" s="680"/>
      <c r="CA13" s="680"/>
      <c r="CB13" s="689"/>
      <c r="CD13" s="694" t="s">
        <v>253</v>
      </c>
      <c r="CE13" s="695"/>
      <c r="CF13" s="695"/>
      <c r="CG13" s="695"/>
      <c r="CH13" s="695"/>
      <c r="CI13" s="695"/>
      <c r="CJ13" s="695"/>
      <c r="CK13" s="695"/>
      <c r="CL13" s="695"/>
      <c r="CM13" s="695"/>
      <c r="CN13" s="695"/>
      <c r="CO13" s="695"/>
      <c r="CP13" s="695"/>
      <c r="CQ13" s="696"/>
      <c r="CR13" s="679">
        <v>1011246</v>
      </c>
      <c r="CS13" s="680"/>
      <c r="CT13" s="680"/>
      <c r="CU13" s="680"/>
      <c r="CV13" s="680"/>
      <c r="CW13" s="680"/>
      <c r="CX13" s="680"/>
      <c r="CY13" s="681"/>
      <c r="CZ13" s="682">
        <v>8.8000000000000007</v>
      </c>
      <c r="DA13" s="682"/>
      <c r="DB13" s="682"/>
      <c r="DC13" s="682"/>
      <c r="DD13" s="688">
        <v>352939</v>
      </c>
      <c r="DE13" s="680"/>
      <c r="DF13" s="680"/>
      <c r="DG13" s="680"/>
      <c r="DH13" s="680"/>
      <c r="DI13" s="680"/>
      <c r="DJ13" s="680"/>
      <c r="DK13" s="680"/>
      <c r="DL13" s="680"/>
      <c r="DM13" s="680"/>
      <c r="DN13" s="680"/>
      <c r="DO13" s="680"/>
      <c r="DP13" s="681"/>
      <c r="DQ13" s="688">
        <v>698214</v>
      </c>
      <c r="DR13" s="680"/>
      <c r="DS13" s="680"/>
      <c r="DT13" s="680"/>
      <c r="DU13" s="680"/>
      <c r="DV13" s="680"/>
      <c r="DW13" s="680"/>
      <c r="DX13" s="680"/>
      <c r="DY13" s="680"/>
      <c r="DZ13" s="680"/>
      <c r="EA13" s="680"/>
      <c r="EB13" s="680"/>
      <c r="EC13" s="689"/>
    </row>
    <row r="14" spans="2:143" ht="11.25" customHeight="1">
      <c r="B14" s="676" t="s">
        <v>254</v>
      </c>
      <c r="C14" s="677"/>
      <c r="D14" s="677"/>
      <c r="E14" s="677"/>
      <c r="F14" s="677"/>
      <c r="G14" s="677"/>
      <c r="H14" s="677"/>
      <c r="I14" s="677"/>
      <c r="J14" s="677"/>
      <c r="K14" s="677"/>
      <c r="L14" s="677"/>
      <c r="M14" s="677"/>
      <c r="N14" s="677"/>
      <c r="O14" s="677"/>
      <c r="P14" s="677"/>
      <c r="Q14" s="678"/>
      <c r="R14" s="679" t="s">
        <v>126</v>
      </c>
      <c r="S14" s="680"/>
      <c r="T14" s="680"/>
      <c r="U14" s="680"/>
      <c r="V14" s="680"/>
      <c r="W14" s="680"/>
      <c r="X14" s="680"/>
      <c r="Y14" s="681"/>
      <c r="Z14" s="682" t="s">
        <v>126</v>
      </c>
      <c r="AA14" s="682"/>
      <c r="AB14" s="682"/>
      <c r="AC14" s="682"/>
      <c r="AD14" s="683" t="s">
        <v>237</v>
      </c>
      <c r="AE14" s="683"/>
      <c r="AF14" s="683"/>
      <c r="AG14" s="683"/>
      <c r="AH14" s="683"/>
      <c r="AI14" s="683"/>
      <c r="AJ14" s="683"/>
      <c r="AK14" s="683"/>
      <c r="AL14" s="684" t="s">
        <v>126</v>
      </c>
      <c r="AM14" s="685"/>
      <c r="AN14" s="685"/>
      <c r="AO14" s="686"/>
      <c r="AP14" s="676" t="s">
        <v>255</v>
      </c>
      <c r="AQ14" s="677"/>
      <c r="AR14" s="677"/>
      <c r="AS14" s="677"/>
      <c r="AT14" s="677"/>
      <c r="AU14" s="677"/>
      <c r="AV14" s="677"/>
      <c r="AW14" s="677"/>
      <c r="AX14" s="677"/>
      <c r="AY14" s="677"/>
      <c r="AZ14" s="677"/>
      <c r="BA14" s="677"/>
      <c r="BB14" s="677"/>
      <c r="BC14" s="677"/>
      <c r="BD14" s="677"/>
      <c r="BE14" s="677"/>
      <c r="BF14" s="678"/>
      <c r="BG14" s="679">
        <v>82421</v>
      </c>
      <c r="BH14" s="680"/>
      <c r="BI14" s="680"/>
      <c r="BJ14" s="680"/>
      <c r="BK14" s="680"/>
      <c r="BL14" s="680"/>
      <c r="BM14" s="680"/>
      <c r="BN14" s="681"/>
      <c r="BO14" s="682">
        <v>3.5</v>
      </c>
      <c r="BP14" s="682"/>
      <c r="BQ14" s="682"/>
      <c r="BR14" s="682"/>
      <c r="BS14" s="688" t="s">
        <v>126</v>
      </c>
      <c r="BT14" s="680"/>
      <c r="BU14" s="680"/>
      <c r="BV14" s="680"/>
      <c r="BW14" s="680"/>
      <c r="BX14" s="680"/>
      <c r="BY14" s="680"/>
      <c r="BZ14" s="680"/>
      <c r="CA14" s="680"/>
      <c r="CB14" s="689"/>
      <c r="CD14" s="694" t="s">
        <v>256</v>
      </c>
      <c r="CE14" s="695"/>
      <c r="CF14" s="695"/>
      <c r="CG14" s="695"/>
      <c r="CH14" s="695"/>
      <c r="CI14" s="695"/>
      <c r="CJ14" s="695"/>
      <c r="CK14" s="695"/>
      <c r="CL14" s="695"/>
      <c r="CM14" s="695"/>
      <c r="CN14" s="695"/>
      <c r="CO14" s="695"/>
      <c r="CP14" s="695"/>
      <c r="CQ14" s="696"/>
      <c r="CR14" s="679">
        <v>440163</v>
      </c>
      <c r="CS14" s="680"/>
      <c r="CT14" s="680"/>
      <c r="CU14" s="680"/>
      <c r="CV14" s="680"/>
      <c r="CW14" s="680"/>
      <c r="CX14" s="680"/>
      <c r="CY14" s="681"/>
      <c r="CZ14" s="682">
        <v>3.8</v>
      </c>
      <c r="DA14" s="682"/>
      <c r="DB14" s="682"/>
      <c r="DC14" s="682"/>
      <c r="DD14" s="688">
        <v>15942</v>
      </c>
      <c r="DE14" s="680"/>
      <c r="DF14" s="680"/>
      <c r="DG14" s="680"/>
      <c r="DH14" s="680"/>
      <c r="DI14" s="680"/>
      <c r="DJ14" s="680"/>
      <c r="DK14" s="680"/>
      <c r="DL14" s="680"/>
      <c r="DM14" s="680"/>
      <c r="DN14" s="680"/>
      <c r="DO14" s="680"/>
      <c r="DP14" s="681"/>
      <c r="DQ14" s="688">
        <v>425645</v>
      </c>
      <c r="DR14" s="680"/>
      <c r="DS14" s="680"/>
      <c r="DT14" s="680"/>
      <c r="DU14" s="680"/>
      <c r="DV14" s="680"/>
      <c r="DW14" s="680"/>
      <c r="DX14" s="680"/>
      <c r="DY14" s="680"/>
      <c r="DZ14" s="680"/>
      <c r="EA14" s="680"/>
      <c r="EB14" s="680"/>
      <c r="EC14" s="689"/>
    </row>
    <row r="15" spans="2:143" ht="11.25" customHeight="1">
      <c r="B15" s="676" t="s">
        <v>257</v>
      </c>
      <c r="C15" s="677"/>
      <c r="D15" s="677"/>
      <c r="E15" s="677"/>
      <c r="F15" s="677"/>
      <c r="G15" s="677"/>
      <c r="H15" s="677"/>
      <c r="I15" s="677"/>
      <c r="J15" s="677"/>
      <c r="K15" s="677"/>
      <c r="L15" s="677"/>
      <c r="M15" s="677"/>
      <c r="N15" s="677"/>
      <c r="O15" s="677"/>
      <c r="P15" s="677"/>
      <c r="Q15" s="678"/>
      <c r="R15" s="679">
        <v>42232</v>
      </c>
      <c r="S15" s="680"/>
      <c r="T15" s="680"/>
      <c r="U15" s="680"/>
      <c r="V15" s="680"/>
      <c r="W15" s="680"/>
      <c r="X15" s="680"/>
      <c r="Y15" s="681"/>
      <c r="Z15" s="682">
        <v>0.4</v>
      </c>
      <c r="AA15" s="682"/>
      <c r="AB15" s="682"/>
      <c r="AC15" s="682"/>
      <c r="AD15" s="683">
        <v>42232</v>
      </c>
      <c r="AE15" s="683"/>
      <c r="AF15" s="683"/>
      <c r="AG15" s="683"/>
      <c r="AH15" s="683"/>
      <c r="AI15" s="683"/>
      <c r="AJ15" s="683"/>
      <c r="AK15" s="683"/>
      <c r="AL15" s="684">
        <v>0.7</v>
      </c>
      <c r="AM15" s="685"/>
      <c r="AN15" s="685"/>
      <c r="AO15" s="686"/>
      <c r="AP15" s="676" t="s">
        <v>258</v>
      </c>
      <c r="AQ15" s="677"/>
      <c r="AR15" s="677"/>
      <c r="AS15" s="677"/>
      <c r="AT15" s="677"/>
      <c r="AU15" s="677"/>
      <c r="AV15" s="677"/>
      <c r="AW15" s="677"/>
      <c r="AX15" s="677"/>
      <c r="AY15" s="677"/>
      <c r="AZ15" s="677"/>
      <c r="BA15" s="677"/>
      <c r="BB15" s="677"/>
      <c r="BC15" s="677"/>
      <c r="BD15" s="677"/>
      <c r="BE15" s="677"/>
      <c r="BF15" s="678"/>
      <c r="BG15" s="679">
        <v>160004</v>
      </c>
      <c r="BH15" s="680"/>
      <c r="BI15" s="680"/>
      <c r="BJ15" s="680"/>
      <c r="BK15" s="680"/>
      <c r="BL15" s="680"/>
      <c r="BM15" s="680"/>
      <c r="BN15" s="681"/>
      <c r="BO15" s="682">
        <v>6.7</v>
      </c>
      <c r="BP15" s="682"/>
      <c r="BQ15" s="682"/>
      <c r="BR15" s="682"/>
      <c r="BS15" s="688" t="s">
        <v>237</v>
      </c>
      <c r="BT15" s="680"/>
      <c r="BU15" s="680"/>
      <c r="BV15" s="680"/>
      <c r="BW15" s="680"/>
      <c r="BX15" s="680"/>
      <c r="BY15" s="680"/>
      <c r="BZ15" s="680"/>
      <c r="CA15" s="680"/>
      <c r="CB15" s="689"/>
      <c r="CD15" s="694" t="s">
        <v>259</v>
      </c>
      <c r="CE15" s="695"/>
      <c r="CF15" s="695"/>
      <c r="CG15" s="695"/>
      <c r="CH15" s="695"/>
      <c r="CI15" s="695"/>
      <c r="CJ15" s="695"/>
      <c r="CK15" s="695"/>
      <c r="CL15" s="695"/>
      <c r="CM15" s="695"/>
      <c r="CN15" s="695"/>
      <c r="CO15" s="695"/>
      <c r="CP15" s="695"/>
      <c r="CQ15" s="696"/>
      <c r="CR15" s="679">
        <v>1854683</v>
      </c>
      <c r="CS15" s="680"/>
      <c r="CT15" s="680"/>
      <c r="CU15" s="680"/>
      <c r="CV15" s="680"/>
      <c r="CW15" s="680"/>
      <c r="CX15" s="680"/>
      <c r="CY15" s="681"/>
      <c r="CZ15" s="682">
        <v>16.100000000000001</v>
      </c>
      <c r="DA15" s="682"/>
      <c r="DB15" s="682"/>
      <c r="DC15" s="682"/>
      <c r="DD15" s="688">
        <v>1038442</v>
      </c>
      <c r="DE15" s="680"/>
      <c r="DF15" s="680"/>
      <c r="DG15" s="680"/>
      <c r="DH15" s="680"/>
      <c r="DI15" s="680"/>
      <c r="DJ15" s="680"/>
      <c r="DK15" s="680"/>
      <c r="DL15" s="680"/>
      <c r="DM15" s="680"/>
      <c r="DN15" s="680"/>
      <c r="DO15" s="680"/>
      <c r="DP15" s="681"/>
      <c r="DQ15" s="688">
        <v>974349</v>
      </c>
      <c r="DR15" s="680"/>
      <c r="DS15" s="680"/>
      <c r="DT15" s="680"/>
      <c r="DU15" s="680"/>
      <c r="DV15" s="680"/>
      <c r="DW15" s="680"/>
      <c r="DX15" s="680"/>
      <c r="DY15" s="680"/>
      <c r="DZ15" s="680"/>
      <c r="EA15" s="680"/>
      <c r="EB15" s="680"/>
      <c r="EC15" s="689"/>
    </row>
    <row r="16" spans="2:143" ht="11.25" customHeight="1">
      <c r="B16" s="676" t="s">
        <v>260</v>
      </c>
      <c r="C16" s="677"/>
      <c r="D16" s="677"/>
      <c r="E16" s="677"/>
      <c r="F16" s="677"/>
      <c r="G16" s="677"/>
      <c r="H16" s="677"/>
      <c r="I16" s="677"/>
      <c r="J16" s="677"/>
      <c r="K16" s="677"/>
      <c r="L16" s="677"/>
      <c r="M16" s="677"/>
      <c r="N16" s="677"/>
      <c r="O16" s="677"/>
      <c r="P16" s="677"/>
      <c r="Q16" s="678"/>
      <c r="R16" s="679" t="s">
        <v>126</v>
      </c>
      <c r="S16" s="680"/>
      <c r="T16" s="680"/>
      <c r="U16" s="680"/>
      <c r="V16" s="680"/>
      <c r="W16" s="680"/>
      <c r="X16" s="680"/>
      <c r="Y16" s="681"/>
      <c r="Z16" s="682" t="s">
        <v>126</v>
      </c>
      <c r="AA16" s="682"/>
      <c r="AB16" s="682"/>
      <c r="AC16" s="682"/>
      <c r="AD16" s="683" t="s">
        <v>126</v>
      </c>
      <c r="AE16" s="683"/>
      <c r="AF16" s="683"/>
      <c r="AG16" s="683"/>
      <c r="AH16" s="683"/>
      <c r="AI16" s="683"/>
      <c r="AJ16" s="683"/>
      <c r="AK16" s="683"/>
      <c r="AL16" s="684" t="s">
        <v>126</v>
      </c>
      <c r="AM16" s="685"/>
      <c r="AN16" s="685"/>
      <c r="AO16" s="686"/>
      <c r="AP16" s="676" t="s">
        <v>261</v>
      </c>
      <c r="AQ16" s="677"/>
      <c r="AR16" s="677"/>
      <c r="AS16" s="677"/>
      <c r="AT16" s="677"/>
      <c r="AU16" s="677"/>
      <c r="AV16" s="677"/>
      <c r="AW16" s="677"/>
      <c r="AX16" s="677"/>
      <c r="AY16" s="677"/>
      <c r="AZ16" s="677"/>
      <c r="BA16" s="677"/>
      <c r="BB16" s="677"/>
      <c r="BC16" s="677"/>
      <c r="BD16" s="677"/>
      <c r="BE16" s="677"/>
      <c r="BF16" s="678"/>
      <c r="BG16" s="679" t="s">
        <v>126</v>
      </c>
      <c r="BH16" s="680"/>
      <c r="BI16" s="680"/>
      <c r="BJ16" s="680"/>
      <c r="BK16" s="680"/>
      <c r="BL16" s="680"/>
      <c r="BM16" s="680"/>
      <c r="BN16" s="681"/>
      <c r="BO16" s="682" t="s">
        <v>126</v>
      </c>
      <c r="BP16" s="682"/>
      <c r="BQ16" s="682"/>
      <c r="BR16" s="682"/>
      <c r="BS16" s="688" t="s">
        <v>126</v>
      </c>
      <c r="BT16" s="680"/>
      <c r="BU16" s="680"/>
      <c r="BV16" s="680"/>
      <c r="BW16" s="680"/>
      <c r="BX16" s="680"/>
      <c r="BY16" s="680"/>
      <c r="BZ16" s="680"/>
      <c r="CA16" s="680"/>
      <c r="CB16" s="689"/>
      <c r="CD16" s="694" t="s">
        <v>262</v>
      </c>
      <c r="CE16" s="695"/>
      <c r="CF16" s="695"/>
      <c r="CG16" s="695"/>
      <c r="CH16" s="695"/>
      <c r="CI16" s="695"/>
      <c r="CJ16" s="695"/>
      <c r="CK16" s="695"/>
      <c r="CL16" s="695"/>
      <c r="CM16" s="695"/>
      <c r="CN16" s="695"/>
      <c r="CO16" s="695"/>
      <c r="CP16" s="695"/>
      <c r="CQ16" s="696"/>
      <c r="CR16" s="679">
        <v>17</v>
      </c>
      <c r="CS16" s="680"/>
      <c r="CT16" s="680"/>
      <c r="CU16" s="680"/>
      <c r="CV16" s="680"/>
      <c r="CW16" s="680"/>
      <c r="CX16" s="680"/>
      <c r="CY16" s="681"/>
      <c r="CZ16" s="682">
        <v>0</v>
      </c>
      <c r="DA16" s="682"/>
      <c r="DB16" s="682"/>
      <c r="DC16" s="682"/>
      <c r="DD16" s="688" t="s">
        <v>126</v>
      </c>
      <c r="DE16" s="680"/>
      <c r="DF16" s="680"/>
      <c r="DG16" s="680"/>
      <c r="DH16" s="680"/>
      <c r="DI16" s="680"/>
      <c r="DJ16" s="680"/>
      <c r="DK16" s="680"/>
      <c r="DL16" s="680"/>
      <c r="DM16" s="680"/>
      <c r="DN16" s="680"/>
      <c r="DO16" s="680"/>
      <c r="DP16" s="681"/>
      <c r="DQ16" s="688">
        <v>17</v>
      </c>
      <c r="DR16" s="680"/>
      <c r="DS16" s="680"/>
      <c r="DT16" s="680"/>
      <c r="DU16" s="680"/>
      <c r="DV16" s="680"/>
      <c r="DW16" s="680"/>
      <c r="DX16" s="680"/>
      <c r="DY16" s="680"/>
      <c r="DZ16" s="680"/>
      <c r="EA16" s="680"/>
      <c r="EB16" s="680"/>
      <c r="EC16" s="689"/>
    </row>
    <row r="17" spans="2:133" ht="11.25" customHeight="1">
      <c r="B17" s="676" t="s">
        <v>263</v>
      </c>
      <c r="C17" s="677"/>
      <c r="D17" s="677"/>
      <c r="E17" s="677"/>
      <c r="F17" s="677"/>
      <c r="G17" s="677"/>
      <c r="H17" s="677"/>
      <c r="I17" s="677"/>
      <c r="J17" s="677"/>
      <c r="K17" s="677"/>
      <c r="L17" s="677"/>
      <c r="M17" s="677"/>
      <c r="N17" s="677"/>
      <c r="O17" s="677"/>
      <c r="P17" s="677"/>
      <c r="Q17" s="678"/>
      <c r="R17" s="679">
        <v>14649</v>
      </c>
      <c r="S17" s="680"/>
      <c r="T17" s="680"/>
      <c r="U17" s="680"/>
      <c r="V17" s="680"/>
      <c r="W17" s="680"/>
      <c r="X17" s="680"/>
      <c r="Y17" s="681"/>
      <c r="Z17" s="682">
        <v>0.1</v>
      </c>
      <c r="AA17" s="682"/>
      <c r="AB17" s="682"/>
      <c r="AC17" s="682"/>
      <c r="AD17" s="683">
        <v>14649</v>
      </c>
      <c r="AE17" s="683"/>
      <c r="AF17" s="683"/>
      <c r="AG17" s="683"/>
      <c r="AH17" s="683"/>
      <c r="AI17" s="683"/>
      <c r="AJ17" s="683"/>
      <c r="AK17" s="683"/>
      <c r="AL17" s="684">
        <v>0.2</v>
      </c>
      <c r="AM17" s="685"/>
      <c r="AN17" s="685"/>
      <c r="AO17" s="686"/>
      <c r="AP17" s="676" t="s">
        <v>264</v>
      </c>
      <c r="AQ17" s="677"/>
      <c r="AR17" s="677"/>
      <c r="AS17" s="677"/>
      <c r="AT17" s="677"/>
      <c r="AU17" s="677"/>
      <c r="AV17" s="677"/>
      <c r="AW17" s="677"/>
      <c r="AX17" s="677"/>
      <c r="AY17" s="677"/>
      <c r="AZ17" s="677"/>
      <c r="BA17" s="677"/>
      <c r="BB17" s="677"/>
      <c r="BC17" s="677"/>
      <c r="BD17" s="677"/>
      <c r="BE17" s="677"/>
      <c r="BF17" s="678"/>
      <c r="BG17" s="679" t="s">
        <v>237</v>
      </c>
      <c r="BH17" s="680"/>
      <c r="BI17" s="680"/>
      <c r="BJ17" s="680"/>
      <c r="BK17" s="680"/>
      <c r="BL17" s="680"/>
      <c r="BM17" s="680"/>
      <c r="BN17" s="681"/>
      <c r="BO17" s="682" t="s">
        <v>237</v>
      </c>
      <c r="BP17" s="682"/>
      <c r="BQ17" s="682"/>
      <c r="BR17" s="682"/>
      <c r="BS17" s="688" t="s">
        <v>237</v>
      </c>
      <c r="BT17" s="680"/>
      <c r="BU17" s="680"/>
      <c r="BV17" s="680"/>
      <c r="BW17" s="680"/>
      <c r="BX17" s="680"/>
      <c r="BY17" s="680"/>
      <c r="BZ17" s="680"/>
      <c r="CA17" s="680"/>
      <c r="CB17" s="689"/>
      <c r="CD17" s="694" t="s">
        <v>265</v>
      </c>
      <c r="CE17" s="695"/>
      <c r="CF17" s="695"/>
      <c r="CG17" s="695"/>
      <c r="CH17" s="695"/>
      <c r="CI17" s="695"/>
      <c r="CJ17" s="695"/>
      <c r="CK17" s="695"/>
      <c r="CL17" s="695"/>
      <c r="CM17" s="695"/>
      <c r="CN17" s="695"/>
      <c r="CO17" s="695"/>
      <c r="CP17" s="695"/>
      <c r="CQ17" s="696"/>
      <c r="CR17" s="679">
        <v>1015049</v>
      </c>
      <c r="CS17" s="680"/>
      <c r="CT17" s="680"/>
      <c r="CU17" s="680"/>
      <c r="CV17" s="680"/>
      <c r="CW17" s="680"/>
      <c r="CX17" s="680"/>
      <c r="CY17" s="681"/>
      <c r="CZ17" s="682">
        <v>8.8000000000000007</v>
      </c>
      <c r="DA17" s="682"/>
      <c r="DB17" s="682"/>
      <c r="DC17" s="682"/>
      <c r="DD17" s="688" t="s">
        <v>237</v>
      </c>
      <c r="DE17" s="680"/>
      <c r="DF17" s="680"/>
      <c r="DG17" s="680"/>
      <c r="DH17" s="680"/>
      <c r="DI17" s="680"/>
      <c r="DJ17" s="680"/>
      <c r="DK17" s="680"/>
      <c r="DL17" s="680"/>
      <c r="DM17" s="680"/>
      <c r="DN17" s="680"/>
      <c r="DO17" s="680"/>
      <c r="DP17" s="681"/>
      <c r="DQ17" s="688">
        <v>975033</v>
      </c>
      <c r="DR17" s="680"/>
      <c r="DS17" s="680"/>
      <c r="DT17" s="680"/>
      <c r="DU17" s="680"/>
      <c r="DV17" s="680"/>
      <c r="DW17" s="680"/>
      <c r="DX17" s="680"/>
      <c r="DY17" s="680"/>
      <c r="DZ17" s="680"/>
      <c r="EA17" s="680"/>
      <c r="EB17" s="680"/>
      <c r="EC17" s="689"/>
    </row>
    <row r="18" spans="2:133" ht="11.25" customHeight="1">
      <c r="B18" s="676" t="s">
        <v>266</v>
      </c>
      <c r="C18" s="677"/>
      <c r="D18" s="677"/>
      <c r="E18" s="677"/>
      <c r="F18" s="677"/>
      <c r="G18" s="677"/>
      <c r="H18" s="677"/>
      <c r="I18" s="677"/>
      <c r="J18" s="677"/>
      <c r="K18" s="677"/>
      <c r="L18" s="677"/>
      <c r="M18" s="677"/>
      <c r="N18" s="677"/>
      <c r="O18" s="677"/>
      <c r="P18" s="677"/>
      <c r="Q18" s="678"/>
      <c r="R18" s="679">
        <v>3740585</v>
      </c>
      <c r="S18" s="680"/>
      <c r="T18" s="680"/>
      <c r="U18" s="680"/>
      <c r="V18" s="680"/>
      <c r="W18" s="680"/>
      <c r="X18" s="680"/>
      <c r="Y18" s="681"/>
      <c r="Z18" s="682">
        <v>31.2</v>
      </c>
      <c r="AA18" s="682"/>
      <c r="AB18" s="682"/>
      <c r="AC18" s="682"/>
      <c r="AD18" s="683">
        <v>3388922</v>
      </c>
      <c r="AE18" s="683"/>
      <c r="AF18" s="683"/>
      <c r="AG18" s="683"/>
      <c r="AH18" s="683"/>
      <c r="AI18" s="683"/>
      <c r="AJ18" s="683"/>
      <c r="AK18" s="683"/>
      <c r="AL18" s="684">
        <v>53.8</v>
      </c>
      <c r="AM18" s="685"/>
      <c r="AN18" s="685"/>
      <c r="AO18" s="686"/>
      <c r="AP18" s="676" t="s">
        <v>267</v>
      </c>
      <c r="AQ18" s="677"/>
      <c r="AR18" s="677"/>
      <c r="AS18" s="677"/>
      <c r="AT18" s="677"/>
      <c r="AU18" s="677"/>
      <c r="AV18" s="677"/>
      <c r="AW18" s="677"/>
      <c r="AX18" s="677"/>
      <c r="AY18" s="677"/>
      <c r="AZ18" s="677"/>
      <c r="BA18" s="677"/>
      <c r="BB18" s="677"/>
      <c r="BC18" s="677"/>
      <c r="BD18" s="677"/>
      <c r="BE18" s="677"/>
      <c r="BF18" s="678"/>
      <c r="BG18" s="679" t="s">
        <v>126</v>
      </c>
      <c r="BH18" s="680"/>
      <c r="BI18" s="680"/>
      <c r="BJ18" s="680"/>
      <c r="BK18" s="680"/>
      <c r="BL18" s="680"/>
      <c r="BM18" s="680"/>
      <c r="BN18" s="681"/>
      <c r="BO18" s="682" t="s">
        <v>237</v>
      </c>
      <c r="BP18" s="682"/>
      <c r="BQ18" s="682"/>
      <c r="BR18" s="682"/>
      <c r="BS18" s="688" t="s">
        <v>126</v>
      </c>
      <c r="BT18" s="680"/>
      <c r="BU18" s="680"/>
      <c r="BV18" s="680"/>
      <c r="BW18" s="680"/>
      <c r="BX18" s="680"/>
      <c r="BY18" s="680"/>
      <c r="BZ18" s="680"/>
      <c r="CA18" s="680"/>
      <c r="CB18" s="689"/>
      <c r="CD18" s="694" t="s">
        <v>268</v>
      </c>
      <c r="CE18" s="695"/>
      <c r="CF18" s="695"/>
      <c r="CG18" s="695"/>
      <c r="CH18" s="695"/>
      <c r="CI18" s="695"/>
      <c r="CJ18" s="695"/>
      <c r="CK18" s="695"/>
      <c r="CL18" s="695"/>
      <c r="CM18" s="695"/>
      <c r="CN18" s="695"/>
      <c r="CO18" s="695"/>
      <c r="CP18" s="695"/>
      <c r="CQ18" s="696"/>
      <c r="CR18" s="679" t="s">
        <v>126</v>
      </c>
      <c r="CS18" s="680"/>
      <c r="CT18" s="680"/>
      <c r="CU18" s="680"/>
      <c r="CV18" s="680"/>
      <c r="CW18" s="680"/>
      <c r="CX18" s="680"/>
      <c r="CY18" s="681"/>
      <c r="CZ18" s="682" t="s">
        <v>126</v>
      </c>
      <c r="DA18" s="682"/>
      <c r="DB18" s="682"/>
      <c r="DC18" s="682"/>
      <c r="DD18" s="688" t="s">
        <v>126</v>
      </c>
      <c r="DE18" s="680"/>
      <c r="DF18" s="680"/>
      <c r="DG18" s="680"/>
      <c r="DH18" s="680"/>
      <c r="DI18" s="680"/>
      <c r="DJ18" s="680"/>
      <c r="DK18" s="680"/>
      <c r="DL18" s="680"/>
      <c r="DM18" s="680"/>
      <c r="DN18" s="680"/>
      <c r="DO18" s="680"/>
      <c r="DP18" s="681"/>
      <c r="DQ18" s="688" t="s">
        <v>269</v>
      </c>
      <c r="DR18" s="680"/>
      <c r="DS18" s="680"/>
      <c r="DT18" s="680"/>
      <c r="DU18" s="680"/>
      <c r="DV18" s="680"/>
      <c r="DW18" s="680"/>
      <c r="DX18" s="680"/>
      <c r="DY18" s="680"/>
      <c r="DZ18" s="680"/>
      <c r="EA18" s="680"/>
      <c r="EB18" s="680"/>
      <c r="EC18" s="689"/>
    </row>
    <row r="19" spans="2:133" ht="11.25" customHeight="1">
      <c r="B19" s="676" t="s">
        <v>270</v>
      </c>
      <c r="C19" s="677"/>
      <c r="D19" s="677"/>
      <c r="E19" s="677"/>
      <c r="F19" s="677"/>
      <c r="G19" s="677"/>
      <c r="H19" s="677"/>
      <c r="I19" s="677"/>
      <c r="J19" s="677"/>
      <c r="K19" s="677"/>
      <c r="L19" s="677"/>
      <c r="M19" s="677"/>
      <c r="N19" s="677"/>
      <c r="O19" s="677"/>
      <c r="P19" s="677"/>
      <c r="Q19" s="678"/>
      <c r="R19" s="679">
        <v>3388922</v>
      </c>
      <c r="S19" s="680"/>
      <c r="T19" s="680"/>
      <c r="U19" s="680"/>
      <c r="V19" s="680"/>
      <c r="W19" s="680"/>
      <c r="X19" s="680"/>
      <c r="Y19" s="681"/>
      <c r="Z19" s="682">
        <v>28.2</v>
      </c>
      <c r="AA19" s="682"/>
      <c r="AB19" s="682"/>
      <c r="AC19" s="682"/>
      <c r="AD19" s="683">
        <v>3388922</v>
      </c>
      <c r="AE19" s="683"/>
      <c r="AF19" s="683"/>
      <c r="AG19" s="683"/>
      <c r="AH19" s="683"/>
      <c r="AI19" s="683"/>
      <c r="AJ19" s="683"/>
      <c r="AK19" s="683"/>
      <c r="AL19" s="684">
        <v>53.8</v>
      </c>
      <c r="AM19" s="685"/>
      <c r="AN19" s="685"/>
      <c r="AO19" s="686"/>
      <c r="AP19" s="676" t="s">
        <v>271</v>
      </c>
      <c r="AQ19" s="677"/>
      <c r="AR19" s="677"/>
      <c r="AS19" s="677"/>
      <c r="AT19" s="677"/>
      <c r="AU19" s="677"/>
      <c r="AV19" s="677"/>
      <c r="AW19" s="677"/>
      <c r="AX19" s="677"/>
      <c r="AY19" s="677"/>
      <c r="AZ19" s="677"/>
      <c r="BA19" s="677"/>
      <c r="BB19" s="677"/>
      <c r="BC19" s="677"/>
      <c r="BD19" s="677"/>
      <c r="BE19" s="677"/>
      <c r="BF19" s="678"/>
      <c r="BG19" s="679">
        <v>134201</v>
      </c>
      <c r="BH19" s="680"/>
      <c r="BI19" s="680"/>
      <c r="BJ19" s="680"/>
      <c r="BK19" s="680"/>
      <c r="BL19" s="680"/>
      <c r="BM19" s="680"/>
      <c r="BN19" s="681"/>
      <c r="BO19" s="682">
        <v>5.6</v>
      </c>
      <c r="BP19" s="682"/>
      <c r="BQ19" s="682"/>
      <c r="BR19" s="682"/>
      <c r="BS19" s="688" t="s">
        <v>126</v>
      </c>
      <c r="BT19" s="680"/>
      <c r="BU19" s="680"/>
      <c r="BV19" s="680"/>
      <c r="BW19" s="680"/>
      <c r="BX19" s="680"/>
      <c r="BY19" s="680"/>
      <c r="BZ19" s="680"/>
      <c r="CA19" s="680"/>
      <c r="CB19" s="689"/>
      <c r="CD19" s="694" t="s">
        <v>272</v>
      </c>
      <c r="CE19" s="695"/>
      <c r="CF19" s="695"/>
      <c r="CG19" s="695"/>
      <c r="CH19" s="695"/>
      <c r="CI19" s="695"/>
      <c r="CJ19" s="695"/>
      <c r="CK19" s="695"/>
      <c r="CL19" s="695"/>
      <c r="CM19" s="695"/>
      <c r="CN19" s="695"/>
      <c r="CO19" s="695"/>
      <c r="CP19" s="695"/>
      <c r="CQ19" s="696"/>
      <c r="CR19" s="679" t="s">
        <v>126</v>
      </c>
      <c r="CS19" s="680"/>
      <c r="CT19" s="680"/>
      <c r="CU19" s="680"/>
      <c r="CV19" s="680"/>
      <c r="CW19" s="680"/>
      <c r="CX19" s="680"/>
      <c r="CY19" s="681"/>
      <c r="CZ19" s="682" t="s">
        <v>237</v>
      </c>
      <c r="DA19" s="682"/>
      <c r="DB19" s="682"/>
      <c r="DC19" s="682"/>
      <c r="DD19" s="688" t="s">
        <v>126</v>
      </c>
      <c r="DE19" s="680"/>
      <c r="DF19" s="680"/>
      <c r="DG19" s="680"/>
      <c r="DH19" s="680"/>
      <c r="DI19" s="680"/>
      <c r="DJ19" s="680"/>
      <c r="DK19" s="680"/>
      <c r="DL19" s="680"/>
      <c r="DM19" s="680"/>
      <c r="DN19" s="680"/>
      <c r="DO19" s="680"/>
      <c r="DP19" s="681"/>
      <c r="DQ19" s="688" t="s">
        <v>126</v>
      </c>
      <c r="DR19" s="680"/>
      <c r="DS19" s="680"/>
      <c r="DT19" s="680"/>
      <c r="DU19" s="680"/>
      <c r="DV19" s="680"/>
      <c r="DW19" s="680"/>
      <c r="DX19" s="680"/>
      <c r="DY19" s="680"/>
      <c r="DZ19" s="680"/>
      <c r="EA19" s="680"/>
      <c r="EB19" s="680"/>
      <c r="EC19" s="689"/>
    </row>
    <row r="20" spans="2:133" ht="11.25" customHeight="1">
      <c r="B20" s="676" t="s">
        <v>273</v>
      </c>
      <c r="C20" s="677"/>
      <c r="D20" s="677"/>
      <c r="E20" s="677"/>
      <c r="F20" s="677"/>
      <c r="G20" s="677"/>
      <c r="H20" s="677"/>
      <c r="I20" s="677"/>
      <c r="J20" s="677"/>
      <c r="K20" s="677"/>
      <c r="L20" s="677"/>
      <c r="M20" s="677"/>
      <c r="N20" s="677"/>
      <c r="O20" s="677"/>
      <c r="P20" s="677"/>
      <c r="Q20" s="678"/>
      <c r="R20" s="679">
        <v>351327</v>
      </c>
      <c r="S20" s="680"/>
      <c r="T20" s="680"/>
      <c r="U20" s="680"/>
      <c r="V20" s="680"/>
      <c r="W20" s="680"/>
      <c r="X20" s="680"/>
      <c r="Y20" s="681"/>
      <c r="Z20" s="682">
        <v>2.9</v>
      </c>
      <c r="AA20" s="682"/>
      <c r="AB20" s="682"/>
      <c r="AC20" s="682"/>
      <c r="AD20" s="683" t="s">
        <v>237</v>
      </c>
      <c r="AE20" s="683"/>
      <c r="AF20" s="683"/>
      <c r="AG20" s="683"/>
      <c r="AH20" s="683"/>
      <c r="AI20" s="683"/>
      <c r="AJ20" s="683"/>
      <c r="AK20" s="683"/>
      <c r="AL20" s="684" t="s">
        <v>126</v>
      </c>
      <c r="AM20" s="685"/>
      <c r="AN20" s="685"/>
      <c r="AO20" s="686"/>
      <c r="AP20" s="676" t="s">
        <v>274</v>
      </c>
      <c r="AQ20" s="677"/>
      <c r="AR20" s="677"/>
      <c r="AS20" s="677"/>
      <c r="AT20" s="677"/>
      <c r="AU20" s="677"/>
      <c r="AV20" s="677"/>
      <c r="AW20" s="677"/>
      <c r="AX20" s="677"/>
      <c r="AY20" s="677"/>
      <c r="AZ20" s="677"/>
      <c r="BA20" s="677"/>
      <c r="BB20" s="677"/>
      <c r="BC20" s="677"/>
      <c r="BD20" s="677"/>
      <c r="BE20" s="677"/>
      <c r="BF20" s="678"/>
      <c r="BG20" s="679">
        <v>134201</v>
      </c>
      <c r="BH20" s="680"/>
      <c r="BI20" s="680"/>
      <c r="BJ20" s="680"/>
      <c r="BK20" s="680"/>
      <c r="BL20" s="680"/>
      <c r="BM20" s="680"/>
      <c r="BN20" s="681"/>
      <c r="BO20" s="682">
        <v>5.6</v>
      </c>
      <c r="BP20" s="682"/>
      <c r="BQ20" s="682"/>
      <c r="BR20" s="682"/>
      <c r="BS20" s="688" t="s">
        <v>126</v>
      </c>
      <c r="BT20" s="680"/>
      <c r="BU20" s="680"/>
      <c r="BV20" s="680"/>
      <c r="BW20" s="680"/>
      <c r="BX20" s="680"/>
      <c r="BY20" s="680"/>
      <c r="BZ20" s="680"/>
      <c r="CA20" s="680"/>
      <c r="CB20" s="689"/>
      <c r="CD20" s="694" t="s">
        <v>275</v>
      </c>
      <c r="CE20" s="695"/>
      <c r="CF20" s="695"/>
      <c r="CG20" s="695"/>
      <c r="CH20" s="695"/>
      <c r="CI20" s="695"/>
      <c r="CJ20" s="695"/>
      <c r="CK20" s="695"/>
      <c r="CL20" s="695"/>
      <c r="CM20" s="695"/>
      <c r="CN20" s="695"/>
      <c r="CO20" s="695"/>
      <c r="CP20" s="695"/>
      <c r="CQ20" s="696"/>
      <c r="CR20" s="679">
        <v>11554831</v>
      </c>
      <c r="CS20" s="680"/>
      <c r="CT20" s="680"/>
      <c r="CU20" s="680"/>
      <c r="CV20" s="680"/>
      <c r="CW20" s="680"/>
      <c r="CX20" s="680"/>
      <c r="CY20" s="681"/>
      <c r="CZ20" s="682">
        <v>100</v>
      </c>
      <c r="DA20" s="682"/>
      <c r="DB20" s="682"/>
      <c r="DC20" s="682"/>
      <c r="DD20" s="688">
        <v>2418054</v>
      </c>
      <c r="DE20" s="680"/>
      <c r="DF20" s="680"/>
      <c r="DG20" s="680"/>
      <c r="DH20" s="680"/>
      <c r="DI20" s="680"/>
      <c r="DJ20" s="680"/>
      <c r="DK20" s="680"/>
      <c r="DL20" s="680"/>
      <c r="DM20" s="680"/>
      <c r="DN20" s="680"/>
      <c r="DO20" s="680"/>
      <c r="DP20" s="681"/>
      <c r="DQ20" s="688">
        <v>7546760</v>
      </c>
      <c r="DR20" s="680"/>
      <c r="DS20" s="680"/>
      <c r="DT20" s="680"/>
      <c r="DU20" s="680"/>
      <c r="DV20" s="680"/>
      <c r="DW20" s="680"/>
      <c r="DX20" s="680"/>
      <c r="DY20" s="680"/>
      <c r="DZ20" s="680"/>
      <c r="EA20" s="680"/>
      <c r="EB20" s="680"/>
      <c r="EC20" s="689"/>
    </row>
    <row r="21" spans="2:133" ht="11.25" customHeight="1">
      <c r="B21" s="676" t="s">
        <v>276</v>
      </c>
      <c r="C21" s="677"/>
      <c r="D21" s="677"/>
      <c r="E21" s="677"/>
      <c r="F21" s="677"/>
      <c r="G21" s="677"/>
      <c r="H21" s="677"/>
      <c r="I21" s="677"/>
      <c r="J21" s="677"/>
      <c r="K21" s="677"/>
      <c r="L21" s="677"/>
      <c r="M21" s="677"/>
      <c r="N21" s="677"/>
      <c r="O21" s="677"/>
      <c r="P21" s="677"/>
      <c r="Q21" s="678"/>
      <c r="R21" s="679">
        <v>336</v>
      </c>
      <c r="S21" s="680"/>
      <c r="T21" s="680"/>
      <c r="U21" s="680"/>
      <c r="V21" s="680"/>
      <c r="W21" s="680"/>
      <c r="X21" s="680"/>
      <c r="Y21" s="681"/>
      <c r="Z21" s="682">
        <v>0</v>
      </c>
      <c r="AA21" s="682"/>
      <c r="AB21" s="682"/>
      <c r="AC21" s="682"/>
      <c r="AD21" s="683" t="s">
        <v>126</v>
      </c>
      <c r="AE21" s="683"/>
      <c r="AF21" s="683"/>
      <c r="AG21" s="683"/>
      <c r="AH21" s="683"/>
      <c r="AI21" s="683"/>
      <c r="AJ21" s="683"/>
      <c r="AK21" s="683"/>
      <c r="AL21" s="684" t="s">
        <v>126</v>
      </c>
      <c r="AM21" s="685"/>
      <c r="AN21" s="685"/>
      <c r="AO21" s="686"/>
      <c r="AP21" s="697" t="s">
        <v>277</v>
      </c>
      <c r="AQ21" s="698"/>
      <c r="AR21" s="698"/>
      <c r="AS21" s="698"/>
      <c r="AT21" s="698"/>
      <c r="AU21" s="698"/>
      <c r="AV21" s="698"/>
      <c r="AW21" s="698"/>
      <c r="AX21" s="698"/>
      <c r="AY21" s="698"/>
      <c r="AZ21" s="698"/>
      <c r="BA21" s="698"/>
      <c r="BB21" s="698"/>
      <c r="BC21" s="698"/>
      <c r="BD21" s="698"/>
      <c r="BE21" s="698"/>
      <c r="BF21" s="699"/>
      <c r="BG21" s="679">
        <v>310</v>
      </c>
      <c r="BH21" s="680"/>
      <c r="BI21" s="680"/>
      <c r="BJ21" s="680"/>
      <c r="BK21" s="680"/>
      <c r="BL21" s="680"/>
      <c r="BM21" s="680"/>
      <c r="BN21" s="681"/>
      <c r="BO21" s="682">
        <v>0</v>
      </c>
      <c r="BP21" s="682"/>
      <c r="BQ21" s="682"/>
      <c r="BR21" s="682"/>
      <c r="BS21" s="688" t="s">
        <v>269</v>
      </c>
      <c r="BT21" s="680"/>
      <c r="BU21" s="680"/>
      <c r="BV21" s="680"/>
      <c r="BW21" s="680"/>
      <c r="BX21" s="680"/>
      <c r="BY21" s="680"/>
      <c r="BZ21" s="680"/>
      <c r="CA21" s="680"/>
      <c r="CB21" s="689"/>
      <c r="CD21" s="703"/>
      <c r="CE21" s="704"/>
      <c r="CF21" s="704"/>
      <c r="CG21" s="704"/>
      <c r="CH21" s="704"/>
      <c r="CI21" s="704"/>
      <c r="CJ21" s="704"/>
      <c r="CK21" s="704"/>
      <c r="CL21" s="704"/>
      <c r="CM21" s="704"/>
      <c r="CN21" s="704"/>
      <c r="CO21" s="704"/>
      <c r="CP21" s="704"/>
      <c r="CQ21" s="705"/>
      <c r="CR21" s="706"/>
      <c r="CS21" s="701"/>
      <c r="CT21" s="701"/>
      <c r="CU21" s="701"/>
      <c r="CV21" s="701"/>
      <c r="CW21" s="701"/>
      <c r="CX21" s="701"/>
      <c r="CY21" s="707"/>
      <c r="CZ21" s="708"/>
      <c r="DA21" s="708"/>
      <c r="DB21" s="708"/>
      <c r="DC21" s="708"/>
      <c r="DD21" s="700"/>
      <c r="DE21" s="701"/>
      <c r="DF21" s="701"/>
      <c r="DG21" s="701"/>
      <c r="DH21" s="701"/>
      <c r="DI21" s="701"/>
      <c r="DJ21" s="701"/>
      <c r="DK21" s="701"/>
      <c r="DL21" s="701"/>
      <c r="DM21" s="701"/>
      <c r="DN21" s="701"/>
      <c r="DO21" s="701"/>
      <c r="DP21" s="707"/>
      <c r="DQ21" s="700"/>
      <c r="DR21" s="701"/>
      <c r="DS21" s="701"/>
      <c r="DT21" s="701"/>
      <c r="DU21" s="701"/>
      <c r="DV21" s="701"/>
      <c r="DW21" s="701"/>
      <c r="DX21" s="701"/>
      <c r="DY21" s="701"/>
      <c r="DZ21" s="701"/>
      <c r="EA21" s="701"/>
      <c r="EB21" s="701"/>
      <c r="EC21" s="702"/>
    </row>
    <row r="22" spans="2:133" ht="11.25" customHeight="1">
      <c r="B22" s="676" t="s">
        <v>278</v>
      </c>
      <c r="C22" s="677"/>
      <c r="D22" s="677"/>
      <c r="E22" s="677"/>
      <c r="F22" s="677"/>
      <c r="G22" s="677"/>
      <c r="H22" s="677"/>
      <c r="I22" s="677"/>
      <c r="J22" s="677"/>
      <c r="K22" s="677"/>
      <c r="L22" s="677"/>
      <c r="M22" s="677"/>
      <c r="N22" s="677"/>
      <c r="O22" s="677"/>
      <c r="P22" s="677"/>
      <c r="Q22" s="678"/>
      <c r="R22" s="679">
        <v>6771499</v>
      </c>
      <c r="S22" s="680"/>
      <c r="T22" s="680"/>
      <c r="U22" s="680"/>
      <c r="V22" s="680"/>
      <c r="W22" s="680"/>
      <c r="X22" s="680"/>
      <c r="Y22" s="681"/>
      <c r="Z22" s="682">
        <v>56.4</v>
      </c>
      <c r="AA22" s="682"/>
      <c r="AB22" s="682"/>
      <c r="AC22" s="682"/>
      <c r="AD22" s="683">
        <v>6285945</v>
      </c>
      <c r="AE22" s="683"/>
      <c r="AF22" s="683"/>
      <c r="AG22" s="683"/>
      <c r="AH22" s="683"/>
      <c r="AI22" s="683"/>
      <c r="AJ22" s="683"/>
      <c r="AK22" s="683"/>
      <c r="AL22" s="684">
        <v>99.8</v>
      </c>
      <c r="AM22" s="685"/>
      <c r="AN22" s="685"/>
      <c r="AO22" s="686"/>
      <c r="AP22" s="697" t="s">
        <v>279</v>
      </c>
      <c r="AQ22" s="698"/>
      <c r="AR22" s="698"/>
      <c r="AS22" s="698"/>
      <c r="AT22" s="698"/>
      <c r="AU22" s="698"/>
      <c r="AV22" s="698"/>
      <c r="AW22" s="698"/>
      <c r="AX22" s="698"/>
      <c r="AY22" s="698"/>
      <c r="AZ22" s="698"/>
      <c r="BA22" s="698"/>
      <c r="BB22" s="698"/>
      <c r="BC22" s="698"/>
      <c r="BD22" s="698"/>
      <c r="BE22" s="698"/>
      <c r="BF22" s="699"/>
      <c r="BG22" s="679" t="s">
        <v>237</v>
      </c>
      <c r="BH22" s="680"/>
      <c r="BI22" s="680"/>
      <c r="BJ22" s="680"/>
      <c r="BK22" s="680"/>
      <c r="BL22" s="680"/>
      <c r="BM22" s="680"/>
      <c r="BN22" s="681"/>
      <c r="BO22" s="682" t="s">
        <v>126</v>
      </c>
      <c r="BP22" s="682"/>
      <c r="BQ22" s="682"/>
      <c r="BR22" s="682"/>
      <c r="BS22" s="688" t="s">
        <v>126</v>
      </c>
      <c r="BT22" s="680"/>
      <c r="BU22" s="680"/>
      <c r="BV22" s="680"/>
      <c r="BW22" s="680"/>
      <c r="BX22" s="680"/>
      <c r="BY22" s="680"/>
      <c r="BZ22" s="680"/>
      <c r="CA22" s="680"/>
      <c r="CB22" s="689"/>
      <c r="CD22" s="661" t="s">
        <v>280</v>
      </c>
      <c r="CE22" s="662"/>
      <c r="CF22" s="662"/>
      <c r="CG22" s="662"/>
      <c r="CH22" s="662"/>
      <c r="CI22" s="662"/>
      <c r="CJ22" s="662"/>
      <c r="CK22" s="662"/>
      <c r="CL22" s="662"/>
      <c r="CM22" s="662"/>
      <c r="CN22" s="662"/>
      <c r="CO22" s="662"/>
      <c r="CP22" s="662"/>
      <c r="CQ22" s="662"/>
      <c r="CR22" s="662"/>
      <c r="CS22" s="662"/>
      <c r="CT22" s="662"/>
      <c r="CU22" s="662"/>
      <c r="CV22" s="662"/>
      <c r="CW22" s="662"/>
      <c r="CX22" s="662"/>
      <c r="CY22" s="662"/>
      <c r="CZ22" s="662"/>
      <c r="DA22" s="662"/>
      <c r="DB22" s="662"/>
      <c r="DC22" s="662"/>
      <c r="DD22" s="662"/>
      <c r="DE22" s="662"/>
      <c r="DF22" s="662"/>
      <c r="DG22" s="662"/>
      <c r="DH22" s="662"/>
      <c r="DI22" s="662"/>
      <c r="DJ22" s="662"/>
      <c r="DK22" s="662"/>
      <c r="DL22" s="662"/>
      <c r="DM22" s="662"/>
      <c r="DN22" s="662"/>
      <c r="DO22" s="662"/>
      <c r="DP22" s="662"/>
      <c r="DQ22" s="662"/>
      <c r="DR22" s="662"/>
      <c r="DS22" s="662"/>
      <c r="DT22" s="662"/>
      <c r="DU22" s="662"/>
      <c r="DV22" s="662"/>
      <c r="DW22" s="662"/>
      <c r="DX22" s="662"/>
      <c r="DY22" s="662"/>
      <c r="DZ22" s="662"/>
      <c r="EA22" s="662"/>
      <c r="EB22" s="662"/>
      <c r="EC22" s="663"/>
    </row>
    <row r="23" spans="2:133" ht="11.25" customHeight="1">
      <c r="B23" s="676" t="s">
        <v>281</v>
      </c>
      <c r="C23" s="677"/>
      <c r="D23" s="677"/>
      <c r="E23" s="677"/>
      <c r="F23" s="677"/>
      <c r="G23" s="677"/>
      <c r="H23" s="677"/>
      <c r="I23" s="677"/>
      <c r="J23" s="677"/>
      <c r="K23" s="677"/>
      <c r="L23" s="677"/>
      <c r="M23" s="677"/>
      <c r="N23" s="677"/>
      <c r="O23" s="677"/>
      <c r="P23" s="677"/>
      <c r="Q23" s="678"/>
      <c r="R23" s="679">
        <v>3153</v>
      </c>
      <c r="S23" s="680"/>
      <c r="T23" s="680"/>
      <c r="U23" s="680"/>
      <c r="V23" s="680"/>
      <c r="W23" s="680"/>
      <c r="X23" s="680"/>
      <c r="Y23" s="681"/>
      <c r="Z23" s="682">
        <v>0</v>
      </c>
      <c r="AA23" s="682"/>
      <c r="AB23" s="682"/>
      <c r="AC23" s="682"/>
      <c r="AD23" s="683">
        <v>3153</v>
      </c>
      <c r="AE23" s="683"/>
      <c r="AF23" s="683"/>
      <c r="AG23" s="683"/>
      <c r="AH23" s="683"/>
      <c r="AI23" s="683"/>
      <c r="AJ23" s="683"/>
      <c r="AK23" s="683"/>
      <c r="AL23" s="684">
        <v>0.1</v>
      </c>
      <c r="AM23" s="685"/>
      <c r="AN23" s="685"/>
      <c r="AO23" s="686"/>
      <c r="AP23" s="697" t="s">
        <v>282</v>
      </c>
      <c r="AQ23" s="698"/>
      <c r="AR23" s="698"/>
      <c r="AS23" s="698"/>
      <c r="AT23" s="698"/>
      <c r="AU23" s="698"/>
      <c r="AV23" s="698"/>
      <c r="AW23" s="698"/>
      <c r="AX23" s="698"/>
      <c r="AY23" s="698"/>
      <c r="AZ23" s="698"/>
      <c r="BA23" s="698"/>
      <c r="BB23" s="698"/>
      <c r="BC23" s="698"/>
      <c r="BD23" s="698"/>
      <c r="BE23" s="698"/>
      <c r="BF23" s="699"/>
      <c r="BG23" s="679">
        <v>133891</v>
      </c>
      <c r="BH23" s="680"/>
      <c r="BI23" s="680"/>
      <c r="BJ23" s="680"/>
      <c r="BK23" s="680"/>
      <c r="BL23" s="680"/>
      <c r="BM23" s="680"/>
      <c r="BN23" s="681"/>
      <c r="BO23" s="682">
        <v>5.6</v>
      </c>
      <c r="BP23" s="682"/>
      <c r="BQ23" s="682"/>
      <c r="BR23" s="682"/>
      <c r="BS23" s="688" t="s">
        <v>269</v>
      </c>
      <c r="BT23" s="680"/>
      <c r="BU23" s="680"/>
      <c r="BV23" s="680"/>
      <c r="BW23" s="680"/>
      <c r="BX23" s="680"/>
      <c r="BY23" s="680"/>
      <c r="BZ23" s="680"/>
      <c r="CA23" s="680"/>
      <c r="CB23" s="689"/>
      <c r="CD23" s="661" t="s">
        <v>220</v>
      </c>
      <c r="CE23" s="662"/>
      <c r="CF23" s="662"/>
      <c r="CG23" s="662"/>
      <c r="CH23" s="662"/>
      <c r="CI23" s="662"/>
      <c r="CJ23" s="662"/>
      <c r="CK23" s="662"/>
      <c r="CL23" s="662"/>
      <c r="CM23" s="662"/>
      <c r="CN23" s="662"/>
      <c r="CO23" s="662"/>
      <c r="CP23" s="662"/>
      <c r="CQ23" s="663"/>
      <c r="CR23" s="661" t="s">
        <v>283</v>
      </c>
      <c r="CS23" s="662"/>
      <c r="CT23" s="662"/>
      <c r="CU23" s="662"/>
      <c r="CV23" s="662"/>
      <c r="CW23" s="662"/>
      <c r="CX23" s="662"/>
      <c r="CY23" s="663"/>
      <c r="CZ23" s="661" t="s">
        <v>284</v>
      </c>
      <c r="DA23" s="662"/>
      <c r="DB23" s="662"/>
      <c r="DC23" s="663"/>
      <c r="DD23" s="661" t="s">
        <v>285</v>
      </c>
      <c r="DE23" s="662"/>
      <c r="DF23" s="662"/>
      <c r="DG23" s="662"/>
      <c r="DH23" s="662"/>
      <c r="DI23" s="662"/>
      <c r="DJ23" s="662"/>
      <c r="DK23" s="663"/>
      <c r="DL23" s="709" t="s">
        <v>286</v>
      </c>
      <c r="DM23" s="710"/>
      <c r="DN23" s="710"/>
      <c r="DO23" s="710"/>
      <c r="DP23" s="710"/>
      <c r="DQ23" s="710"/>
      <c r="DR23" s="710"/>
      <c r="DS23" s="710"/>
      <c r="DT23" s="710"/>
      <c r="DU23" s="710"/>
      <c r="DV23" s="711"/>
      <c r="DW23" s="661" t="s">
        <v>287</v>
      </c>
      <c r="DX23" s="662"/>
      <c r="DY23" s="662"/>
      <c r="DZ23" s="662"/>
      <c r="EA23" s="662"/>
      <c r="EB23" s="662"/>
      <c r="EC23" s="663"/>
    </row>
    <row r="24" spans="2:133" ht="11.25" customHeight="1">
      <c r="B24" s="676" t="s">
        <v>288</v>
      </c>
      <c r="C24" s="677"/>
      <c r="D24" s="677"/>
      <c r="E24" s="677"/>
      <c r="F24" s="677"/>
      <c r="G24" s="677"/>
      <c r="H24" s="677"/>
      <c r="I24" s="677"/>
      <c r="J24" s="677"/>
      <c r="K24" s="677"/>
      <c r="L24" s="677"/>
      <c r="M24" s="677"/>
      <c r="N24" s="677"/>
      <c r="O24" s="677"/>
      <c r="P24" s="677"/>
      <c r="Q24" s="678"/>
      <c r="R24" s="679">
        <v>92445</v>
      </c>
      <c r="S24" s="680"/>
      <c r="T24" s="680"/>
      <c r="U24" s="680"/>
      <c r="V24" s="680"/>
      <c r="W24" s="680"/>
      <c r="X24" s="680"/>
      <c r="Y24" s="681"/>
      <c r="Z24" s="682">
        <v>0.8</v>
      </c>
      <c r="AA24" s="682"/>
      <c r="AB24" s="682"/>
      <c r="AC24" s="682"/>
      <c r="AD24" s="683">
        <v>599</v>
      </c>
      <c r="AE24" s="683"/>
      <c r="AF24" s="683"/>
      <c r="AG24" s="683"/>
      <c r="AH24" s="683"/>
      <c r="AI24" s="683"/>
      <c r="AJ24" s="683"/>
      <c r="AK24" s="683"/>
      <c r="AL24" s="684">
        <v>0</v>
      </c>
      <c r="AM24" s="685"/>
      <c r="AN24" s="685"/>
      <c r="AO24" s="686"/>
      <c r="AP24" s="697" t="s">
        <v>289</v>
      </c>
      <c r="AQ24" s="698"/>
      <c r="AR24" s="698"/>
      <c r="AS24" s="698"/>
      <c r="AT24" s="698"/>
      <c r="AU24" s="698"/>
      <c r="AV24" s="698"/>
      <c r="AW24" s="698"/>
      <c r="AX24" s="698"/>
      <c r="AY24" s="698"/>
      <c r="AZ24" s="698"/>
      <c r="BA24" s="698"/>
      <c r="BB24" s="698"/>
      <c r="BC24" s="698"/>
      <c r="BD24" s="698"/>
      <c r="BE24" s="698"/>
      <c r="BF24" s="699"/>
      <c r="BG24" s="679" t="s">
        <v>237</v>
      </c>
      <c r="BH24" s="680"/>
      <c r="BI24" s="680"/>
      <c r="BJ24" s="680"/>
      <c r="BK24" s="680"/>
      <c r="BL24" s="680"/>
      <c r="BM24" s="680"/>
      <c r="BN24" s="681"/>
      <c r="BO24" s="682" t="s">
        <v>237</v>
      </c>
      <c r="BP24" s="682"/>
      <c r="BQ24" s="682"/>
      <c r="BR24" s="682"/>
      <c r="BS24" s="688" t="s">
        <v>237</v>
      </c>
      <c r="BT24" s="680"/>
      <c r="BU24" s="680"/>
      <c r="BV24" s="680"/>
      <c r="BW24" s="680"/>
      <c r="BX24" s="680"/>
      <c r="BY24" s="680"/>
      <c r="BZ24" s="680"/>
      <c r="CA24" s="680"/>
      <c r="CB24" s="689"/>
      <c r="CD24" s="690" t="s">
        <v>290</v>
      </c>
      <c r="CE24" s="691"/>
      <c r="CF24" s="691"/>
      <c r="CG24" s="691"/>
      <c r="CH24" s="691"/>
      <c r="CI24" s="691"/>
      <c r="CJ24" s="691"/>
      <c r="CK24" s="691"/>
      <c r="CL24" s="691"/>
      <c r="CM24" s="691"/>
      <c r="CN24" s="691"/>
      <c r="CO24" s="691"/>
      <c r="CP24" s="691"/>
      <c r="CQ24" s="692"/>
      <c r="CR24" s="668">
        <v>4329850</v>
      </c>
      <c r="CS24" s="669"/>
      <c r="CT24" s="669"/>
      <c r="CU24" s="669"/>
      <c r="CV24" s="669"/>
      <c r="CW24" s="669"/>
      <c r="CX24" s="669"/>
      <c r="CY24" s="670"/>
      <c r="CZ24" s="673">
        <v>37.5</v>
      </c>
      <c r="DA24" s="674"/>
      <c r="DB24" s="674"/>
      <c r="DC24" s="693"/>
      <c r="DD24" s="712">
        <v>2981323</v>
      </c>
      <c r="DE24" s="669"/>
      <c r="DF24" s="669"/>
      <c r="DG24" s="669"/>
      <c r="DH24" s="669"/>
      <c r="DI24" s="669"/>
      <c r="DJ24" s="669"/>
      <c r="DK24" s="670"/>
      <c r="DL24" s="712">
        <v>2958272</v>
      </c>
      <c r="DM24" s="669"/>
      <c r="DN24" s="669"/>
      <c r="DO24" s="669"/>
      <c r="DP24" s="669"/>
      <c r="DQ24" s="669"/>
      <c r="DR24" s="669"/>
      <c r="DS24" s="669"/>
      <c r="DT24" s="669"/>
      <c r="DU24" s="669"/>
      <c r="DV24" s="670"/>
      <c r="DW24" s="673">
        <v>44.7</v>
      </c>
      <c r="DX24" s="674"/>
      <c r="DY24" s="674"/>
      <c r="DZ24" s="674"/>
      <c r="EA24" s="674"/>
      <c r="EB24" s="674"/>
      <c r="EC24" s="675"/>
    </row>
    <row r="25" spans="2:133" ht="11.25" customHeight="1">
      <c r="B25" s="676" t="s">
        <v>291</v>
      </c>
      <c r="C25" s="677"/>
      <c r="D25" s="677"/>
      <c r="E25" s="677"/>
      <c r="F25" s="677"/>
      <c r="G25" s="677"/>
      <c r="H25" s="677"/>
      <c r="I25" s="677"/>
      <c r="J25" s="677"/>
      <c r="K25" s="677"/>
      <c r="L25" s="677"/>
      <c r="M25" s="677"/>
      <c r="N25" s="677"/>
      <c r="O25" s="677"/>
      <c r="P25" s="677"/>
      <c r="Q25" s="678"/>
      <c r="R25" s="679">
        <v>75512</v>
      </c>
      <c r="S25" s="680"/>
      <c r="T25" s="680"/>
      <c r="U25" s="680"/>
      <c r="V25" s="680"/>
      <c r="W25" s="680"/>
      <c r="X25" s="680"/>
      <c r="Y25" s="681"/>
      <c r="Z25" s="682">
        <v>0.6</v>
      </c>
      <c r="AA25" s="682"/>
      <c r="AB25" s="682"/>
      <c r="AC25" s="682"/>
      <c r="AD25" s="683">
        <v>4211</v>
      </c>
      <c r="AE25" s="683"/>
      <c r="AF25" s="683"/>
      <c r="AG25" s="683"/>
      <c r="AH25" s="683"/>
      <c r="AI25" s="683"/>
      <c r="AJ25" s="683"/>
      <c r="AK25" s="683"/>
      <c r="AL25" s="684">
        <v>0.1</v>
      </c>
      <c r="AM25" s="685"/>
      <c r="AN25" s="685"/>
      <c r="AO25" s="686"/>
      <c r="AP25" s="697" t="s">
        <v>292</v>
      </c>
      <c r="AQ25" s="698"/>
      <c r="AR25" s="698"/>
      <c r="AS25" s="698"/>
      <c r="AT25" s="698"/>
      <c r="AU25" s="698"/>
      <c r="AV25" s="698"/>
      <c r="AW25" s="698"/>
      <c r="AX25" s="698"/>
      <c r="AY25" s="698"/>
      <c r="AZ25" s="698"/>
      <c r="BA25" s="698"/>
      <c r="BB25" s="698"/>
      <c r="BC25" s="698"/>
      <c r="BD25" s="698"/>
      <c r="BE25" s="698"/>
      <c r="BF25" s="699"/>
      <c r="BG25" s="679" t="s">
        <v>126</v>
      </c>
      <c r="BH25" s="680"/>
      <c r="BI25" s="680"/>
      <c r="BJ25" s="680"/>
      <c r="BK25" s="680"/>
      <c r="BL25" s="680"/>
      <c r="BM25" s="680"/>
      <c r="BN25" s="681"/>
      <c r="BO25" s="682" t="s">
        <v>237</v>
      </c>
      <c r="BP25" s="682"/>
      <c r="BQ25" s="682"/>
      <c r="BR25" s="682"/>
      <c r="BS25" s="688" t="s">
        <v>126</v>
      </c>
      <c r="BT25" s="680"/>
      <c r="BU25" s="680"/>
      <c r="BV25" s="680"/>
      <c r="BW25" s="680"/>
      <c r="BX25" s="680"/>
      <c r="BY25" s="680"/>
      <c r="BZ25" s="680"/>
      <c r="CA25" s="680"/>
      <c r="CB25" s="689"/>
      <c r="CD25" s="694" t="s">
        <v>293</v>
      </c>
      <c r="CE25" s="695"/>
      <c r="CF25" s="695"/>
      <c r="CG25" s="695"/>
      <c r="CH25" s="695"/>
      <c r="CI25" s="695"/>
      <c r="CJ25" s="695"/>
      <c r="CK25" s="695"/>
      <c r="CL25" s="695"/>
      <c r="CM25" s="695"/>
      <c r="CN25" s="695"/>
      <c r="CO25" s="695"/>
      <c r="CP25" s="695"/>
      <c r="CQ25" s="696"/>
      <c r="CR25" s="679">
        <v>1608365</v>
      </c>
      <c r="CS25" s="715"/>
      <c r="CT25" s="715"/>
      <c r="CU25" s="715"/>
      <c r="CV25" s="715"/>
      <c r="CW25" s="715"/>
      <c r="CX25" s="715"/>
      <c r="CY25" s="716"/>
      <c r="CZ25" s="684">
        <v>13.9</v>
      </c>
      <c r="DA25" s="713"/>
      <c r="DB25" s="713"/>
      <c r="DC25" s="717"/>
      <c r="DD25" s="688">
        <v>1498299</v>
      </c>
      <c r="DE25" s="715"/>
      <c r="DF25" s="715"/>
      <c r="DG25" s="715"/>
      <c r="DH25" s="715"/>
      <c r="DI25" s="715"/>
      <c r="DJ25" s="715"/>
      <c r="DK25" s="716"/>
      <c r="DL25" s="688">
        <v>1492704</v>
      </c>
      <c r="DM25" s="715"/>
      <c r="DN25" s="715"/>
      <c r="DO25" s="715"/>
      <c r="DP25" s="715"/>
      <c r="DQ25" s="715"/>
      <c r="DR25" s="715"/>
      <c r="DS25" s="715"/>
      <c r="DT25" s="715"/>
      <c r="DU25" s="715"/>
      <c r="DV25" s="716"/>
      <c r="DW25" s="684">
        <v>22.6</v>
      </c>
      <c r="DX25" s="713"/>
      <c r="DY25" s="713"/>
      <c r="DZ25" s="713"/>
      <c r="EA25" s="713"/>
      <c r="EB25" s="713"/>
      <c r="EC25" s="714"/>
    </row>
    <row r="26" spans="2:133" ht="11.25" customHeight="1">
      <c r="B26" s="676" t="s">
        <v>294</v>
      </c>
      <c r="C26" s="677"/>
      <c r="D26" s="677"/>
      <c r="E26" s="677"/>
      <c r="F26" s="677"/>
      <c r="G26" s="677"/>
      <c r="H26" s="677"/>
      <c r="I26" s="677"/>
      <c r="J26" s="677"/>
      <c r="K26" s="677"/>
      <c r="L26" s="677"/>
      <c r="M26" s="677"/>
      <c r="N26" s="677"/>
      <c r="O26" s="677"/>
      <c r="P26" s="677"/>
      <c r="Q26" s="678"/>
      <c r="R26" s="679">
        <v>15112</v>
      </c>
      <c r="S26" s="680"/>
      <c r="T26" s="680"/>
      <c r="U26" s="680"/>
      <c r="V26" s="680"/>
      <c r="W26" s="680"/>
      <c r="X26" s="680"/>
      <c r="Y26" s="681"/>
      <c r="Z26" s="682">
        <v>0.1</v>
      </c>
      <c r="AA26" s="682"/>
      <c r="AB26" s="682"/>
      <c r="AC26" s="682"/>
      <c r="AD26" s="683" t="s">
        <v>126</v>
      </c>
      <c r="AE26" s="683"/>
      <c r="AF26" s="683"/>
      <c r="AG26" s="683"/>
      <c r="AH26" s="683"/>
      <c r="AI26" s="683"/>
      <c r="AJ26" s="683"/>
      <c r="AK26" s="683"/>
      <c r="AL26" s="684" t="s">
        <v>126</v>
      </c>
      <c r="AM26" s="685"/>
      <c r="AN26" s="685"/>
      <c r="AO26" s="686"/>
      <c r="AP26" s="697" t="s">
        <v>295</v>
      </c>
      <c r="AQ26" s="718"/>
      <c r="AR26" s="718"/>
      <c r="AS26" s="718"/>
      <c r="AT26" s="718"/>
      <c r="AU26" s="718"/>
      <c r="AV26" s="718"/>
      <c r="AW26" s="718"/>
      <c r="AX26" s="718"/>
      <c r="AY26" s="718"/>
      <c r="AZ26" s="718"/>
      <c r="BA26" s="718"/>
      <c r="BB26" s="718"/>
      <c r="BC26" s="718"/>
      <c r="BD26" s="718"/>
      <c r="BE26" s="718"/>
      <c r="BF26" s="699"/>
      <c r="BG26" s="679" t="s">
        <v>126</v>
      </c>
      <c r="BH26" s="680"/>
      <c r="BI26" s="680"/>
      <c r="BJ26" s="680"/>
      <c r="BK26" s="680"/>
      <c r="BL26" s="680"/>
      <c r="BM26" s="680"/>
      <c r="BN26" s="681"/>
      <c r="BO26" s="682" t="s">
        <v>126</v>
      </c>
      <c r="BP26" s="682"/>
      <c r="BQ26" s="682"/>
      <c r="BR26" s="682"/>
      <c r="BS26" s="688" t="s">
        <v>269</v>
      </c>
      <c r="BT26" s="680"/>
      <c r="BU26" s="680"/>
      <c r="BV26" s="680"/>
      <c r="BW26" s="680"/>
      <c r="BX26" s="680"/>
      <c r="BY26" s="680"/>
      <c r="BZ26" s="680"/>
      <c r="CA26" s="680"/>
      <c r="CB26" s="689"/>
      <c r="CD26" s="694" t="s">
        <v>296</v>
      </c>
      <c r="CE26" s="695"/>
      <c r="CF26" s="695"/>
      <c r="CG26" s="695"/>
      <c r="CH26" s="695"/>
      <c r="CI26" s="695"/>
      <c r="CJ26" s="695"/>
      <c r="CK26" s="695"/>
      <c r="CL26" s="695"/>
      <c r="CM26" s="695"/>
      <c r="CN26" s="695"/>
      <c r="CO26" s="695"/>
      <c r="CP26" s="695"/>
      <c r="CQ26" s="696"/>
      <c r="CR26" s="679">
        <v>992028</v>
      </c>
      <c r="CS26" s="680"/>
      <c r="CT26" s="680"/>
      <c r="CU26" s="680"/>
      <c r="CV26" s="680"/>
      <c r="CW26" s="680"/>
      <c r="CX26" s="680"/>
      <c r="CY26" s="681"/>
      <c r="CZ26" s="684">
        <v>8.6</v>
      </c>
      <c r="DA26" s="713"/>
      <c r="DB26" s="713"/>
      <c r="DC26" s="717"/>
      <c r="DD26" s="688">
        <v>909666</v>
      </c>
      <c r="DE26" s="680"/>
      <c r="DF26" s="680"/>
      <c r="DG26" s="680"/>
      <c r="DH26" s="680"/>
      <c r="DI26" s="680"/>
      <c r="DJ26" s="680"/>
      <c r="DK26" s="681"/>
      <c r="DL26" s="688" t="s">
        <v>237</v>
      </c>
      <c r="DM26" s="680"/>
      <c r="DN26" s="680"/>
      <c r="DO26" s="680"/>
      <c r="DP26" s="680"/>
      <c r="DQ26" s="680"/>
      <c r="DR26" s="680"/>
      <c r="DS26" s="680"/>
      <c r="DT26" s="680"/>
      <c r="DU26" s="680"/>
      <c r="DV26" s="681"/>
      <c r="DW26" s="684" t="s">
        <v>237</v>
      </c>
      <c r="DX26" s="713"/>
      <c r="DY26" s="713"/>
      <c r="DZ26" s="713"/>
      <c r="EA26" s="713"/>
      <c r="EB26" s="713"/>
      <c r="EC26" s="714"/>
    </row>
    <row r="27" spans="2:133" ht="11.25" customHeight="1">
      <c r="B27" s="676" t="s">
        <v>297</v>
      </c>
      <c r="C27" s="677"/>
      <c r="D27" s="677"/>
      <c r="E27" s="677"/>
      <c r="F27" s="677"/>
      <c r="G27" s="677"/>
      <c r="H27" s="677"/>
      <c r="I27" s="677"/>
      <c r="J27" s="677"/>
      <c r="K27" s="677"/>
      <c r="L27" s="677"/>
      <c r="M27" s="677"/>
      <c r="N27" s="677"/>
      <c r="O27" s="677"/>
      <c r="P27" s="677"/>
      <c r="Q27" s="678"/>
      <c r="R27" s="679">
        <v>1184119</v>
      </c>
      <c r="S27" s="680"/>
      <c r="T27" s="680"/>
      <c r="U27" s="680"/>
      <c r="V27" s="680"/>
      <c r="W27" s="680"/>
      <c r="X27" s="680"/>
      <c r="Y27" s="681"/>
      <c r="Z27" s="682">
        <v>9.9</v>
      </c>
      <c r="AA27" s="682"/>
      <c r="AB27" s="682"/>
      <c r="AC27" s="682"/>
      <c r="AD27" s="683" t="s">
        <v>237</v>
      </c>
      <c r="AE27" s="683"/>
      <c r="AF27" s="683"/>
      <c r="AG27" s="683"/>
      <c r="AH27" s="683"/>
      <c r="AI27" s="683"/>
      <c r="AJ27" s="683"/>
      <c r="AK27" s="683"/>
      <c r="AL27" s="684" t="s">
        <v>126</v>
      </c>
      <c r="AM27" s="685"/>
      <c r="AN27" s="685"/>
      <c r="AO27" s="686"/>
      <c r="AP27" s="676" t="s">
        <v>298</v>
      </c>
      <c r="AQ27" s="677"/>
      <c r="AR27" s="677"/>
      <c r="AS27" s="677"/>
      <c r="AT27" s="677"/>
      <c r="AU27" s="677"/>
      <c r="AV27" s="677"/>
      <c r="AW27" s="677"/>
      <c r="AX27" s="677"/>
      <c r="AY27" s="677"/>
      <c r="AZ27" s="677"/>
      <c r="BA27" s="677"/>
      <c r="BB27" s="677"/>
      <c r="BC27" s="677"/>
      <c r="BD27" s="677"/>
      <c r="BE27" s="677"/>
      <c r="BF27" s="678"/>
      <c r="BG27" s="679">
        <v>2375498</v>
      </c>
      <c r="BH27" s="680"/>
      <c r="BI27" s="680"/>
      <c r="BJ27" s="680"/>
      <c r="BK27" s="680"/>
      <c r="BL27" s="680"/>
      <c r="BM27" s="680"/>
      <c r="BN27" s="681"/>
      <c r="BO27" s="682">
        <v>100</v>
      </c>
      <c r="BP27" s="682"/>
      <c r="BQ27" s="682"/>
      <c r="BR27" s="682"/>
      <c r="BS27" s="688">
        <v>16270</v>
      </c>
      <c r="BT27" s="680"/>
      <c r="BU27" s="680"/>
      <c r="BV27" s="680"/>
      <c r="BW27" s="680"/>
      <c r="BX27" s="680"/>
      <c r="BY27" s="680"/>
      <c r="BZ27" s="680"/>
      <c r="CA27" s="680"/>
      <c r="CB27" s="689"/>
      <c r="CD27" s="694" t="s">
        <v>299</v>
      </c>
      <c r="CE27" s="695"/>
      <c r="CF27" s="695"/>
      <c r="CG27" s="695"/>
      <c r="CH27" s="695"/>
      <c r="CI27" s="695"/>
      <c r="CJ27" s="695"/>
      <c r="CK27" s="695"/>
      <c r="CL27" s="695"/>
      <c r="CM27" s="695"/>
      <c r="CN27" s="695"/>
      <c r="CO27" s="695"/>
      <c r="CP27" s="695"/>
      <c r="CQ27" s="696"/>
      <c r="CR27" s="679">
        <v>1706436</v>
      </c>
      <c r="CS27" s="715"/>
      <c r="CT27" s="715"/>
      <c r="CU27" s="715"/>
      <c r="CV27" s="715"/>
      <c r="CW27" s="715"/>
      <c r="CX27" s="715"/>
      <c r="CY27" s="716"/>
      <c r="CZ27" s="684">
        <v>14.8</v>
      </c>
      <c r="DA27" s="713"/>
      <c r="DB27" s="713"/>
      <c r="DC27" s="717"/>
      <c r="DD27" s="688">
        <v>507991</v>
      </c>
      <c r="DE27" s="715"/>
      <c r="DF27" s="715"/>
      <c r="DG27" s="715"/>
      <c r="DH27" s="715"/>
      <c r="DI27" s="715"/>
      <c r="DJ27" s="715"/>
      <c r="DK27" s="716"/>
      <c r="DL27" s="688">
        <v>499477</v>
      </c>
      <c r="DM27" s="715"/>
      <c r="DN27" s="715"/>
      <c r="DO27" s="715"/>
      <c r="DP27" s="715"/>
      <c r="DQ27" s="715"/>
      <c r="DR27" s="715"/>
      <c r="DS27" s="715"/>
      <c r="DT27" s="715"/>
      <c r="DU27" s="715"/>
      <c r="DV27" s="716"/>
      <c r="DW27" s="684">
        <v>7.6</v>
      </c>
      <c r="DX27" s="713"/>
      <c r="DY27" s="713"/>
      <c r="DZ27" s="713"/>
      <c r="EA27" s="713"/>
      <c r="EB27" s="713"/>
      <c r="EC27" s="714"/>
    </row>
    <row r="28" spans="2:133" ht="11.25" customHeight="1">
      <c r="B28" s="721" t="s">
        <v>300</v>
      </c>
      <c r="C28" s="722"/>
      <c r="D28" s="722"/>
      <c r="E28" s="722"/>
      <c r="F28" s="722"/>
      <c r="G28" s="722"/>
      <c r="H28" s="722"/>
      <c r="I28" s="722"/>
      <c r="J28" s="722"/>
      <c r="K28" s="722"/>
      <c r="L28" s="722"/>
      <c r="M28" s="722"/>
      <c r="N28" s="722"/>
      <c r="O28" s="722"/>
      <c r="P28" s="722"/>
      <c r="Q28" s="723"/>
      <c r="R28" s="679" t="s">
        <v>237</v>
      </c>
      <c r="S28" s="680"/>
      <c r="T28" s="680"/>
      <c r="U28" s="680"/>
      <c r="V28" s="680"/>
      <c r="W28" s="680"/>
      <c r="X28" s="680"/>
      <c r="Y28" s="681"/>
      <c r="Z28" s="682" t="s">
        <v>126</v>
      </c>
      <c r="AA28" s="682"/>
      <c r="AB28" s="682"/>
      <c r="AC28" s="682"/>
      <c r="AD28" s="683" t="s">
        <v>237</v>
      </c>
      <c r="AE28" s="683"/>
      <c r="AF28" s="683"/>
      <c r="AG28" s="683"/>
      <c r="AH28" s="683"/>
      <c r="AI28" s="683"/>
      <c r="AJ28" s="683"/>
      <c r="AK28" s="683"/>
      <c r="AL28" s="684" t="s">
        <v>126</v>
      </c>
      <c r="AM28" s="685"/>
      <c r="AN28" s="685"/>
      <c r="AO28" s="686"/>
      <c r="AP28" s="724"/>
      <c r="AQ28" s="725"/>
      <c r="AR28" s="725"/>
      <c r="AS28" s="725"/>
      <c r="AT28" s="725"/>
      <c r="AU28" s="725"/>
      <c r="AV28" s="725"/>
      <c r="AW28" s="725"/>
      <c r="AX28" s="725"/>
      <c r="AY28" s="725"/>
      <c r="AZ28" s="725"/>
      <c r="BA28" s="725"/>
      <c r="BB28" s="725"/>
      <c r="BC28" s="725"/>
      <c r="BD28" s="725"/>
      <c r="BE28" s="725"/>
      <c r="BF28" s="726"/>
      <c r="BG28" s="679"/>
      <c r="BH28" s="680"/>
      <c r="BI28" s="680"/>
      <c r="BJ28" s="680"/>
      <c r="BK28" s="680"/>
      <c r="BL28" s="680"/>
      <c r="BM28" s="680"/>
      <c r="BN28" s="681"/>
      <c r="BO28" s="682"/>
      <c r="BP28" s="682"/>
      <c r="BQ28" s="682"/>
      <c r="BR28" s="682"/>
      <c r="BS28" s="683"/>
      <c r="BT28" s="683"/>
      <c r="BU28" s="683"/>
      <c r="BV28" s="683"/>
      <c r="BW28" s="683"/>
      <c r="BX28" s="683"/>
      <c r="BY28" s="683"/>
      <c r="BZ28" s="683"/>
      <c r="CA28" s="683"/>
      <c r="CB28" s="687"/>
      <c r="CD28" s="694" t="s">
        <v>301</v>
      </c>
      <c r="CE28" s="695"/>
      <c r="CF28" s="695"/>
      <c r="CG28" s="695"/>
      <c r="CH28" s="695"/>
      <c r="CI28" s="695"/>
      <c r="CJ28" s="695"/>
      <c r="CK28" s="695"/>
      <c r="CL28" s="695"/>
      <c r="CM28" s="695"/>
      <c r="CN28" s="695"/>
      <c r="CO28" s="695"/>
      <c r="CP28" s="695"/>
      <c r="CQ28" s="696"/>
      <c r="CR28" s="679">
        <v>1015049</v>
      </c>
      <c r="CS28" s="680"/>
      <c r="CT28" s="680"/>
      <c r="CU28" s="680"/>
      <c r="CV28" s="680"/>
      <c r="CW28" s="680"/>
      <c r="CX28" s="680"/>
      <c r="CY28" s="681"/>
      <c r="CZ28" s="684">
        <v>8.8000000000000007</v>
      </c>
      <c r="DA28" s="713"/>
      <c r="DB28" s="713"/>
      <c r="DC28" s="717"/>
      <c r="DD28" s="688">
        <v>975033</v>
      </c>
      <c r="DE28" s="680"/>
      <c r="DF28" s="680"/>
      <c r="DG28" s="680"/>
      <c r="DH28" s="680"/>
      <c r="DI28" s="680"/>
      <c r="DJ28" s="680"/>
      <c r="DK28" s="681"/>
      <c r="DL28" s="688">
        <v>966091</v>
      </c>
      <c r="DM28" s="680"/>
      <c r="DN28" s="680"/>
      <c r="DO28" s="680"/>
      <c r="DP28" s="680"/>
      <c r="DQ28" s="680"/>
      <c r="DR28" s="680"/>
      <c r="DS28" s="680"/>
      <c r="DT28" s="680"/>
      <c r="DU28" s="680"/>
      <c r="DV28" s="681"/>
      <c r="DW28" s="684">
        <v>14.6</v>
      </c>
      <c r="DX28" s="713"/>
      <c r="DY28" s="713"/>
      <c r="DZ28" s="713"/>
      <c r="EA28" s="713"/>
      <c r="EB28" s="713"/>
      <c r="EC28" s="714"/>
    </row>
    <row r="29" spans="2:133" ht="11.25" customHeight="1">
      <c r="B29" s="676" t="s">
        <v>302</v>
      </c>
      <c r="C29" s="677"/>
      <c r="D29" s="677"/>
      <c r="E29" s="677"/>
      <c r="F29" s="677"/>
      <c r="G29" s="677"/>
      <c r="H29" s="677"/>
      <c r="I29" s="677"/>
      <c r="J29" s="677"/>
      <c r="K29" s="677"/>
      <c r="L29" s="677"/>
      <c r="M29" s="677"/>
      <c r="N29" s="677"/>
      <c r="O29" s="677"/>
      <c r="P29" s="677"/>
      <c r="Q29" s="678"/>
      <c r="R29" s="679">
        <v>784329</v>
      </c>
      <c r="S29" s="680"/>
      <c r="T29" s="680"/>
      <c r="U29" s="680"/>
      <c r="V29" s="680"/>
      <c r="W29" s="680"/>
      <c r="X29" s="680"/>
      <c r="Y29" s="681"/>
      <c r="Z29" s="682">
        <v>6.5</v>
      </c>
      <c r="AA29" s="682"/>
      <c r="AB29" s="682"/>
      <c r="AC29" s="682"/>
      <c r="AD29" s="683" t="s">
        <v>237</v>
      </c>
      <c r="AE29" s="683"/>
      <c r="AF29" s="683"/>
      <c r="AG29" s="683"/>
      <c r="AH29" s="683"/>
      <c r="AI29" s="683"/>
      <c r="AJ29" s="683"/>
      <c r="AK29" s="683"/>
      <c r="AL29" s="684" t="s">
        <v>126</v>
      </c>
      <c r="AM29" s="685"/>
      <c r="AN29" s="685"/>
      <c r="AO29" s="686"/>
      <c r="AP29" s="658" t="s">
        <v>220</v>
      </c>
      <c r="AQ29" s="659"/>
      <c r="AR29" s="659"/>
      <c r="AS29" s="659"/>
      <c r="AT29" s="659"/>
      <c r="AU29" s="659"/>
      <c r="AV29" s="659"/>
      <c r="AW29" s="659"/>
      <c r="AX29" s="659"/>
      <c r="AY29" s="659"/>
      <c r="AZ29" s="659"/>
      <c r="BA29" s="659"/>
      <c r="BB29" s="659"/>
      <c r="BC29" s="659"/>
      <c r="BD29" s="659"/>
      <c r="BE29" s="659"/>
      <c r="BF29" s="660"/>
      <c r="BG29" s="658" t="s">
        <v>303</v>
      </c>
      <c r="BH29" s="719"/>
      <c r="BI29" s="719"/>
      <c r="BJ29" s="719"/>
      <c r="BK29" s="719"/>
      <c r="BL29" s="719"/>
      <c r="BM29" s="719"/>
      <c r="BN29" s="719"/>
      <c r="BO29" s="719"/>
      <c r="BP29" s="719"/>
      <c r="BQ29" s="720"/>
      <c r="BR29" s="658" t="s">
        <v>304</v>
      </c>
      <c r="BS29" s="719"/>
      <c r="BT29" s="719"/>
      <c r="BU29" s="719"/>
      <c r="BV29" s="719"/>
      <c r="BW29" s="719"/>
      <c r="BX29" s="719"/>
      <c r="BY29" s="719"/>
      <c r="BZ29" s="719"/>
      <c r="CA29" s="719"/>
      <c r="CB29" s="720"/>
      <c r="CD29" s="742" t="s">
        <v>305</v>
      </c>
      <c r="CE29" s="743"/>
      <c r="CF29" s="694" t="s">
        <v>306</v>
      </c>
      <c r="CG29" s="695"/>
      <c r="CH29" s="695"/>
      <c r="CI29" s="695"/>
      <c r="CJ29" s="695"/>
      <c r="CK29" s="695"/>
      <c r="CL29" s="695"/>
      <c r="CM29" s="695"/>
      <c r="CN29" s="695"/>
      <c r="CO29" s="695"/>
      <c r="CP29" s="695"/>
      <c r="CQ29" s="696"/>
      <c r="CR29" s="679">
        <v>1014707</v>
      </c>
      <c r="CS29" s="715"/>
      <c r="CT29" s="715"/>
      <c r="CU29" s="715"/>
      <c r="CV29" s="715"/>
      <c r="CW29" s="715"/>
      <c r="CX29" s="715"/>
      <c r="CY29" s="716"/>
      <c r="CZ29" s="684">
        <v>8.8000000000000007</v>
      </c>
      <c r="DA29" s="713"/>
      <c r="DB29" s="713"/>
      <c r="DC29" s="717"/>
      <c r="DD29" s="688">
        <v>974691</v>
      </c>
      <c r="DE29" s="715"/>
      <c r="DF29" s="715"/>
      <c r="DG29" s="715"/>
      <c r="DH29" s="715"/>
      <c r="DI29" s="715"/>
      <c r="DJ29" s="715"/>
      <c r="DK29" s="716"/>
      <c r="DL29" s="688">
        <v>965749</v>
      </c>
      <c r="DM29" s="715"/>
      <c r="DN29" s="715"/>
      <c r="DO29" s="715"/>
      <c r="DP29" s="715"/>
      <c r="DQ29" s="715"/>
      <c r="DR29" s="715"/>
      <c r="DS29" s="715"/>
      <c r="DT29" s="715"/>
      <c r="DU29" s="715"/>
      <c r="DV29" s="716"/>
      <c r="DW29" s="684">
        <v>14.6</v>
      </c>
      <c r="DX29" s="713"/>
      <c r="DY29" s="713"/>
      <c r="DZ29" s="713"/>
      <c r="EA29" s="713"/>
      <c r="EB29" s="713"/>
      <c r="EC29" s="714"/>
    </row>
    <row r="30" spans="2:133" ht="11.25" customHeight="1">
      <c r="B30" s="676" t="s">
        <v>307</v>
      </c>
      <c r="C30" s="677"/>
      <c r="D30" s="677"/>
      <c r="E30" s="677"/>
      <c r="F30" s="677"/>
      <c r="G30" s="677"/>
      <c r="H30" s="677"/>
      <c r="I30" s="677"/>
      <c r="J30" s="677"/>
      <c r="K30" s="677"/>
      <c r="L30" s="677"/>
      <c r="M30" s="677"/>
      <c r="N30" s="677"/>
      <c r="O30" s="677"/>
      <c r="P30" s="677"/>
      <c r="Q30" s="678"/>
      <c r="R30" s="679">
        <v>14499</v>
      </c>
      <c r="S30" s="680"/>
      <c r="T30" s="680"/>
      <c r="U30" s="680"/>
      <c r="V30" s="680"/>
      <c r="W30" s="680"/>
      <c r="X30" s="680"/>
      <c r="Y30" s="681"/>
      <c r="Z30" s="682">
        <v>0.1</v>
      </c>
      <c r="AA30" s="682"/>
      <c r="AB30" s="682"/>
      <c r="AC30" s="682"/>
      <c r="AD30" s="683">
        <v>6942</v>
      </c>
      <c r="AE30" s="683"/>
      <c r="AF30" s="683"/>
      <c r="AG30" s="683"/>
      <c r="AH30" s="683"/>
      <c r="AI30" s="683"/>
      <c r="AJ30" s="683"/>
      <c r="AK30" s="683"/>
      <c r="AL30" s="684">
        <v>0.1</v>
      </c>
      <c r="AM30" s="685"/>
      <c r="AN30" s="685"/>
      <c r="AO30" s="686"/>
      <c r="AP30" s="727" t="s">
        <v>308</v>
      </c>
      <c r="AQ30" s="728"/>
      <c r="AR30" s="728"/>
      <c r="AS30" s="728"/>
      <c r="AT30" s="733" t="s">
        <v>309</v>
      </c>
      <c r="AU30" s="230"/>
      <c r="AV30" s="230"/>
      <c r="AW30" s="230"/>
      <c r="AX30" s="665" t="s">
        <v>184</v>
      </c>
      <c r="AY30" s="666"/>
      <c r="AZ30" s="666"/>
      <c r="BA30" s="666"/>
      <c r="BB30" s="666"/>
      <c r="BC30" s="666"/>
      <c r="BD30" s="666"/>
      <c r="BE30" s="666"/>
      <c r="BF30" s="667"/>
      <c r="BG30" s="739">
        <v>98.9</v>
      </c>
      <c r="BH30" s="740"/>
      <c r="BI30" s="740"/>
      <c r="BJ30" s="740"/>
      <c r="BK30" s="740"/>
      <c r="BL30" s="740"/>
      <c r="BM30" s="674">
        <v>93.3</v>
      </c>
      <c r="BN30" s="740"/>
      <c r="BO30" s="740"/>
      <c r="BP30" s="740"/>
      <c r="BQ30" s="741"/>
      <c r="BR30" s="739">
        <v>98.8</v>
      </c>
      <c r="BS30" s="740"/>
      <c r="BT30" s="740"/>
      <c r="BU30" s="740"/>
      <c r="BV30" s="740"/>
      <c r="BW30" s="740"/>
      <c r="BX30" s="674">
        <v>92.2</v>
      </c>
      <c r="BY30" s="740"/>
      <c r="BZ30" s="740"/>
      <c r="CA30" s="740"/>
      <c r="CB30" s="741"/>
      <c r="CD30" s="744"/>
      <c r="CE30" s="745"/>
      <c r="CF30" s="694" t="s">
        <v>310</v>
      </c>
      <c r="CG30" s="695"/>
      <c r="CH30" s="695"/>
      <c r="CI30" s="695"/>
      <c r="CJ30" s="695"/>
      <c r="CK30" s="695"/>
      <c r="CL30" s="695"/>
      <c r="CM30" s="695"/>
      <c r="CN30" s="695"/>
      <c r="CO30" s="695"/>
      <c r="CP30" s="695"/>
      <c r="CQ30" s="696"/>
      <c r="CR30" s="679">
        <v>924319</v>
      </c>
      <c r="CS30" s="680"/>
      <c r="CT30" s="680"/>
      <c r="CU30" s="680"/>
      <c r="CV30" s="680"/>
      <c r="CW30" s="680"/>
      <c r="CX30" s="680"/>
      <c r="CY30" s="681"/>
      <c r="CZ30" s="684">
        <v>8</v>
      </c>
      <c r="DA30" s="713"/>
      <c r="DB30" s="713"/>
      <c r="DC30" s="717"/>
      <c r="DD30" s="688">
        <v>886844</v>
      </c>
      <c r="DE30" s="680"/>
      <c r="DF30" s="680"/>
      <c r="DG30" s="680"/>
      <c r="DH30" s="680"/>
      <c r="DI30" s="680"/>
      <c r="DJ30" s="680"/>
      <c r="DK30" s="681"/>
      <c r="DL30" s="688">
        <v>877902</v>
      </c>
      <c r="DM30" s="680"/>
      <c r="DN30" s="680"/>
      <c r="DO30" s="680"/>
      <c r="DP30" s="680"/>
      <c r="DQ30" s="680"/>
      <c r="DR30" s="680"/>
      <c r="DS30" s="680"/>
      <c r="DT30" s="680"/>
      <c r="DU30" s="680"/>
      <c r="DV30" s="681"/>
      <c r="DW30" s="684">
        <v>13.3</v>
      </c>
      <c r="DX30" s="713"/>
      <c r="DY30" s="713"/>
      <c r="DZ30" s="713"/>
      <c r="EA30" s="713"/>
      <c r="EB30" s="713"/>
      <c r="EC30" s="714"/>
    </row>
    <row r="31" spans="2:133" ht="11.25" customHeight="1">
      <c r="B31" s="676" t="s">
        <v>311</v>
      </c>
      <c r="C31" s="677"/>
      <c r="D31" s="677"/>
      <c r="E31" s="677"/>
      <c r="F31" s="677"/>
      <c r="G31" s="677"/>
      <c r="H31" s="677"/>
      <c r="I31" s="677"/>
      <c r="J31" s="677"/>
      <c r="K31" s="677"/>
      <c r="L31" s="677"/>
      <c r="M31" s="677"/>
      <c r="N31" s="677"/>
      <c r="O31" s="677"/>
      <c r="P31" s="677"/>
      <c r="Q31" s="678"/>
      <c r="R31" s="679">
        <v>24626</v>
      </c>
      <c r="S31" s="680"/>
      <c r="T31" s="680"/>
      <c r="U31" s="680"/>
      <c r="V31" s="680"/>
      <c r="W31" s="680"/>
      <c r="X31" s="680"/>
      <c r="Y31" s="681"/>
      <c r="Z31" s="682">
        <v>0.2</v>
      </c>
      <c r="AA31" s="682"/>
      <c r="AB31" s="682"/>
      <c r="AC31" s="682"/>
      <c r="AD31" s="683" t="s">
        <v>269</v>
      </c>
      <c r="AE31" s="683"/>
      <c r="AF31" s="683"/>
      <c r="AG31" s="683"/>
      <c r="AH31" s="683"/>
      <c r="AI31" s="683"/>
      <c r="AJ31" s="683"/>
      <c r="AK31" s="683"/>
      <c r="AL31" s="684" t="s">
        <v>126</v>
      </c>
      <c r="AM31" s="685"/>
      <c r="AN31" s="685"/>
      <c r="AO31" s="686"/>
      <c r="AP31" s="729"/>
      <c r="AQ31" s="730"/>
      <c r="AR31" s="730"/>
      <c r="AS31" s="730"/>
      <c r="AT31" s="734"/>
      <c r="AU31" s="229" t="s">
        <v>312</v>
      </c>
      <c r="AV31" s="229"/>
      <c r="AW31" s="229"/>
      <c r="AX31" s="676" t="s">
        <v>313</v>
      </c>
      <c r="AY31" s="677"/>
      <c r="AZ31" s="677"/>
      <c r="BA31" s="677"/>
      <c r="BB31" s="677"/>
      <c r="BC31" s="677"/>
      <c r="BD31" s="677"/>
      <c r="BE31" s="677"/>
      <c r="BF31" s="678"/>
      <c r="BG31" s="736">
        <v>99</v>
      </c>
      <c r="BH31" s="715"/>
      <c r="BI31" s="715"/>
      <c r="BJ31" s="715"/>
      <c r="BK31" s="715"/>
      <c r="BL31" s="715"/>
      <c r="BM31" s="685">
        <v>95.5</v>
      </c>
      <c r="BN31" s="737"/>
      <c r="BO31" s="737"/>
      <c r="BP31" s="737"/>
      <c r="BQ31" s="738"/>
      <c r="BR31" s="736">
        <v>99.2</v>
      </c>
      <c r="BS31" s="715"/>
      <c r="BT31" s="715"/>
      <c r="BU31" s="715"/>
      <c r="BV31" s="715"/>
      <c r="BW31" s="715"/>
      <c r="BX31" s="685">
        <v>95</v>
      </c>
      <c r="BY31" s="737"/>
      <c r="BZ31" s="737"/>
      <c r="CA31" s="737"/>
      <c r="CB31" s="738"/>
      <c r="CD31" s="744"/>
      <c r="CE31" s="745"/>
      <c r="CF31" s="694" t="s">
        <v>314</v>
      </c>
      <c r="CG31" s="695"/>
      <c r="CH31" s="695"/>
      <c r="CI31" s="695"/>
      <c r="CJ31" s="695"/>
      <c r="CK31" s="695"/>
      <c r="CL31" s="695"/>
      <c r="CM31" s="695"/>
      <c r="CN31" s="695"/>
      <c r="CO31" s="695"/>
      <c r="CP31" s="695"/>
      <c r="CQ31" s="696"/>
      <c r="CR31" s="679">
        <v>90388</v>
      </c>
      <c r="CS31" s="715"/>
      <c r="CT31" s="715"/>
      <c r="CU31" s="715"/>
      <c r="CV31" s="715"/>
      <c r="CW31" s="715"/>
      <c r="CX31" s="715"/>
      <c r="CY31" s="716"/>
      <c r="CZ31" s="684">
        <v>0.8</v>
      </c>
      <c r="DA31" s="713"/>
      <c r="DB31" s="713"/>
      <c r="DC31" s="717"/>
      <c r="DD31" s="688">
        <v>87847</v>
      </c>
      <c r="DE31" s="715"/>
      <c r="DF31" s="715"/>
      <c r="DG31" s="715"/>
      <c r="DH31" s="715"/>
      <c r="DI31" s="715"/>
      <c r="DJ31" s="715"/>
      <c r="DK31" s="716"/>
      <c r="DL31" s="688">
        <v>87847</v>
      </c>
      <c r="DM31" s="715"/>
      <c r="DN31" s="715"/>
      <c r="DO31" s="715"/>
      <c r="DP31" s="715"/>
      <c r="DQ31" s="715"/>
      <c r="DR31" s="715"/>
      <c r="DS31" s="715"/>
      <c r="DT31" s="715"/>
      <c r="DU31" s="715"/>
      <c r="DV31" s="716"/>
      <c r="DW31" s="684">
        <v>1.3</v>
      </c>
      <c r="DX31" s="713"/>
      <c r="DY31" s="713"/>
      <c r="DZ31" s="713"/>
      <c r="EA31" s="713"/>
      <c r="EB31" s="713"/>
      <c r="EC31" s="714"/>
    </row>
    <row r="32" spans="2:133" ht="11.25" customHeight="1">
      <c r="B32" s="676" t="s">
        <v>315</v>
      </c>
      <c r="C32" s="677"/>
      <c r="D32" s="677"/>
      <c r="E32" s="677"/>
      <c r="F32" s="677"/>
      <c r="G32" s="677"/>
      <c r="H32" s="677"/>
      <c r="I32" s="677"/>
      <c r="J32" s="677"/>
      <c r="K32" s="677"/>
      <c r="L32" s="677"/>
      <c r="M32" s="677"/>
      <c r="N32" s="677"/>
      <c r="O32" s="677"/>
      <c r="P32" s="677"/>
      <c r="Q32" s="678"/>
      <c r="R32" s="679">
        <v>359546</v>
      </c>
      <c r="S32" s="680"/>
      <c r="T32" s="680"/>
      <c r="U32" s="680"/>
      <c r="V32" s="680"/>
      <c r="W32" s="680"/>
      <c r="X32" s="680"/>
      <c r="Y32" s="681"/>
      <c r="Z32" s="682">
        <v>3</v>
      </c>
      <c r="AA32" s="682"/>
      <c r="AB32" s="682"/>
      <c r="AC32" s="682"/>
      <c r="AD32" s="683" t="s">
        <v>237</v>
      </c>
      <c r="AE32" s="683"/>
      <c r="AF32" s="683"/>
      <c r="AG32" s="683"/>
      <c r="AH32" s="683"/>
      <c r="AI32" s="683"/>
      <c r="AJ32" s="683"/>
      <c r="AK32" s="683"/>
      <c r="AL32" s="684" t="s">
        <v>126</v>
      </c>
      <c r="AM32" s="685"/>
      <c r="AN32" s="685"/>
      <c r="AO32" s="686"/>
      <c r="AP32" s="731"/>
      <c r="AQ32" s="732"/>
      <c r="AR32" s="732"/>
      <c r="AS32" s="732"/>
      <c r="AT32" s="735"/>
      <c r="AU32" s="231"/>
      <c r="AV32" s="231"/>
      <c r="AW32" s="231"/>
      <c r="AX32" s="724" t="s">
        <v>316</v>
      </c>
      <c r="AY32" s="725"/>
      <c r="AZ32" s="725"/>
      <c r="BA32" s="725"/>
      <c r="BB32" s="725"/>
      <c r="BC32" s="725"/>
      <c r="BD32" s="725"/>
      <c r="BE32" s="725"/>
      <c r="BF32" s="726"/>
      <c r="BG32" s="748">
        <v>98.6</v>
      </c>
      <c r="BH32" s="749"/>
      <c r="BI32" s="749"/>
      <c r="BJ32" s="749"/>
      <c r="BK32" s="749"/>
      <c r="BL32" s="749"/>
      <c r="BM32" s="750">
        <v>90.8</v>
      </c>
      <c r="BN32" s="749"/>
      <c r="BO32" s="749"/>
      <c r="BP32" s="749"/>
      <c r="BQ32" s="751"/>
      <c r="BR32" s="748">
        <v>98.4</v>
      </c>
      <c r="BS32" s="749"/>
      <c r="BT32" s="749"/>
      <c r="BU32" s="749"/>
      <c r="BV32" s="749"/>
      <c r="BW32" s="749"/>
      <c r="BX32" s="750">
        <v>88.9</v>
      </c>
      <c r="BY32" s="749"/>
      <c r="BZ32" s="749"/>
      <c r="CA32" s="749"/>
      <c r="CB32" s="751"/>
      <c r="CD32" s="746"/>
      <c r="CE32" s="747"/>
      <c r="CF32" s="694" t="s">
        <v>317</v>
      </c>
      <c r="CG32" s="695"/>
      <c r="CH32" s="695"/>
      <c r="CI32" s="695"/>
      <c r="CJ32" s="695"/>
      <c r="CK32" s="695"/>
      <c r="CL32" s="695"/>
      <c r="CM32" s="695"/>
      <c r="CN32" s="695"/>
      <c r="CO32" s="695"/>
      <c r="CP32" s="695"/>
      <c r="CQ32" s="696"/>
      <c r="CR32" s="679">
        <v>342</v>
      </c>
      <c r="CS32" s="680"/>
      <c r="CT32" s="680"/>
      <c r="CU32" s="680"/>
      <c r="CV32" s="680"/>
      <c r="CW32" s="680"/>
      <c r="CX32" s="680"/>
      <c r="CY32" s="681"/>
      <c r="CZ32" s="684">
        <v>0</v>
      </c>
      <c r="DA32" s="713"/>
      <c r="DB32" s="713"/>
      <c r="DC32" s="717"/>
      <c r="DD32" s="688">
        <v>342</v>
      </c>
      <c r="DE32" s="680"/>
      <c r="DF32" s="680"/>
      <c r="DG32" s="680"/>
      <c r="DH32" s="680"/>
      <c r="DI32" s="680"/>
      <c r="DJ32" s="680"/>
      <c r="DK32" s="681"/>
      <c r="DL32" s="688">
        <v>342</v>
      </c>
      <c r="DM32" s="680"/>
      <c r="DN32" s="680"/>
      <c r="DO32" s="680"/>
      <c r="DP32" s="680"/>
      <c r="DQ32" s="680"/>
      <c r="DR32" s="680"/>
      <c r="DS32" s="680"/>
      <c r="DT32" s="680"/>
      <c r="DU32" s="680"/>
      <c r="DV32" s="681"/>
      <c r="DW32" s="684">
        <v>0</v>
      </c>
      <c r="DX32" s="713"/>
      <c r="DY32" s="713"/>
      <c r="DZ32" s="713"/>
      <c r="EA32" s="713"/>
      <c r="EB32" s="713"/>
      <c r="EC32" s="714"/>
    </row>
    <row r="33" spans="2:133" ht="11.25" customHeight="1">
      <c r="B33" s="676" t="s">
        <v>318</v>
      </c>
      <c r="C33" s="677"/>
      <c r="D33" s="677"/>
      <c r="E33" s="677"/>
      <c r="F33" s="677"/>
      <c r="G33" s="677"/>
      <c r="H33" s="677"/>
      <c r="I33" s="677"/>
      <c r="J33" s="677"/>
      <c r="K33" s="677"/>
      <c r="L33" s="677"/>
      <c r="M33" s="677"/>
      <c r="N33" s="677"/>
      <c r="O33" s="677"/>
      <c r="P33" s="677"/>
      <c r="Q33" s="678"/>
      <c r="R33" s="679">
        <v>495726</v>
      </c>
      <c r="S33" s="680"/>
      <c r="T33" s="680"/>
      <c r="U33" s="680"/>
      <c r="V33" s="680"/>
      <c r="W33" s="680"/>
      <c r="X33" s="680"/>
      <c r="Y33" s="681"/>
      <c r="Z33" s="682">
        <v>4.0999999999999996</v>
      </c>
      <c r="AA33" s="682"/>
      <c r="AB33" s="682"/>
      <c r="AC33" s="682"/>
      <c r="AD33" s="683" t="s">
        <v>126</v>
      </c>
      <c r="AE33" s="683"/>
      <c r="AF33" s="683"/>
      <c r="AG33" s="683"/>
      <c r="AH33" s="683"/>
      <c r="AI33" s="683"/>
      <c r="AJ33" s="683"/>
      <c r="AK33" s="683"/>
      <c r="AL33" s="684" t="s">
        <v>237</v>
      </c>
      <c r="AM33" s="685"/>
      <c r="AN33" s="685"/>
      <c r="AO33" s="686"/>
      <c r="AP33" s="232"/>
      <c r="AQ33" s="233"/>
      <c r="AR33" s="229"/>
      <c r="AS33" s="230"/>
      <c r="AT33" s="230"/>
      <c r="AU33" s="230"/>
      <c r="AV33" s="230"/>
      <c r="AW33" s="230"/>
      <c r="AX33" s="230"/>
      <c r="AY33" s="230"/>
      <c r="AZ33" s="230"/>
      <c r="BA33" s="230"/>
      <c r="BB33" s="230"/>
      <c r="BC33" s="230"/>
      <c r="BD33" s="230"/>
      <c r="BE33" s="230"/>
      <c r="BF33" s="230"/>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D33" s="694" t="s">
        <v>319</v>
      </c>
      <c r="CE33" s="695"/>
      <c r="CF33" s="695"/>
      <c r="CG33" s="695"/>
      <c r="CH33" s="695"/>
      <c r="CI33" s="695"/>
      <c r="CJ33" s="695"/>
      <c r="CK33" s="695"/>
      <c r="CL33" s="695"/>
      <c r="CM33" s="695"/>
      <c r="CN33" s="695"/>
      <c r="CO33" s="695"/>
      <c r="CP33" s="695"/>
      <c r="CQ33" s="696"/>
      <c r="CR33" s="679">
        <v>4806910</v>
      </c>
      <c r="CS33" s="715"/>
      <c r="CT33" s="715"/>
      <c r="CU33" s="715"/>
      <c r="CV33" s="715"/>
      <c r="CW33" s="715"/>
      <c r="CX33" s="715"/>
      <c r="CY33" s="716"/>
      <c r="CZ33" s="684">
        <v>41.6</v>
      </c>
      <c r="DA33" s="713"/>
      <c r="DB33" s="713"/>
      <c r="DC33" s="717"/>
      <c r="DD33" s="688">
        <v>4129593</v>
      </c>
      <c r="DE33" s="715"/>
      <c r="DF33" s="715"/>
      <c r="DG33" s="715"/>
      <c r="DH33" s="715"/>
      <c r="DI33" s="715"/>
      <c r="DJ33" s="715"/>
      <c r="DK33" s="716"/>
      <c r="DL33" s="688">
        <v>3089788</v>
      </c>
      <c r="DM33" s="715"/>
      <c r="DN33" s="715"/>
      <c r="DO33" s="715"/>
      <c r="DP33" s="715"/>
      <c r="DQ33" s="715"/>
      <c r="DR33" s="715"/>
      <c r="DS33" s="715"/>
      <c r="DT33" s="715"/>
      <c r="DU33" s="715"/>
      <c r="DV33" s="716"/>
      <c r="DW33" s="684">
        <v>46.7</v>
      </c>
      <c r="DX33" s="713"/>
      <c r="DY33" s="713"/>
      <c r="DZ33" s="713"/>
      <c r="EA33" s="713"/>
      <c r="EB33" s="713"/>
      <c r="EC33" s="714"/>
    </row>
    <row r="34" spans="2:133" ht="11.25" customHeight="1">
      <c r="B34" s="676" t="s">
        <v>320</v>
      </c>
      <c r="C34" s="677"/>
      <c r="D34" s="677"/>
      <c r="E34" s="677"/>
      <c r="F34" s="677"/>
      <c r="G34" s="677"/>
      <c r="H34" s="677"/>
      <c r="I34" s="677"/>
      <c r="J34" s="677"/>
      <c r="K34" s="677"/>
      <c r="L34" s="677"/>
      <c r="M34" s="677"/>
      <c r="N34" s="677"/>
      <c r="O34" s="677"/>
      <c r="P34" s="677"/>
      <c r="Q34" s="678"/>
      <c r="R34" s="679">
        <v>302863</v>
      </c>
      <c r="S34" s="680"/>
      <c r="T34" s="680"/>
      <c r="U34" s="680"/>
      <c r="V34" s="680"/>
      <c r="W34" s="680"/>
      <c r="X34" s="680"/>
      <c r="Y34" s="681"/>
      <c r="Z34" s="682">
        <v>2.5</v>
      </c>
      <c r="AA34" s="682"/>
      <c r="AB34" s="682"/>
      <c r="AC34" s="682"/>
      <c r="AD34" s="683">
        <v>281</v>
      </c>
      <c r="AE34" s="683"/>
      <c r="AF34" s="683"/>
      <c r="AG34" s="683"/>
      <c r="AH34" s="683"/>
      <c r="AI34" s="683"/>
      <c r="AJ34" s="683"/>
      <c r="AK34" s="683"/>
      <c r="AL34" s="684">
        <v>0</v>
      </c>
      <c r="AM34" s="685"/>
      <c r="AN34" s="685"/>
      <c r="AO34" s="686"/>
      <c r="AP34" s="234"/>
      <c r="AQ34" s="658" t="s">
        <v>321</v>
      </c>
      <c r="AR34" s="659"/>
      <c r="AS34" s="659"/>
      <c r="AT34" s="659"/>
      <c r="AU34" s="659"/>
      <c r="AV34" s="659"/>
      <c r="AW34" s="659"/>
      <c r="AX34" s="659"/>
      <c r="AY34" s="659"/>
      <c r="AZ34" s="659"/>
      <c r="BA34" s="659"/>
      <c r="BB34" s="659"/>
      <c r="BC34" s="659"/>
      <c r="BD34" s="659"/>
      <c r="BE34" s="659"/>
      <c r="BF34" s="660"/>
      <c r="BG34" s="658" t="s">
        <v>322</v>
      </c>
      <c r="BH34" s="659"/>
      <c r="BI34" s="659"/>
      <c r="BJ34" s="659"/>
      <c r="BK34" s="659"/>
      <c r="BL34" s="659"/>
      <c r="BM34" s="659"/>
      <c r="BN34" s="659"/>
      <c r="BO34" s="659"/>
      <c r="BP34" s="659"/>
      <c r="BQ34" s="659"/>
      <c r="BR34" s="659"/>
      <c r="BS34" s="659"/>
      <c r="BT34" s="659"/>
      <c r="BU34" s="659"/>
      <c r="BV34" s="659"/>
      <c r="BW34" s="659"/>
      <c r="BX34" s="659"/>
      <c r="BY34" s="659"/>
      <c r="BZ34" s="659"/>
      <c r="CA34" s="659"/>
      <c r="CB34" s="660"/>
      <c r="CD34" s="694" t="s">
        <v>323</v>
      </c>
      <c r="CE34" s="695"/>
      <c r="CF34" s="695"/>
      <c r="CG34" s="695"/>
      <c r="CH34" s="695"/>
      <c r="CI34" s="695"/>
      <c r="CJ34" s="695"/>
      <c r="CK34" s="695"/>
      <c r="CL34" s="695"/>
      <c r="CM34" s="695"/>
      <c r="CN34" s="695"/>
      <c r="CO34" s="695"/>
      <c r="CP34" s="695"/>
      <c r="CQ34" s="696"/>
      <c r="CR34" s="679">
        <v>1236866</v>
      </c>
      <c r="CS34" s="680"/>
      <c r="CT34" s="680"/>
      <c r="CU34" s="680"/>
      <c r="CV34" s="680"/>
      <c r="CW34" s="680"/>
      <c r="CX34" s="680"/>
      <c r="CY34" s="681"/>
      <c r="CZ34" s="684">
        <v>10.7</v>
      </c>
      <c r="DA34" s="713"/>
      <c r="DB34" s="713"/>
      <c r="DC34" s="717"/>
      <c r="DD34" s="688">
        <v>1089161</v>
      </c>
      <c r="DE34" s="680"/>
      <c r="DF34" s="680"/>
      <c r="DG34" s="680"/>
      <c r="DH34" s="680"/>
      <c r="DI34" s="680"/>
      <c r="DJ34" s="680"/>
      <c r="DK34" s="681"/>
      <c r="DL34" s="688">
        <v>913933</v>
      </c>
      <c r="DM34" s="680"/>
      <c r="DN34" s="680"/>
      <c r="DO34" s="680"/>
      <c r="DP34" s="680"/>
      <c r="DQ34" s="680"/>
      <c r="DR34" s="680"/>
      <c r="DS34" s="680"/>
      <c r="DT34" s="680"/>
      <c r="DU34" s="680"/>
      <c r="DV34" s="681"/>
      <c r="DW34" s="684">
        <v>13.8</v>
      </c>
      <c r="DX34" s="713"/>
      <c r="DY34" s="713"/>
      <c r="DZ34" s="713"/>
      <c r="EA34" s="713"/>
      <c r="EB34" s="713"/>
      <c r="EC34" s="714"/>
    </row>
    <row r="35" spans="2:133" ht="11.25" customHeight="1">
      <c r="B35" s="676" t="s">
        <v>324</v>
      </c>
      <c r="C35" s="677"/>
      <c r="D35" s="677"/>
      <c r="E35" s="677"/>
      <c r="F35" s="677"/>
      <c r="G35" s="677"/>
      <c r="H35" s="677"/>
      <c r="I35" s="677"/>
      <c r="J35" s="677"/>
      <c r="K35" s="677"/>
      <c r="L35" s="677"/>
      <c r="M35" s="677"/>
      <c r="N35" s="677"/>
      <c r="O35" s="677"/>
      <c r="P35" s="677"/>
      <c r="Q35" s="678"/>
      <c r="R35" s="679">
        <v>1880367</v>
      </c>
      <c r="S35" s="680"/>
      <c r="T35" s="680"/>
      <c r="U35" s="680"/>
      <c r="V35" s="680"/>
      <c r="W35" s="680"/>
      <c r="X35" s="680"/>
      <c r="Y35" s="681"/>
      <c r="Z35" s="682">
        <v>15.7</v>
      </c>
      <c r="AA35" s="682"/>
      <c r="AB35" s="682"/>
      <c r="AC35" s="682"/>
      <c r="AD35" s="683" t="s">
        <v>237</v>
      </c>
      <c r="AE35" s="683"/>
      <c r="AF35" s="683"/>
      <c r="AG35" s="683"/>
      <c r="AH35" s="683"/>
      <c r="AI35" s="683"/>
      <c r="AJ35" s="683"/>
      <c r="AK35" s="683"/>
      <c r="AL35" s="684" t="s">
        <v>126</v>
      </c>
      <c r="AM35" s="685"/>
      <c r="AN35" s="685"/>
      <c r="AO35" s="686"/>
      <c r="AP35" s="234"/>
      <c r="AQ35" s="752" t="s">
        <v>325</v>
      </c>
      <c r="AR35" s="753"/>
      <c r="AS35" s="753"/>
      <c r="AT35" s="753"/>
      <c r="AU35" s="753"/>
      <c r="AV35" s="753"/>
      <c r="AW35" s="753"/>
      <c r="AX35" s="753"/>
      <c r="AY35" s="754"/>
      <c r="AZ35" s="668">
        <v>1934530</v>
      </c>
      <c r="BA35" s="669"/>
      <c r="BB35" s="669"/>
      <c r="BC35" s="669"/>
      <c r="BD35" s="669"/>
      <c r="BE35" s="669"/>
      <c r="BF35" s="755"/>
      <c r="BG35" s="690" t="s">
        <v>326</v>
      </c>
      <c r="BH35" s="691"/>
      <c r="BI35" s="691"/>
      <c r="BJ35" s="691"/>
      <c r="BK35" s="691"/>
      <c r="BL35" s="691"/>
      <c r="BM35" s="691"/>
      <c r="BN35" s="691"/>
      <c r="BO35" s="691"/>
      <c r="BP35" s="691"/>
      <c r="BQ35" s="691"/>
      <c r="BR35" s="691"/>
      <c r="BS35" s="691"/>
      <c r="BT35" s="691"/>
      <c r="BU35" s="692"/>
      <c r="BV35" s="668">
        <v>60759</v>
      </c>
      <c r="BW35" s="669"/>
      <c r="BX35" s="669"/>
      <c r="BY35" s="669"/>
      <c r="BZ35" s="669"/>
      <c r="CA35" s="669"/>
      <c r="CB35" s="755"/>
      <c r="CD35" s="694" t="s">
        <v>327</v>
      </c>
      <c r="CE35" s="695"/>
      <c r="CF35" s="695"/>
      <c r="CG35" s="695"/>
      <c r="CH35" s="695"/>
      <c r="CI35" s="695"/>
      <c r="CJ35" s="695"/>
      <c r="CK35" s="695"/>
      <c r="CL35" s="695"/>
      <c r="CM35" s="695"/>
      <c r="CN35" s="695"/>
      <c r="CO35" s="695"/>
      <c r="CP35" s="695"/>
      <c r="CQ35" s="696"/>
      <c r="CR35" s="679">
        <v>202857</v>
      </c>
      <c r="CS35" s="715"/>
      <c r="CT35" s="715"/>
      <c r="CU35" s="715"/>
      <c r="CV35" s="715"/>
      <c r="CW35" s="715"/>
      <c r="CX35" s="715"/>
      <c r="CY35" s="716"/>
      <c r="CZ35" s="684">
        <v>1.8</v>
      </c>
      <c r="DA35" s="713"/>
      <c r="DB35" s="713"/>
      <c r="DC35" s="717"/>
      <c r="DD35" s="688">
        <v>188103</v>
      </c>
      <c r="DE35" s="715"/>
      <c r="DF35" s="715"/>
      <c r="DG35" s="715"/>
      <c r="DH35" s="715"/>
      <c r="DI35" s="715"/>
      <c r="DJ35" s="715"/>
      <c r="DK35" s="716"/>
      <c r="DL35" s="688">
        <v>156006</v>
      </c>
      <c r="DM35" s="715"/>
      <c r="DN35" s="715"/>
      <c r="DO35" s="715"/>
      <c r="DP35" s="715"/>
      <c r="DQ35" s="715"/>
      <c r="DR35" s="715"/>
      <c r="DS35" s="715"/>
      <c r="DT35" s="715"/>
      <c r="DU35" s="715"/>
      <c r="DV35" s="716"/>
      <c r="DW35" s="684">
        <v>2.4</v>
      </c>
      <c r="DX35" s="713"/>
      <c r="DY35" s="713"/>
      <c r="DZ35" s="713"/>
      <c r="EA35" s="713"/>
      <c r="EB35" s="713"/>
      <c r="EC35" s="714"/>
    </row>
    <row r="36" spans="2:133" ht="11.25" customHeight="1">
      <c r="B36" s="676" t="s">
        <v>328</v>
      </c>
      <c r="C36" s="677"/>
      <c r="D36" s="677"/>
      <c r="E36" s="677"/>
      <c r="F36" s="677"/>
      <c r="G36" s="677"/>
      <c r="H36" s="677"/>
      <c r="I36" s="677"/>
      <c r="J36" s="677"/>
      <c r="K36" s="677"/>
      <c r="L36" s="677"/>
      <c r="M36" s="677"/>
      <c r="N36" s="677"/>
      <c r="O36" s="677"/>
      <c r="P36" s="677"/>
      <c r="Q36" s="678"/>
      <c r="R36" s="679" t="s">
        <v>126</v>
      </c>
      <c r="S36" s="680"/>
      <c r="T36" s="680"/>
      <c r="U36" s="680"/>
      <c r="V36" s="680"/>
      <c r="W36" s="680"/>
      <c r="X36" s="680"/>
      <c r="Y36" s="681"/>
      <c r="Z36" s="682" t="s">
        <v>237</v>
      </c>
      <c r="AA36" s="682"/>
      <c r="AB36" s="682"/>
      <c r="AC36" s="682"/>
      <c r="AD36" s="683" t="s">
        <v>126</v>
      </c>
      <c r="AE36" s="683"/>
      <c r="AF36" s="683"/>
      <c r="AG36" s="683"/>
      <c r="AH36" s="683"/>
      <c r="AI36" s="683"/>
      <c r="AJ36" s="683"/>
      <c r="AK36" s="683"/>
      <c r="AL36" s="684" t="s">
        <v>126</v>
      </c>
      <c r="AM36" s="685"/>
      <c r="AN36" s="685"/>
      <c r="AO36" s="686"/>
      <c r="AQ36" s="756" t="s">
        <v>329</v>
      </c>
      <c r="AR36" s="757"/>
      <c r="AS36" s="757"/>
      <c r="AT36" s="757"/>
      <c r="AU36" s="757"/>
      <c r="AV36" s="757"/>
      <c r="AW36" s="757"/>
      <c r="AX36" s="757"/>
      <c r="AY36" s="758"/>
      <c r="AZ36" s="679">
        <v>488000</v>
      </c>
      <c r="BA36" s="680"/>
      <c r="BB36" s="680"/>
      <c r="BC36" s="680"/>
      <c r="BD36" s="715"/>
      <c r="BE36" s="715"/>
      <c r="BF36" s="738"/>
      <c r="BG36" s="694" t="s">
        <v>330</v>
      </c>
      <c r="BH36" s="695"/>
      <c r="BI36" s="695"/>
      <c r="BJ36" s="695"/>
      <c r="BK36" s="695"/>
      <c r="BL36" s="695"/>
      <c r="BM36" s="695"/>
      <c r="BN36" s="695"/>
      <c r="BO36" s="695"/>
      <c r="BP36" s="695"/>
      <c r="BQ36" s="695"/>
      <c r="BR36" s="695"/>
      <c r="BS36" s="695"/>
      <c r="BT36" s="695"/>
      <c r="BU36" s="696"/>
      <c r="BV36" s="679">
        <v>108665</v>
      </c>
      <c r="BW36" s="680"/>
      <c r="BX36" s="680"/>
      <c r="BY36" s="680"/>
      <c r="BZ36" s="680"/>
      <c r="CA36" s="680"/>
      <c r="CB36" s="689"/>
      <c r="CD36" s="694" t="s">
        <v>331</v>
      </c>
      <c r="CE36" s="695"/>
      <c r="CF36" s="695"/>
      <c r="CG36" s="695"/>
      <c r="CH36" s="695"/>
      <c r="CI36" s="695"/>
      <c r="CJ36" s="695"/>
      <c r="CK36" s="695"/>
      <c r="CL36" s="695"/>
      <c r="CM36" s="695"/>
      <c r="CN36" s="695"/>
      <c r="CO36" s="695"/>
      <c r="CP36" s="695"/>
      <c r="CQ36" s="696"/>
      <c r="CR36" s="679">
        <v>1344438</v>
      </c>
      <c r="CS36" s="680"/>
      <c r="CT36" s="680"/>
      <c r="CU36" s="680"/>
      <c r="CV36" s="680"/>
      <c r="CW36" s="680"/>
      <c r="CX36" s="680"/>
      <c r="CY36" s="681"/>
      <c r="CZ36" s="684">
        <v>11.6</v>
      </c>
      <c r="DA36" s="713"/>
      <c r="DB36" s="713"/>
      <c r="DC36" s="717"/>
      <c r="DD36" s="688">
        <v>1150808</v>
      </c>
      <c r="DE36" s="680"/>
      <c r="DF36" s="680"/>
      <c r="DG36" s="680"/>
      <c r="DH36" s="680"/>
      <c r="DI36" s="680"/>
      <c r="DJ36" s="680"/>
      <c r="DK36" s="681"/>
      <c r="DL36" s="688">
        <v>740076</v>
      </c>
      <c r="DM36" s="680"/>
      <c r="DN36" s="680"/>
      <c r="DO36" s="680"/>
      <c r="DP36" s="680"/>
      <c r="DQ36" s="680"/>
      <c r="DR36" s="680"/>
      <c r="DS36" s="680"/>
      <c r="DT36" s="680"/>
      <c r="DU36" s="680"/>
      <c r="DV36" s="681"/>
      <c r="DW36" s="684">
        <v>11.2</v>
      </c>
      <c r="DX36" s="713"/>
      <c r="DY36" s="713"/>
      <c r="DZ36" s="713"/>
      <c r="EA36" s="713"/>
      <c r="EB36" s="713"/>
      <c r="EC36" s="714"/>
    </row>
    <row r="37" spans="2:133" ht="11.25" customHeight="1">
      <c r="B37" s="676" t="s">
        <v>332</v>
      </c>
      <c r="C37" s="677"/>
      <c r="D37" s="677"/>
      <c r="E37" s="677"/>
      <c r="F37" s="677"/>
      <c r="G37" s="677"/>
      <c r="H37" s="677"/>
      <c r="I37" s="677"/>
      <c r="J37" s="677"/>
      <c r="K37" s="677"/>
      <c r="L37" s="677"/>
      <c r="M37" s="677"/>
      <c r="N37" s="677"/>
      <c r="O37" s="677"/>
      <c r="P37" s="677"/>
      <c r="Q37" s="678"/>
      <c r="R37" s="679">
        <v>314367</v>
      </c>
      <c r="S37" s="680"/>
      <c r="T37" s="680"/>
      <c r="U37" s="680"/>
      <c r="V37" s="680"/>
      <c r="W37" s="680"/>
      <c r="X37" s="680"/>
      <c r="Y37" s="681"/>
      <c r="Z37" s="682">
        <v>2.6</v>
      </c>
      <c r="AA37" s="682"/>
      <c r="AB37" s="682"/>
      <c r="AC37" s="682"/>
      <c r="AD37" s="683" t="s">
        <v>269</v>
      </c>
      <c r="AE37" s="683"/>
      <c r="AF37" s="683"/>
      <c r="AG37" s="683"/>
      <c r="AH37" s="683"/>
      <c r="AI37" s="683"/>
      <c r="AJ37" s="683"/>
      <c r="AK37" s="683"/>
      <c r="AL37" s="684" t="s">
        <v>237</v>
      </c>
      <c r="AM37" s="685"/>
      <c r="AN37" s="685"/>
      <c r="AO37" s="686"/>
      <c r="AQ37" s="756" t="s">
        <v>333</v>
      </c>
      <c r="AR37" s="757"/>
      <c r="AS37" s="757"/>
      <c r="AT37" s="757"/>
      <c r="AU37" s="757"/>
      <c r="AV37" s="757"/>
      <c r="AW37" s="757"/>
      <c r="AX37" s="757"/>
      <c r="AY37" s="758"/>
      <c r="AZ37" s="679">
        <v>470155</v>
      </c>
      <c r="BA37" s="680"/>
      <c r="BB37" s="680"/>
      <c r="BC37" s="680"/>
      <c r="BD37" s="715"/>
      <c r="BE37" s="715"/>
      <c r="BF37" s="738"/>
      <c r="BG37" s="694" t="s">
        <v>334</v>
      </c>
      <c r="BH37" s="695"/>
      <c r="BI37" s="695"/>
      <c r="BJ37" s="695"/>
      <c r="BK37" s="695"/>
      <c r="BL37" s="695"/>
      <c r="BM37" s="695"/>
      <c r="BN37" s="695"/>
      <c r="BO37" s="695"/>
      <c r="BP37" s="695"/>
      <c r="BQ37" s="695"/>
      <c r="BR37" s="695"/>
      <c r="BS37" s="695"/>
      <c r="BT37" s="695"/>
      <c r="BU37" s="696"/>
      <c r="BV37" s="679">
        <v>2917</v>
      </c>
      <c r="BW37" s="680"/>
      <c r="BX37" s="680"/>
      <c r="BY37" s="680"/>
      <c r="BZ37" s="680"/>
      <c r="CA37" s="680"/>
      <c r="CB37" s="689"/>
      <c r="CD37" s="694" t="s">
        <v>335</v>
      </c>
      <c r="CE37" s="695"/>
      <c r="CF37" s="695"/>
      <c r="CG37" s="695"/>
      <c r="CH37" s="695"/>
      <c r="CI37" s="695"/>
      <c r="CJ37" s="695"/>
      <c r="CK37" s="695"/>
      <c r="CL37" s="695"/>
      <c r="CM37" s="695"/>
      <c r="CN37" s="695"/>
      <c r="CO37" s="695"/>
      <c r="CP37" s="695"/>
      <c r="CQ37" s="696"/>
      <c r="CR37" s="679">
        <v>530020</v>
      </c>
      <c r="CS37" s="715"/>
      <c r="CT37" s="715"/>
      <c r="CU37" s="715"/>
      <c r="CV37" s="715"/>
      <c r="CW37" s="715"/>
      <c r="CX37" s="715"/>
      <c r="CY37" s="716"/>
      <c r="CZ37" s="684">
        <v>4.5999999999999996</v>
      </c>
      <c r="DA37" s="713"/>
      <c r="DB37" s="713"/>
      <c r="DC37" s="717"/>
      <c r="DD37" s="688">
        <v>530020</v>
      </c>
      <c r="DE37" s="715"/>
      <c r="DF37" s="715"/>
      <c r="DG37" s="715"/>
      <c r="DH37" s="715"/>
      <c r="DI37" s="715"/>
      <c r="DJ37" s="715"/>
      <c r="DK37" s="716"/>
      <c r="DL37" s="688">
        <v>518597</v>
      </c>
      <c r="DM37" s="715"/>
      <c r="DN37" s="715"/>
      <c r="DO37" s="715"/>
      <c r="DP37" s="715"/>
      <c r="DQ37" s="715"/>
      <c r="DR37" s="715"/>
      <c r="DS37" s="715"/>
      <c r="DT37" s="715"/>
      <c r="DU37" s="715"/>
      <c r="DV37" s="716"/>
      <c r="DW37" s="684">
        <v>7.8</v>
      </c>
      <c r="DX37" s="713"/>
      <c r="DY37" s="713"/>
      <c r="DZ37" s="713"/>
      <c r="EA37" s="713"/>
      <c r="EB37" s="713"/>
      <c r="EC37" s="714"/>
    </row>
    <row r="38" spans="2:133" ht="11.25" customHeight="1">
      <c r="B38" s="724" t="s">
        <v>336</v>
      </c>
      <c r="C38" s="725"/>
      <c r="D38" s="725"/>
      <c r="E38" s="725"/>
      <c r="F38" s="725"/>
      <c r="G38" s="725"/>
      <c r="H38" s="725"/>
      <c r="I38" s="725"/>
      <c r="J38" s="725"/>
      <c r="K38" s="725"/>
      <c r="L38" s="725"/>
      <c r="M38" s="725"/>
      <c r="N38" s="725"/>
      <c r="O38" s="725"/>
      <c r="P38" s="725"/>
      <c r="Q38" s="726"/>
      <c r="R38" s="759">
        <v>12003796</v>
      </c>
      <c r="S38" s="760"/>
      <c r="T38" s="760"/>
      <c r="U38" s="760"/>
      <c r="V38" s="760"/>
      <c r="W38" s="760"/>
      <c r="X38" s="760"/>
      <c r="Y38" s="761"/>
      <c r="Z38" s="762">
        <v>100</v>
      </c>
      <c r="AA38" s="762"/>
      <c r="AB38" s="762"/>
      <c r="AC38" s="762"/>
      <c r="AD38" s="763">
        <v>6301131</v>
      </c>
      <c r="AE38" s="763"/>
      <c r="AF38" s="763"/>
      <c r="AG38" s="763"/>
      <c r="AH38" s="763"/>
      <c r="AI38" s="763"/>
      <c r="AJ38" s="763"/>
      <c r="AK38" s="763"/>
      <c r="AL38" s="764">
        <v>100</v>
      </c>
      <c r="AM38" s="750"/>
      <c r="AN38" s="750"/>
      <c r="AO38" s="765"/>
      <c r="AQ38" s="756" t="s">
        <v>337</v>
      </c>
      <c r="AR38" s="757"/>
      <c r="AS38" s="757"/>
      <c r="AT38" s="757"/>
      <c r="AU38" s="757"/>
      <c r="AV38" s="757"/>
      <c r="AW38" s="757"/>
      <c r="AX38" s="757"/>
      <c r="AY38" s="758"/>
      <c r="AZ38" s="679">
        <v>1836</v>
      </c>
      <c r="BA38" s="680"/>
      <c r="BB38" s="680"/>
      <c r="BC38" s="680"/>
      <c r="BD38" s="715"/>
      <c r="BE38" s="715"/>
      <c r="BF38" s="738"/>
      <c r="BG38" s="694" t="s">
        <v>338</v>
      </c>
      <c r="BH38" s="695"/>
      <c r="BI38" s="695"/>
      <c r="BJ38" s="695"/>
      <c r="BK38" s="695"/>
      <c r="BL38" s="695"/>
      <c r="BM38" s="695"/>
      <c r="BN38" s="695"/>
      <c r="BO38" s="695"/>
      <c r="BP38" s="695"/>
      <c r="BQ38" s="695"/>
      <c r="BR38" s="695"/>
      <c r="BS38" s="695"/>
      <c r="BT38" s="695"/>
      <c r="BU38" s="696"/>
      <c r="BV38" s="679">
        <v>4984</v>
      </c>
      <c r="BW38" s="680"/>
      <c r="BX38" s="680"/>
      <c r="BY38" s="680"/>
      <c r="BZ38" s="680"/>
      <c r="CA38" s="680"/>
      <c r="CB38" s="689"/>
      <c r="CD38" s="694" t="s">
        <v>339</v>
      </c>
      <c r="CE38" s="695"/>
      <c r="CF38" s="695"/>
      <c r="CG38" s="695"/>
      <c r="CH38" s="695"/>
      <c r="CI38" s="695"/>
      <c r="CJ38" s="695"/>
      <c r="CK38" s="695"/>
      <c r="CL38" s="695"/>
      <c r="CM38" s="695"/>
      <c r="CN38" s="695"/>
      <c r="CO38" s="695"/>
      <c r="CP38" s="695"/>
      <c r="CQ38" s="696"/>
      <c r="CR38" s="679">
        <v>1444694</v>
      </c>
      <c r="CS38" s="680"/>
      <c r="CT38" s="680"/>
      <c r="CU38" s="680"/>
      <c r="CV38" s="680"/>
      <c r="CW38" s="680"/>
      <c r="CX38" s="680"/>
      <c r="CY38" s="681"/>
      <c r="CZ38" s="684">
        <v>12.5</v>
      </c>
      <c r="DA38" s="713"/>
      <c r="DB38" s="713"/>
      <c r="DC38" s="717"/>
      <c r="DD38" s="688">
        <v>1307527</v>
      </c>
      <c r="DE38" s="680"/>
      <c r="DF38" s="680"/>
      <c r="DG38" s="680"/>
      <c r="DH38" s="680"/>
      <c r="DI38" s="680"/>
      <c r="DJ38" s="680"/>
      <c r="DK38" s="681"/>
      <c r="DL38" s="688">
        <v>1279555</v>
      </c>
      <c r="DM38" s="680"/>
      <c r="DN38" s="680"/>
      <c r="DO38" s="680"/>
      <c r="DP38" s="680"/>
      <c r="DQ38" s="680"/>
      <c r="DR38" s="680"/>
      <c r="DS38" s="680"/>
      <c r="DT38" s="680"/>
      <c r="DU38" s="680"/>
      <c r="DV38" s="681"/>
      <c r="DW38" s="684">
        <v>19.3</v>
      </c>
      <c r="DX38" s="713"/>
      <c r="DY38" s="713"/>
      <c r="DZ38" s="713"/>
      <c r="EA38" s="713"/>
      <c r="EB38" s="713"/>
      <c r="EC38" s="714"/>
    </row>
    <row r="39" spans="2:133" ht="11.25" customHeight="1">
      <c r="AQ39" s="756" t="s">
        <v>340</v>
      </c>
      <c r="AR39" s="757"/>
      <c r="AS39" s="757"/>
      <c r="AT39" s="757"/>
      <c r="AU39" s="757"/>
      <c r="AV39" s="757"/>
      <c r="AW39" s="757"/>
      <c r="AX39" s="757"/>
      <c r="AY39" s="758"/>
      <c r="AZ39" s="679" t="s">
        <v>269</v>
      </c>
      <c r="BA39" s="680"/>
      <c r="BB39" s="680"/>
      <c r="BC39" s="680"/>
      <c r="BD39" s="715"/>
      <c r="BE39" s="715"/>
      <c r="BF39" s="738"/>
      <c r="BG39" s="770" t="s">
        <v>341</v>
      </c>
      <c r="BH39" s="771"/>
      <c r="BI39" s="771"/>
      <c r="BJ39" s="771"/>
      <c r="BK39" s="771"/>
      <c r="BL39" s="235"/>
      <c r="BM39" s="695" t="s">
        <v>342</v>
      </c>
      <c r="BN39" s="695"/>
      <c r="BO39" s="695"/>
      <c r="BP39" s="695"/>
      <c r="BQ39" s="695"/>
      <c r="BR39" s="695"/>
      <c r="BS39" s="695"/>
      <c r="BT39" s="695"/>
      <c r="BU39" s="696"/>
      <c r="BV39" s="679">
        <v>88</v>
      </c>
      <c r="BW39" s="680"/>
      <c r="BX39" s="680"/>
      <c r="BY39" s="680"/>
      <c r="BZ39" s="680"/>
      <c r="CA39" s="680"/>
      <c r="CB39" s="689"/>
      <c r="CD39" s="694" t="s">
        <v>343</v>
      </c>
      <c r="CE39" s="695"/>
      <c r="CF39" s="695"/>
      <c r="CG39" s="695"/>
      <c r="CH39" s="695"/>
      <c r="CI39" s="695"/>
      <c r="CJ39" s="695"/>
      <c r="CK39" s="695"/>
      <c r="CL39" s="695"/>
      <c r="CM39" s="695"/>
      <c r="CN39" s="695"/>
      <c r="CO39" s="695"/>
      <c r="CP39" s="695"/>
      <c r="CQ39" s="696"/>
      <c r="CR39" s="679">
        <v>253846</v>
      </c>
      <c r="CS39" s="715"/>
      <c r="CT39" s="715"/>
      <c r="CU39" s="715"/>
      <c r="CV39" s="715"/>
      <c r="CW39" s="715"/>
      <c r="CX39" s="715"/>
      <c r="CY39" s="716"/>
      <c r="CZ39" s="684">
        <v>2.2000000000000002</v>
      </c>
      <c r="DA39" s="713"/>
      <c r="DB39" s="713"/>
      <c r="DC39" s="717"/>
      <c r="DD39" s="688">
        <v>248542</v>
      </c>
      <c r="DE39" s="715"/>
      <c r="DF39" s="715"/>
      <c r="DG39" s="715"/>
      <c r="DH39" s="715"/>
      <c r="DI39" s="715"/>
      <c r="DJ39" s="715"/>
      <c r="DK39" s="716"/>
      <c r="DL39" s="688" t="s">
        <v>126</v>
      </c>
      <c r="DM39" s="715"/>
      <c r="DN39" s="715"/>
      <c r="DO39" s="715"/>
      <c r="DP39" s="715"/>
      <c r="DQ39" s="715"/>
      <c r="DR39" s="715"/>
      <c r="DS39" s="715"/>
      <c r="DT39" s="715"/>
      <c r="DU39" s="715"/>
      <c r="DV39" s="716"/>
      <c r="DW39" s="684" t="s">
        <v>126</v>
      </c>
      <c r="DX39" s="713"/>
      <c r="DY39" s="713"/>
      <c r="DZ39" s="713"/>
      <c r="EA39" s="713"/>
      <c r="EB39" s="713"/>
      <c r="EC39" s="714"/>
    </row>
    <row r="40" spans="2:133" ht="11.25" customHeight="1">
      <c r="AQ40" s="756" t="s">
        <v>344</v>
      </c>
      <c r="AR40" s="757"/>
      <c r="AS40" s="757"/>
      <c r="AT40" s="757"/>
      <c r="AU40" s="757"/>
      <c r="AV40" s="757"/>
      <c r="AW40" s="757"/>
      <c r="AX40" s="757"/>
      <c r="AY40" s="758"/>
      <c r="AZ40" s="679">
        <v>191701</v>
      </c>
      <c r="BA40" s="680"/>
      <c r="BB40" s="680"/>
      <c r="BC40" s="680"/>
      <c r="BD40" s="715"/>
      <c r="BE40" s="715"/>
      <c r="BF40" s="738"/>
      <c r="BG40" s="770"/>
      <c r="BH40" s="771"/>
      <c r="BI40" s="771"/>
      <c r="BJ40" s="771"/>
      <c r="BK40" s="771"/>
      <c r="BL40" s="235"/>
      <c r="BM40" s="695" t="s">
        <v>345</v>
      </c>
      <c r="BN40" s="695"/>
      <c r="BO40" s="695"/>
      <c r="BP40" s="695"/>
      <c r="BQ40" s="695"/>
      <c r="BR40" s="695"/>
      <c r="BS40" s="695"/>
      <c r="BT40" s="695"/>
      <c r="BU40" s="696"/>
      <c r="BV40" s="679" t="s">
        <v>126</v>
      </c>
      <c r="BW40" s="680"/>
      <c r="BX40" s="680"/>
      <c r="BY40" s="680"/>
      <c r="BZ40" s="680"/>
      <c r="CA40" s="680"/>
      <c r="CB40" s="689"/>
      <c r="CD40" s="694" t="s">
        <v>346</v>
      </c>
      <c r="CE40" s="695"/>
      <c r="CF40" s="695"/>
      <c r="CG40" s="695"/>
      <c r="CH40" s="695"/>
      <c r="CI40" s="695"/>
      <c r="CJ40" s="695"/>
      <c r="CK40" s="695"/>
      <c r="CL40" s="695"/>
      <c r="CM40" s="695"/>
      <c r="CN40" s="695"/>
      <c r="CO40" s="695"/>
      <c r="CP40" s="695"/>
      <c r="CQ40" s="696"/>
      <c r="CR40" s="679">
        <v>324209</v>
      </c>
      <c r="CS40" s="680"/>
      <c r="CT40" s="680"/>
      <c r="CU40" s="680"/>
      <c r="CV40" s="680"/>
      <c r="CW40" s="680"/>
      <c r="CX40" s="680"/>
      <c r="CY40" s="681"/>
      <c r="CZ40" s="684">
        <v>2.8</v>
      </c>
      <c r="DA40" s="713"/>
      <c r="DB40" s="713"/>
      <c r="DC40" s="717"/>
      <c r="DD40" s="688">
        <v>145452</v>
      </c>
      <c r="DE40" s="680"/>
      <c r="DF40" s="680"/>
      <c r="DG40" s="680"/>
      <c r="DH40" s="680"/>
      <c r="DI40" s="680"/>
      <c r="DJ40" s="680"/>
      <c r="DK40" s="681"/>
      <c r="DL40" s="688">
        <v>218</v>
      </c>
      <c r="DM40" s="680"/>
      <c r="DN40" s="680"/>
      <c r="DO40" s="680"/>
      <c r="DP40" s="680"/>
      <c r="DQ40" s="680"/>
      <c r="DR40" s="680"/>
      <c r="DS40" s="680"/>
      <c r="DT40" s="680"/>
      <c r="DU40" s="680"/>
      <c r="DV40" s="681"/>
      <c r="DW40" s="684">
        <v>0</v>
      </c>
      <c r="DX40" s="713"/>
      <c r="DY40" s="713"/>
      <c r="DZ40" s="713"/>
      <c r="EA40" s="713"/>
      <c r="EB40" s="713"/>
      <c r="EC40" s="714"/>
    </row>
    <row r="41" spans="2:133" ht="11.25" customHeight="1">
      <c r="AQ41" s="766" t="s">
        <v>347</v>
      </c>
      <c r="AR41" s="767"/>
      <c r="AS41" s="767"/>
      <c r="AT41" s="767"/>
      <c r="AU41" s="767"/>
      <c r="AV41" s="767"/>
      <c r="AW41" s="767"/>
      <c r="AX41" s="767"/>
      <c r="AY41" s="768"/>
      <c r="AZ41" s="759">
        <v>782838</v>
      </c>
      <c r="BA41" s="760"/>
      <c r="BB41" s="760"/>
      <c r="BC41" s="760"/>
      <c r="BD41" s="749"/>
      <c r="BE41" s="749"/>
      <c r="BF41" s="751"/>
      <c r="BG41" s="772"/>
      <c r="BH41" s="773"/>
      <c r="BI41" s="773"/>
      <c r="BJ41" s="773"/>
      <c r="BK41" s="773"/>
      <c r="BL41" s="236"/>
      <c r="BM41" s="704" t="s">
        <v>348</v>
      </c>
      <c r="BN41" s="704"/>
      <c r="BO41" s="704"/>
      <c r="BP41" s="704"/>
      <c r="BQ41" s="704"/>
      <c r="BR41" s="704"/>
      <c r="BS41" s="704"/>
      <c r="BT41" s="704"/>
      <c r="BU41" s="705"/>
      <c r="BV41" s="759">
        <v>341</v>
      </c>
      <c r="BW41" s="760"/>
      <c r="BX41" s="760"/>
      <c r="BY41" s="760"/>
      <c r="BZ41" s="760"/>
      <c r="CA41" s="760"/>
      <c r="CB41" s="769"/>
      <c r="CD41" s="694" t="s">
        <v>349</v>
      </c>
      <c r="CE41" s="695"/>
      <c r="CF41" s="695"/>
      <c r="CG41" s="695"/>
      <c r="CH41" s="695"/>
      <c r="CI41" s="695"/>
      <c r="CJ41" s="695"/>
      <c r="CK41" s="695"/>
      <c r="CL41" s="695"/>
      <c r="CM41" s="695"/>
      <c r="CN41" s="695"/>
      <c r="CO41" s="695"/>
      <c r="CP41" s="695"/>
      <c r="CQ41" s="696"/>
      <c r="CR41" s="679" t="s">
        <v>237</v>
      </c>
      <c r="CS41" s="715"/>
      <c r="CT41" s="715"/>
      <c r="CU41" s="715"/>
      <c r="CV41" s="715"/>
      <c r="CW41" s="715"/>
      <c r="CX41" s="715"/>
      <c r="CY41" s="716"/>
      <c r="CZ41" s="684" t="s">
        <v>126</v>
      </c>
      <c r="DA41" s="713"/>
      <c r="DB41" s="713"/>
      <c r="DC41" s="717"/>
      <c r="DD41" s="688" t="s">
        <v>126</v>
      </c>
      <c r="DE41" s="715"/>
      <c r="DF41" s="715"/>
      <c r="DG41" s="715"/>
      <c r="DH41" s="715"/>
      <c r="DI41" s="715"/>
      <c r="DJ41" s="715"/>
      <c r="DK41" s="716"/>
      <c r="DL41" s="774"/>
      <c r="DM41" s="775"/>
      <c r="DN41" s="775"/>
      <c r="DO41" s="775"/>
      <c r="DP41" s="775"/>
      <c r="DQ41" s="775"/>
      <c r="DR41" s="775"/>
      <c r="DS41" s="775"/>
      <c r="DT41" s="775"/>
      <c r="DU41" s="775"/>
      <c r="DV41" s="776"/>
      <c r="DW41" s="777"/>
      <c r="DX41" s="778"/>
      <c r="DY41" s="778"/>
      <c r="DZ41" s="778"/>
      <c r="EA41" s="778"/>
      <c r="EB41" s="778"/>
      <c r="EC41" s="779"/>
    </row>
    <row r="42" spans="2:133" ht="11.25" customHeight="1">
      <c r="B42" s="229" t="s">
        <v>350</v>
      </c>
      <c r="C42" s="229"/>
      <c r="D42" s="229"/>
      <c r="E42" s="229"/>
      <c r="F42" s="229"/>
      <c r="G42" s="229"/>
      <c r="H42" s="229"/>
      <c r="I42" s="229"/>
      <c r="J42" s="229"/>
      <c r="K42" s="229"/>
      <c r="L42" s="229"/>
      <c r="M42" s="229"/>
      <c r="N42" s="229"/>
      <c r="O42" s="229"/>
      <c r="P42" s="229"/>
      <c r="Q42" s="229"/>
      <c r="R42" s="237"/>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BV42" s="238"/>
      <c r="BW42" s="238"/>
      <c r="BX42" s="238"/>
      <c r="BY42" s="238"/>
      <c r="BZ42" s="238"/>
      <c r="CA42" s="238"/>
      <c r="CB42" s="238"/>
      <c r="CD42" s="676" t="s">
        <v>351</v>
      </c>
      <c r="CE42" s="677"/>
      <c r="CF42" s="677"/>
      <c r="CG42" s="677"/>
      <c r="CH42" s="677"/>
      <c r="CI42" s="677"/>
      <c r="CJ42" s="677"/>
      <c r="CK42" s="677"/>
      <c r="CL42" s="677"/>
      <c r="CM42" s="677"/>
      <c r="CN42" s="677"/>
      <c r="CO42" s="677"/>
      <c r="CP42" s="677"/>
      <c r="CQ42" s="678"/>
      <c r="CR42" s="679">
        <v>2418071</v>
      </c>
      <c r="CS42" s="680"/>
      <c r="CT42" s="680"/>
      <c r="CU42" s="680"/>
      <c r="CV42" s="680"/>
      <c r="CW42" s="680"/>
      <c r="CX42" s="680"/>
      <c r="CY42" s="681"/>
      <c r="CZ42" s="684">
        <v>20.9</v>
      </c>
      <c r="DA42" s="685"/>
      <c r="DB42" s="685"/>
      <c r="DC42" s="780"/>
      <c r="DD42" s="688">
        <v>435844</v>
      </c>
      <c r="DE42" s="680"/>
      <c r="DF42" s="680"/>
      <c r="DG42" s="680"/>
      <c r="DH42" s="680"/>
      <c r="DI42" s="680"/>
      <c r="DJ42" s="680"/>
      <c r="DK42" s="681"/>
      <c r="DL42" s="774"/>
      <c r="DM42" s="775"/>
      <c r="DN42" s="775"/>
      <c r="DO42" s="775"/>
      <c r="DP42" s="775"/>
      <c r="DQ42" s="775"/>
      <c r="DR42" s="775"/>
      <c r="DS42" s="775"/>
      <c r="DT42" s="775"/>
      <c r="DU42" s="775"/>
      <c r="DV42" s="776"/>
      <c r="DW42" s="777"/>
      <c r="DX42" s="778"/>
      <c r="DY42" s="778"/>
      <c r="DZ42" s="778"/>
      <c r="EA42" s="778"/>
      <c r="EB42" s="778"/>
      <c r="EC42" s="779"/>
    </row>
    <row r="43" spans="2:133" ht="11.25" customHeight="1">
      <c r="B43" s="239" t="s">
        <v>352</v>
      </c>
      <c r="C43" s="229"/>
      <c r="D43" s="229"/>
      <c r="E43" s="229"/>
      <c r="F43" s="229"/>
      <c r="G43" s="229"/>
      <c r="H43" s="229"/>
      <c r="I43" s="229"/>
      <c r="J43" s="229"/>
      <c r="K43" s="229"/>
      <c r="L43" s="229"/>
      <c r="M43" s="229"/>
      <c r="N43" s="229"/>
      <c r="O43" s="229"/>
      <c r="P43" s="229"/>
      <c r="Q43" s="229"/>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CD43" s="676" t="s">
        <v>353</v>
      </c>
      <c r="CE43" s="677"/>
      <c r="CF43" s="677"/>
      <c r="CG43" s="677"/>
      <c r="CH43" s="677"/>
      <c r="CI43" s="677"/>
      <c r="CJ43" s="677"/>
      <c r="CK43" s="677"/>
      <c r="CL43" s="677"/>
      <c r="CM43" s="677"/>
      <c r="CN43" s="677"/>
      <c r="CO43" s="677"/>
      <c r="CP43" s="677"/>
      <c r="CQ43" s="678"/>
      <c r="CR43" s="679">
        <v>60003</v>
      </c>
      <c r="CS43" s="715"/>
      <c r="CT43" s="715"/>
      <c r="CU43" s="715"/>
      <c r="CV43" s="715"/>
      <c r="CW43" s="715"/>
      <c r="CX43" s="715"/>
      <c r="CY43" s="716"/>
      <c r="CZ43" s="684">
        <v>0.5</v>
      </c>
      <c r="DA43" s="713"/>
      <c r="DB43" s="713"/>
      <c r="DC43" s="717"/>
      <c r="DD43" s="688">
        <v>60003</v>
      </c>
      <c r="DE43" s="715"/>
      <c r="DF43" s="715"/>
      <c r="DG43" s="715"/>
      <c r="DH43" s="715"/>
      <c r="DI43" s="715"/>
      <c r="DJ43" s="715"/>
      <c r="DK43" s="716"/>
      <c r="DL43" s="774"/>
      <c r="DM43" s="775"/>
      <c r="DN43" s="775"/>
      <c r="DO43" s="775"/>
      <c r="DP43" s="775"/>
      <c r="DQ43" s="775"/>
      <c r="DR43" s="775"/>
      <c r="DS43" s="775"/>
      <c r="DT43" s="775"/>
      <c r="DU43" s="775"/>
      <c r="DV43" s="776"/>
      <c r="DW43" s="777"/>
      <c r="DX43" s="778"/>
      <c r="DY43" s="778"/>
      <c r="DZ43" s="778"/>
      <c r="EA43" s="778"/>
      <c r="EB43" s="778"/>
      <c r="EC43" s="779"/>
    </row>
    <row r="44" spans="2:133" ht="11.25" customHeight="1">
      <c r="B44" s="240" t="s">
        <v>354</v>
      </c>
      <c r="CD44" s="791" t="s">
        <v>305</v>
      </c>
      <c r="CE44" s="792"/>
      <c r="CF44" s="676" t="s">
        <v>355</v>
      </c>
      <c r="CG44" s="677"/>
      <c r="CH44" s="677"/>
      <c r="CI44" s="677"/>
      <c r="CJ44" s="677"/>
      <c r="CK44" s="677"/>
      <c r="CL44" s="677"/>
      <c r="CM44" s="677"/>
      <c r="CN44" s="677"/>
      <c r="CO44" s="677"/>
      <c r="CP44" s="677"/>
      <c r="CQ44" s="678"/>
      <c r="CR44" s="679">
        <v>2418054</v>
      </c>
      <c r="CS44" s="680"/>
      <c r="CT44" s="680"/>
      <c r="CU44" s="680"/>
      <c r="CV44" s="680"/>
      <c r="CW44" s="680"/>
      <c r="CX44" s="680"/>
      <c r="CY44" s="681"/>
      <c r="CZ44" s="684">
        <v>20.9</v>
      </c>
      <c r="DA44" s="685"/>
      <c r="DB44" s="685"/>
      <c r="DC44" s="780"/>
      <c r="DD44" s="688">
        <v>435827</v>
      </c>
      <c r="DE44" s="680"/>
      <c r="DF44" s="680"/>
      <c r="DG44" s="680"/>
      <c r="DH44" s="680"/>
      <c r="DI44" s="680"/>
      <c r="DJ44" s="680"/>
      <c r="DK44" s="681"/>
      <c r="DL44" s="774"/>
      <c r="DM44" s="775"/>
      <c r="DN44" s="775"/>
      <c r="DO44" s="775"/>
      <c r="DP44" s="775"/>
      <c r="DQ44" s="775"/>
      <c r="DR44" s="775"/>
      <c r="DS44" s="775"/>
      <c r="DT44" s="775"/>
      <c r="DU44" s="775"/>
      <c r="DV44" s="776"/>
      <c r="DW44" s="777"/>
      <c r="DX44" s="778"/>
      <c r="DY44" s="778"/>
      <c r="DZ44" s="778"/>
      <c r="EA44" s="778"/>
      <c r="EB44" s="778"/>
      <c r="EC44" s="779"/>
    </row>
    <row r="45" spans="2:133" ht="11.25" customHeight="1">
      <c r="CD45" s="793"/>
      <c r="CE45" s="794"/>
      <c r="CF45" s="676" t="s">
        <v>356</v>
      </c>
      <c r="CG45" s="677"/>
      <c r="CH45" s="677"/>
      <c r="CI45" s="677"/>
      <c r="CJ45" s="677"/>
      <c r="CK45" s="677"/>
      <c r="CL45" s="677"/>
      <c r="CM45" s="677"/>
      <c r="CN45" s="677"/>
      <c r="CO45" s="677"/>
      <c r="CP45" s="677"/>
      <c r="CQ45" s="678"/>
      <c r="CR45" s="679">
        <v>548219</v>
      </c>
      <c r="CS45" s="715"/>
      <c r="CT45" s="715"/>
      <c r="CU45" s="715"/>
      <c r="CV45" s="715"/>
      <c r="CW45" s="715"/>
      <c r="CX45" s="715"/>
      <c r="CY45" s="716"/>
      <c r="CZ45" s="684">
        <v>4.7</v>
      </c>
      <c r="DA45" s="713"/>
      <c r="DB45" s="713"/>
      <c r="DC45" s="717"/>
      <c r="DD45" s="688">
        <v>48210</v>
      </c>
      <c r="DE45" s="715"/>
      <c r="DF45" s="715"/>
      <c r="DG45" s="715"/>
      <c r="DH45" s="715"/>
      <c r="DI45" s="715"/>
      <c r="DJ45" s="715"/>
      <c r="DK45" s="716"/>
      <c r="DL45" s="774"/>
      <c r="DM45" s="775"/>
      <c r="DN45" s="775"/>
      <c r="DO45" s="775"/>
      <c r="DP45" s="775"/>
      <c r="DQ45" s="775"/>
      <c r="DR45" s="775"/>
      <c r="DS45" s="775"/>
      <c r="DT45" s="775"/>
      <c r="DU45" s="775"/>
      <c r="DV45" s="776"/>
      <c r="DW45" s="777"/>
      <c r="DX45" s="778"/>
      <c r="DY45" s="778"/>
      <c r="DZ45" s="778"/>
      <c r="EA45" s="778"/>
      <c r="EB45" s="778"/>
      <c r="EC45" s="779"/>
    </row>
    <row r="46" spans="2:133" ht="11.25" customHeight="1">
      <c r="CD46" s="793"/>
      <c r="CE46" s="794"/>
      <c r="CF46" s="676" t="s">
        <v>357</v>
      </c>
      <c r="CG46" s="677"/>
      <c r="CH46" s="677"/>
      <c r="CI46" s="677"/>
      <c r="CJ46" s="677"/>
      <c r="CK46" s="677"/>
      <c r="CL46" s="677"/>
      <c r="CM46" s="677"/>
      <c r="CN46" s="677"/>
      <c r="CO46" s="677"/>
      <c r="CP46" s="677"/>
      <c r="CQ46" s="678"/>
      <c r="CR46" s="679">
        <v>1832192</v>
      </c>
      <c r="CS46" s="680"/>
      <c r="CT46" s="680"/>
      <c r="CU46" s="680"/>
      <c r="CV46" s="680"/>
      <c r="CW46" s="680"/>
      <c r="CX46" s="680"/>
      <c r="CY46" s="681"/>
      <c r="CZ46" s="684">
        <v>15.9</v>
      </c>
      <c r="DA46" s="685"/>
      <c r="DB46" s="685"/>
      <c r="DC46" s="780"/>
      <c r="DD46" s="688">
        <v>383050</v>
      </c>
      <c r="DE46" s="680"/>
      <c r="DF46" s="680"/>
      <c r="DG46" s="680"/>
      <c r="DH46" s="680"/>
      <c r="DI46" s="680"/>
      <c r="DJ46" s="680"/>
      <c r="DK46" s="681"/>
      <c r="DL46" s="774"/>
      <c r="DM46" s="775"/>
      <c r="DN46" s="775"/>
      <c r="DO46" s="775"/>
      <c r="DP46" s="775"/>
      <c r="DQ46" s="775"/>
      <c r="DR46" s="775"/>
      <c r="DS46" s="775"/>
      <c r="DT46" s="775"/>
      <c r="DU46" s="775"/>
      <c r="DV46" s="776"/>
      <c r="DW46" s="777"/>
      <c r="DX46" s="778"/>
      <c r="DY46" s="778"/>
      <c r="DZ46" s="778"/>
      <c r="EA46" s="778"/>
      <c r="EB46" s="778"/>
      <c r="EC46" s="779"/>
    </row>
    <row r="47" spans="2:133" ht="11.25" customHeight="1">
      <c r="CD47" s="793"/>
      <c r="CE47" s="794"/>
      <c r="CF47" s="676" t="s">
        <v>358</v>
      </c>
      <c r="CG47" s="677"/>
      <c r="CH47" s="677"/>
      <c r="CI47" s="677"/>
      <c r="CJ47" s="677"/>
      <c r="CK47" s="677"/>
      <c r="CL47" s="677"/>
      <c r="CM47" s="677"/>
      <c r="CN47" s="677"/>
      <c r="CO47" s="677"/>
      <c r="CP47" s="677"/>
      <c r="CQ47" s="678"/>
      <c r="CR47" s="679">
        <v>17</v>
      </c>
      <c r="CS47" s="715"/>
      <c r="CT47" s="715"/>
      <c r="CU47" s="715"/>
      <c r="CV47" s="715"/>
      <c r="CW47" s="715"/>
      <c r="CX47" s="715"/>
      <c r="CY47" s="716"/>
      <c r="CZ47" s="684">
        <v>0</v>
      </c>
      <c r="DA47" s="713"/>
      <c r="DB47" s="713"/>
      <c r="DC47" s="717"/>
      <c r="DD47" s="688">
        <v>17</v>
      </c>
      <c r="DE47" s="715"/>
      <c r="DF47" s="715"/>
      <c r="DG47" s="715"/>
      <c r="DH47" s="715"/>
      <c r="DI47" s="715"/>
      <c r="DJ47" s="715"/>
      <c r="DK47" s="716"/>
      <c r="DL47" s="774"/>
      <c r="DM47" s="775"/>
      <c r="DN47" s="775"/>
      <c r="DO47" s="775"/>
      <c r="DP47" s="775"/>
      <c r="DQ47" s="775"/>
      <c r="DR47" s="775"/>
      <c r="DS47" s="775"/>
      <c r="DT47" s="775"/>
      <c r="DU47" s="775"/>
      <c r="DV47" s="776"/>
      <c r="DW47" s="777"/>
      <c r="DX47" s="778"/>
      <c r="DY47" s="778"/>
      <c r="DZ47" s="778"/>
      <c r="EA47" s="778"/>
      <c r="EB47" s="778"/>
      <c r="EC47" s="779"/>
    </row>
    <row r="48" spans="2:133">
      <c r="CD48" s="795"/>
      <c r="CE48" s="796"/>
      <c r="CF48" s="676" t="s">
        <v>359</v>
      </c>
      <c r="CG48" s="677"/>
      <c r="CH48" s="677"/>
      <c r="CI48" s="677"/>
      <c r="CJ48" s="677"/>
      <c r="CK48" s="677"/>
      <c r="CL48" s="677"/>
      <c r="CM48" s="677"/>
      <c r="CN48" s="677"/>
      <c r="CO48" s="677"/>
      <c r="CP48" s="677"/>
      <c r="CQ48" s="678"/>
      <c r="CR48" s="679" t="s">
        <v>126</v>
      </c>
      <c r="CS48" s="680"/>
      <c r="CT48" s="680"/>
      <c r="CU48" s="680"/>
      <c r="CV48" s="680"/>
      <c r="CW48" s="680"/>
      <c r="CX48" s="680"/>
      <c r="CY48" s="681"/>
      <c r="CZ48" s="684" t="s">
        <v>269</v>
      </c>
      <c r="DA48" s="685"/>
      <c r="DB48" s="685"/>
      <c r="DC48" s="780"/>
      <c r="DD48" s="688" t="s">
        <v>269</v>
      </c>
      <c r="DE48" s="680"/>
      <c r="DF48" s="680"/>
      <c r="DG48" s="680"/>
      <c r="DH48" s="680"/>
      <c r="DI48" s="680"/>
      <c r="DJ48" s="680"/>
      <c r="DK48" s="681"/>
      <c r="DL48" s="774"/>
      <c r="DM48" s="775"/>
      <c r="DN48" s="775"/>
      <c r="DO48" s="775"/>
      <c r="DP48" s="775"/>
      <c r="DQ48" s="775"/>
      <c r="DR48" s="775"/>
      <c r="DS48" s="775"/>
      <c r="DT48" s="775"/>
      <c r="DU48" s="775"/>
      <c r="DV48" s="776"/>
      <c r="DW48" s="777"/>
      <c r="DX48" s="778"/>
      <c r="DY48" s="778"/>
      <c r="DZ48" s="778"/>
      <c r="EA48" s="778"/>
      <c r="EB48" s="778"/>
      <c r="EC48" s="779"/>
    </row>
    <row r="49" spans="82:133" ht="11.25" customHeight="1">
      <c r="CD49" s="724" t="s">
        <v>360</v>
      </c>
      <c r="CE49" s="725"/>
      <c r="CF49" s="725"/>
      <c r="CG49" s="725"/>
      <c r="CH49" s="725"/>
      <c r="CI49" s="725"/>
      <c r="CJ49" s="725"/>
      <c r="CK49" s="725"/>
      <c r="CL49" s="725"/>
      <c r="CM49" s="725"/>
      <c r="CN49" s="725"/>
      <c r="CO49" s="725"/>
      <c r="CP49" s="725"/>
      <c r="CQ49" s="726"/>
      <c r="CR49" s="759">
        <v>11554831</v>
      </c>
      <c r="CS49" s="749"/>
      <c r="CT49" s="749"/>
      <c r="CU49" s="749"/>
      <c r="CV49" s="749"/>
      <c r="CW49" s="749"/>
      <c r="CX49" s="749"/>
      <c r="CY49" s="781"/>
      <c r="CZ49" s="764">
        <v>100</v>
      </c>
      <c r="DA49" s="782"/>
      <c r="DB49" s="782"/>
      <c r="DC49" s="783"/>
      <c r="DD49" s="784">
        <v>7546760</v>
      </c>
      <c r="DE49" s="749"/>
      <c r="DF49" s="749"/>
      <c r="DG49" s="749"/>
      <c r="DH49" s="749"/>
      <c r="DI49" s="749"/>
      <c r="DJ49" s="749"/>
      <c r="DK49" s="781"/>
      <c r="DL49" s="785"/>
      <c r="DM49" s="786"/>
      <c r="DN49" s="786"/>
      <c r="DO49" s="786"/>
      <c r="DP49" s="786"/>
      <c r="DQ49" s="786"/>
      <c r="DR49" s="786"/>
      <c r="DS49" s="786"/>
      <c r="DT49" s="786"/>
      <c r="DU49" s="786"/>
      <c r="DV49" s="787"/>
      <c r="DW49" s="788"/>
      <c r="DX49" s="789"/>
      <c r="DY49" s="789"/>
      <c r="DZ49" s="789"/>
      <c r="EA49" s="789"/>
      <c r="EB49" s="789"/>
      <c r="EC49" s="790"/>
    </row>
    <row r="50" spans="82:133" hidden="1"/>
    <row r="51" spans="82:133" hidden="1"/>
    <row r="52" spans="82:133" hidden="1"/>
    <row r="53" spans="82:133" hidden="1"/>
  </sheetData>
  <sheetProtection algorithmName="SHA-512" hashValue="Gs1DzlkhQeLnh9SqwHXRS7qNdO8J/HOflXIGLrL1n9P4wDlAGRIOAPEWT7MWaE+M1ZsoGVDQ+rfBCINXdqiVEQ==" saltValue="M45Q5nLqIN7mWTEJ+1+chA==" spinCount="100000" sheet="1" objects="1" scenarios="1"/>
  <mergeCells count="582">
    <mergeCell ref="DW47:EC47"/>
    <mergeCell ref="DW44:EC44"/>
    <mergeCell ref="CF45:CQ45"/>
    <mergeCell ref="CR45:CY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CD43:CQ43"/>
    <mergeCell ref="CR43:CY43"/>
    <mergeCell ref="CZ43:DC43"/>
    <mergeCell ref="DD43:DK43"/>
    <mergeCell ref="DL43:DV43"/>
    <mergeCell ref="CZ45:DC45"/>
    <mergeCell ref="DD45:DK45"/>
    <mergeCell ref="DL45:DV45"/>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cols>
    <col min="1" max="130" width="2.75" style="289" customWidth="1"/>
    <col min="131" max="131" width="1.625" style="289" customWidth="1"/>
    <col min="132" max="16384" width="9" style="289" hidden="1"/>
  </cols>
  <sheetData>
    <row r="1" spans="1:131" s="247" customFormat="1" ht="11.25" customHeight="1" thickBot="1">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c r="A2" s="248" t="s">
        <v>361</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826" t="s">
        <v>362</v>
      </c>
      <c r="DK2" s="827"/>
      <c r="DL2" s="827"/>
      <c r="DM2" s="827"/>
      <c r="DN2" s="827"/>
      <c r="DO2" s="828"/>
      <c r="DP2" s="249"/>
      <c r="DQ2" s="826" t="s">
        <v>363</v>
      </c>
      <c r="DR2" s="827"/>
      <c r="DS2" s="827"/>
      <c r="DT2" s="827"/>
      <c r="DU2" s="827"/>
      <c r="DV2" s="827"/>
      <c r="DW2" s="827"/>
      <c r="DX2" s="827"/>
      <c r="DY2" s="827"/>
      <c r="DZ2" s="828"/>
      <c r="EA2" s="250"/>
    </row>
    <row r="3" spans="1:131" s="247" customFormat="1" ht="11.25" customHeight="1">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c r="A4" s="829" t="s">
        <v>364</v>
      </c>
      <c r="B4" s="829"/>
      <c r="C4" s="829"/>
      <c r="D4" s="829"/>
      <c r="E4" s="829"/>
      <c r="F4" s="829"/>
      <c r="G4" s="829"/>
      <c r="H4" s="829"/>
      <c r="I4" s="829"/>
      <c r="J4" s="829"/>
      <c r="K4" s="829"/>
      <c r="L4" s="829"/>
      <c r="M4" s="829"/>
      <c r="N4" s="829"/>
      <c r="O4" s="829"/>
      <c r="P4" s="829"/>
      <c r="Q4" s="829"/>
      <c r="R4" s="829"/>
      <c r="S4" s="829"/>
      <c r="T4" s="829"/>
      <c r="U4" s="829"/>
      <c r="V4" s="829"/>
      <c r="W4" s="829"/>
      <c r="X4" s="829"/>
      <c r="Y4" s="829"/>
      <c r="Z4" s="829"/>
      <c r="AA4" s="829"/>
      <c r="AB4" s="829"/>
      <c r="AC4" s="829"/>
      <c r="AD4" s="829"/>
      <c r="AE4" s="829"/>
      <c r="AF4" s="829"/>
      <c r="AG4" s="829"/>
      <c r="AH4" s="829"/>
      <c r="AI4" s="829"/>
      <c r="AJ4" s="829"/>
      <c r="AK4" s="829"/>
      <c r="AL4" s="829"/>
      <c r="AM4" s="829"/>
      <c r="AN4" s="829"/>
      <c r="AO4" s="829"/>
      <c r="AP4" s="829"/>
      <c r="AQ4" s="829"/>
      <c r="AR4" s="829"/>
      <c r="AS4" s="829"/>
      <c r="AT4" s="829"/>
      <c r="AU4" s="829"/>
      <c r="AV4" s="829"/>
      <c r="AW4" s="829"/>
      <c r="AX4" s="829"/>
      <c r="AY4" s="829"/>
      <c r="AZ4" s="252"/>
      <c r="BA4" s="252"/>
      <c r="BB4" s="252"/>
      <c r="BC4" s="252"/>
      <c r="BD4" s="252"/>
      <c r="BE4" s="253"/>
      <c r="BF4" s="253"/>
      <c r="BG4" s="253"/>
      <c r="BH4" s="253"/>
      <c r="BI4" s="253"/>
      <c r="BJ4" s="253"/>
      <c r="BK4" s="253"/>
      <c r="BL4" s="253"/>
      <c r="BM4" s="253"/>
      <c r="BN4" s="253"/>
      <c r="BO4" s="253"/>
      <c r="BP4" s="253"/>
      <c r="BQ4" s="252" t="s">
        <v>365</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c r="A5" s="820" t="s">
        <v>366</v>
      </c>
      <c r="B5" s="821"/>
      <c r="C5" s="821"/>
      <c r="D5" s="821"/>
      <c r="E5" s="821"/>
      <c r="F5" s="821"/>
      <c r="G5" s="821"/>
      <c r="H5" s="821"/>
      <c r="I5" s="821"/>
      <c r="J5" s="821"/>
      <c r="K5" s="821"/>
      <c r="L5" s="821"/>
      <c r="M5" s="821"/>
      <c r="N5" s="821"/>
      <c r="O5" s="821"/>
      <c r="P5" s="822"/>
      <c r="Q5" s="797" t="s">
        <v>367</v>
      </c>
      <c r="R5" s="798"/>
      <c r="S5" s="798"/>
      <c r="T5" s="798"/>
      <c r="U5" s="799"/>
      <c r="V5" s="797" t="s">
        <v>368</v>
      </c>
      <c r="W5" s="798"/>
      <c r="X5" s="798"/>
      <c r="Y5" s="798"/>
      <c r="Z5" s="799"/>
      <c r="AA5" s="797" t="s">
        <v>369</v>
      </c>
      <c r="AB5" s="798"/>
      <c r="AC5" s="798"/>
      <c r="AD5" s="798"/>
      <c r="AE5" s="798"/>
      <c r="AF5" s="830" t="s">
        <v>370</v>
      </c>
      <c r="AG5" s="798"/>
      <c r="AH5" s="798"/>
      <c r="AI5" s="798"/>
      <c r="AJ5" s="809"/>
      <c r="AK5" s="798" t="s">
        <v>371</v>
      </c>
      <c r="AL5" s="798"/>
      <c r="AM5" s="798"/>
      <c r="AN5" s="798"/>
      <c r="AO5" s="799"/>
      <c r="AP5" s="797" t="s">
        <v>372</v>
      </c>
      <c r="AQ5" s="798"/>
      <c r="AR5" s="798"/>
      <c r="AS5" s="798"/>
      <c r="AT5" s="799"/>
      <c r="AU5" s="797" t="s">
        <v>373</v>
      </c>
      <c r="AV5" s="798"/>
      <c r="AW5" s="798"/>
      <c r="AX5" s="798"/>
      <c r="AY5" s="809"/>
      <c r="AZ5" s="256"/>
      <c r="BA5" s="256"/>
      <c r="BB5" s="256"/>
      <c r="BC5" s="256"/>
      <c r="BD5" s="256"/>
      <c r="BE5" s="257"/>
      <c r="BF5" s="257"/>
      <c r="BG5" s="257"/>
      <c r="BH5" s="257"/>
      <c r="BI5" s="257"/>
      <c r="BJ5" s="257"/>
      <c r="BK5" s="257"/>
      <c r="BL5" s="257"/>
      <c r="BM5" s="257"/>
      <c r="BN5" s="257"/>
      <c r="BO5" s="257"/>
      <c r="BP5" s="257"/>
      <c r="BQ5" s="820" t="s">
        <v>374</v>
      </c>
      <c r="BR5" s="821"/>
      <c r="BS5" s="821"/>
      <c r="BT5" s="821"/>
      <c r="BU5" s="821"/>
      <c r="BV5" s="821"/>
      <c r="BW5" s="821"/>
      <c r="BX5" s="821"/>
      <c r="BY5" s="821"/>
      <c r="BZ5" s="821"/>
      <c r="CA5" s="821"/>
      <c r="CB5" s="821"/>
      <c r="CC5" s="821"/>
      <c r="CD5" s="821"/>
      <c r="CE5" s="821"/>
      <c r="CF5" s="821"/>
      <c r="CG5" s="822"/>
      <c r="CH5" s="797" t="s">
        <v>375</v>
      </c>
      <c r="CI5" s="798"/>
      <c r="CJ5" s="798"/>
      <c r="CK5" s="798"/>
      <c r="CL5" s="799"/>
      <c r="CM5" s="797" t="s">
        <v>376</v>
      </c>
      <c r="CN5" s="798"/>
      <c r="CO5" s="798"/>
      <c r="CP5" s="798"/>
      <c r="CQ5" s="799"/>
      <c r="CR5" s="797" t="s">
        <v>377</v>
      </c>
      <c r="CS5" s="798"/>
      <c r="CT5" s="798"/>
      <c r="CU5" s="798"/>
      <c r="CV5" s="799"/>
      <c r="CW5" s="797" t="s">
        <v>378</v>
      </c>
      <c r="CX5" s="798"/>
      <c r="CY5" s="798"/>
      <c r="CZ5" s="798"/>
      <c r="DA5" s="799"/>
      <c r="DB5" s="797" t="s">
        <v>379</v>
      </c>
      <c r="DC5" s="798"/>
      <c r="DD5" s="798"/>
      <c r="DE5" s="798"/>
      <c r="DF5" s="799"/>
      <c r="DG5" s="803" t="s">
        <v>380</v>
      </c>
      <c r="DH5" s="804"/>
      <c r="DI5" s="804"/>
      <c r="DJ5" s="804"/>
      <c r="DK5" s="805"/>
      <c r="DL5" s="803" t="s">
        <v>381</v>
      </c>
      <c r="DM5" s="804"/>
      <c r="DN5" s="804"/>
      <c r="DO5" s="804"/>
      <c r="DP5" s="805"/>
      <c r="DQ5" s="797" t="s">
        <v>382</v>
      </c>
      <c r="DR5" s="798"/>
      <c r="DS5" s="798"/>
      <c r="DT5" s="798"/>
      <c r="DU5" s="799"/>
      <c r="DV5" s="797" t="s">
        <v>373</v>
      </c>
      <c r="DW5" s="798"/>
      <c r="DX5" s="798"/>
      <c r="DY5" s="798"/>
      <c r="DZ5" s="809"/>
      <c r="EA5" s="254"/>
    </row>
    <row r="6" spans="1:131" s="255" customFormat="1" ht="26.25" customHeight="1" thickBot="1">
      <c r="A6" s="823"/>
      <c r="B6" s="824"/>
      <c r="C6" s="824"/>
      <c r="D6" s="824"/>
      <c r="E6" s="824"/>
      <c r="F6" s="824"/>
      <c r="G6" s="824"/>
      <c r="H6" s="824"/>
      <c r="I6" s="824"/>
      <c r="J6" s="824"/>
      <c r="K6" s="824"/>
      <c r="L6" s="824"/>
      <c r="M6" s="824"/>
      <c r="N6" s="824"/>
      <c r="O6" s="824"/>
      <c r="P6" s="825"/>
      <c r="Q6" s="800"/>
      <c r="R6" s="801"/>
      <c r="S6" s="801"/>
      <c r="T6" s="801"/>
      <c r="U6" s="802"/>
      <c r="V6" s="800"/>
      <c r="W6" s="801"/>
      <c r="X6" s="801"/>
      <c r="Y6" s="801"/>
      <c r="Z6" s="802"/>
      <c r="AA6" s="800"/>
      <c r="AB6" s="801"/>
      <c r="AC6" s="801"/>
      <c r="AD6" s="801"/>
      <c r="AE6" s="801"/>
      <c r="AF6" s="831"/>
      <c r="AG6" s="801"/>
      <c r="AH6" s="801"/>
      <c r="AI6" s="801"/>
      <c r="AJ6" s="810"/>
      <c r="AK6" s="801"/>
      <c r="AL6" s="801"/>
      <c r="AM6" s="801"/>
      <c r="AN6" s="801"/>
      <c r="AO6" s="802"/>
      <c r="AP6" s="800"/>
      <c r="AQ6" s="801"/>
      <c r="AR6" s="801"/>
      <c r="AS6" s="801"/>
      <c r="AT6" s="802"/>
      <c r="AU6" s="800"/>
      <c r="AV6" s="801"/>
      <c r="AW6" s="801"/>
      <c r="AX6" s="801"/>
      <c r="AY6" s="810"/>
      <c r="AZ6" s="252"/>
      <c r="BA6" s="252"/>
      <c r="BB6" s="252"/>
      <c r="BC6" s="252"/>
      <c r="BD6" s="252"/>
      <c r="BE6" s="253"/>
      <c r="BF6" s="253"/>
      <c r="BG6" s="253"/>
      <c r="BH6" s="253"/>
      <c r="BI6" s="253"/>
      <c r="BJ6" s="253"/>
      <c r="BK6" s="253"/>
      <c r="BL6" s="253"/>
      <c r="BM6" s="253"/>
      <c r="BN6" s="253"/>
      <c r="BO6" s="253"/>
      <c r="BP6" s="253"/>
      <c r="BQ6" s="823"/>
      <c r="BR6" s="824"/>
      <c r="BS6" s="824"/>
      <c r="BT6" s="824"/>
      <c r="BU6" s="824"/>
      <c r="BV6" s="824"/>
      <c r="BW6" s="824"/>
      <c r="BX6" s="824"/>
      <c r="BY6" s="824"/>
      <c r="BZ6" s="824"/>
      <c r="CA6" s="824"/>
      <c r="CB6" s="824"/>
      <c r="CC6" s="824"/>
      <c r="CD6" s="824"/>
      <c r="CE6" s="824"/>
      <c r="CF6" s="824"/>
      <c r="CG6" s="825"/>
      <c r="CH6" s="800"/>
      <c r="CI6" s="801"/>
      <c r="CJ6" s="801"/>
      <c r="CK6" s="801"/>
      <c r="CL6" s="802"/>
      <c r="CM6" s="800"/>
      <c r="CN6" s="801"/>
      <c r="CO6" s="801"/>
      <c r="CP6" s="801"/>
      <c r="CQ6" s="802"/>
      <c r="CR6" s="800"/>
      <c r="CS6" s="801"/>
      <c r="CT6" s="801"/>
      <c r="CU6" s="801"/>
      <c r="CV6" s="802"/>
      <c r="CW6" s="800"/>
      <c r="CX6" s="801"/>
      <c r="CY6" s="801"/>
      <c r="CZ6" s="801"/>
      <c r="DA6" s="802"/>
      <c r="DB6" s="800"/>
      <c r="DC6" s="801"/>
      <c r="DD6" s="801"/>
      <c r="DE6" s="801"/>
      <c r="DF6" s="802"/>
      <c r="DG6" s="806"/>
      <c r="DH6" s="807"/>
      <c r="DI6" s="807"/>
      <c r="DJ6" s="807"/>
      <c r="DK6" s="808"/>
      <c r="DL6" s="806"/>
      <c r="DM6" s="807"/>
      <c r="DN6" s="807"/>
      <c r="DO6" s="807"/>
      <c r="DP6" s="808"/>
      <c r="DQ6" s="800"/>
      <c r="DR6" s="801"/>
      <c r="DS6" s="801"/>
      <c r="DT6" s="801"/>
      <c r="DU6" s="802"/>
      <c r="DV6" s="800"/>
      <c r="DW6" s="801"/>
      <c r="DX6" s="801"/>
      <c r="DY6" s="801"/>
      <c r="DZ6" s="810"/>
      <c r="EA6" s="254"/>
    </row>
    <row r="7" spans="1:131" s="255" customFormat="1" ht="26.25" customHeight="1" thickTop="1">
      <c r="A7" s="258">
        <v>1</v>
      </c>
      <c r="B7" s="811" t="s">
        <v>383</v>
      </c>
      <c r="C7" s="812"/>
      <c r="D7" s="812"/>
      <c r="E7" s="812"/>
      <c r="F7" s="812"/>
      <c r="G7" s="812"/>
      <c r="H7" s="812"/>
      <c r="I7" s="812"/>
      <c r="J7" s="812"/>
      <c r="K7" s="812"/>
      <c r="L7" s="812"/>
      <c r="M7" s="812"/>
      <c r="N7" s="812"/>
      <c r="O7" s="812"/>
      <c r="P7" s="813"/>
      <c r="Q7" s="814">
        <v>12003</v>
      </c>
      <c r="R7" s="815"/>
      <c r="S7" s="815"/>
      <c r="T7" s="815"/>
      <c r="U7" s="815"/>
      <c r="V7" s="815">
        <v>11554</v>
      </c>
      <c r="W7" s="815"/>
      <c r="X7" s="815"/>
      <c r="Y7" s="815"/>
      <c r="Z7" s="815"/>
      <c r="AA7" s="815">
        <v>449</v>
      </c>
      <c r="AB7" s="815"/>
      <c r="AC7" s="815"/>
      <c r="AD7" s="815"/>
      <c r="AE7" s="816"/>
      <c r="AF7" s="817">
        <v>449</v>
      </c>
      <c r="AG7" s="818"/>
      <c r="AH7" s="818"/>
      <c r="AI7" s="818"/>
      <c r="AJ7" s="819"/>
      <c r="AK7" s="854">
        <v>360</v>
      </c>
      <c r="AL7" s="855"/>
      <c r="AM7" s="855"/>
      <c r="AN7" s="855"/>
      <c r="AO7" s="855"/>
      <c r="AP7" s="855">
        <v>13773</v>
      </c>
      <c r="AQ7" s="855"/>
      <c r="AR7" s="855"/>
      <c r="AS7" s="855"/>
      <c r="AT7" s="855"/>
      <c r="AU7" s="856"/>
      <c r="AV7" s="856"/>
      <c r="AW7" s="856"/>
      <c r="AX7" s="856"/>
      <c r="AY7" s="857"/>
      <c r="AZ7" s="252"/>
      <c r="BA7" s="252"/>
      <c r="BB7" s="252"/>
      <c r="BC7" s="252"/>
      <c r="BD7" s="252"/>
      <c r="BE7" s="253"/>
      <c r="BF7" s="253"/>
      <c r="BG7" s="253"/>
      <c r="BH7" s="253"/>
      <c r="BI7" s="253"/>
      <c r="BJ7" s="253"/>
      <c r="BK7" s="253"/>
      <c r="BL7" s="253"/>
      <c r="BM7" s="253"/>
      <c r="BN7" s="253"/>
      <c r="BO7" s="253"/>
      <c r="BP7" s="253"/>
      <c r="BQ7" s="259">
        <v>1</v>
      </c>
      <c r="BR7" s="260" t="s">
        <v>595</v>
      </c>
      <c r="BS7" s="858" t="s">
        <v>593</v>
      </c>
      <c r="BT7" s="859"/>
      <c r="BU7" s="859"/>
      <c r="BV7" s="859"/>
      <c r="BW7" s="859"/>
      <c r="BX7" s="859"/>
      <c r="BY7" s="859"/>
      <c r="BZ7" s="859"/>
      <c r="CA7" s="859"/>
      <c r="CB7" s="859"/>
      <c r="CC7" s="859"/>
      <c r="CD7" s="859"/>
      <c r="CE7" s="859"/>
      <c r="CF7" s="859"/>
      <c r="CG7" s="860"/>
      <c r="CH7" s="851">
        <v>4</v>
      </c>
      <c r="CI7" s="852"/>
      <c r="CJ7" s="852"/>
      <c r="CK7" s="852"/>
      <c r="CL7" s="853"/>
      <c r="CM7" s="851">
        <v>15</v>
      </c>
      <c r="CN7" s="852"/>
      <c r="CO7" s="852"/>
      <c r="CP7" s="852"/>
      <c r="CQ7" s="853"/>
      <c r="CR7" s="851">
        <v>5</v>
      </c>
      <c r="CS7" s="852"/>
      <c r="CT7" s="852"/>
      <c r="CU7" s="852"/>
      <c r="CV7" s="853"/>
      <c r="CW7" s="851" t="s">
        <v>598</v>
      </c>
      <c r="CX7" s="852"/>
      <c r="CY7" s="852"/>
      <c r="CZ7" s="852"/>
      <c r="DA7" s="853"/>
      <c r="DB7" s="851" t="s">
        <v>598</v>
      </c>
      <c r="DC7" s="852"/>
      <c r="DD7" s="852"/>
      <c r="DE7" s="852"/>
      <c r="DF7" s="853"/>
      <c r="DG7" s="851">
        <v>270</v>
      </c>
      <c r="DH7" s="852"/>
      <c r="DI7" s="852"/>
      <c r="DJ7" s="852"/>
      <c r="DK7" s="853"/>
      <c r="DL7" s="851" t="s">
        <v>598</v>
      </c>
      <c r="DM7" s="852"/>
      <c r="DN7" s="852"/>
      <c r="DO7" s="852"/>
      <c r="DP7" s="853"/>
      <c r="DQ7" s="851">
        <v>126</v>
      </c>
      <c r="DR7" s="852"/>
      <c r="DS7" s="852"/>
      <c r="DT7" s="852"/>
      <c r="DU7" s="853"/>
      <c r="DV7" s="832"/>
      <c r="DW7" s="833"/>
      <c r="DX7" s="833"/>
      <c r="DY7" s="833"/>
      <c r="DZ7" s="834"/>
      <c r="EA7" s="254"/>
    </row>
    <row r="8" spans="1:131" s="255" customFormat="1" ht="26.25" customHeight="1">
      <c r="A8" s="261">
        <v>2</v>
      </c>
      <c r="B8" s="835" t="s">
        <v>384</v>
      </c>
      <c r="C8" s="836"/>
      <c r="D8" s="836"/>
      <c r="E8" s="836"/>
      <c r="F8" s="836"/>
      <c r="G8" s="836"/>
      <c r="H8" s="836"/>
      <c r="I8" s="836"/>
      <c r="J8" s="836"/>
      <c r="K8" s="836"/>
      <c r="L8" s="836"/>
      <c r="M8" s="836"/>
      <c r="N8" s="836"/>
      <c r="O8" s="836"/>
      <c r="P8" s="837"/>
      <c r="Q8" s="838">
        <v>3</v>
      </c>
      <c r="R8" s="839"/>
      <c r="S8" s="839"/>
      <c r="T8" s="839"/>
      <c r="U8" s="839"/>
      <c r="V8" s="839">
        <v>3</v>
      </c>
      <c r="W8" s="839"/>
      <c r="X8" s="839"/>
      <c r="Y8" s="839"/>
      <c r="Z8" s="839"/>
      <c r="AA8" s="839">
        <v>0</v>
      </c>
      <c r="AB8" s="839"/>
      <c r="AC8" s="839"/>
      <c r="AD8" s="839"/>
      <c r="AE8" s="840"/>
      <c r="AF8" s="841">
        <v>0</v>
      </c>
      <c r="AG8" s="842"/>
      <c r="AH8" s="842"/>
      <c r="AI8" s="842"/>
      <c r="AJ8" s="843"/>
      <c r="AK8" s="844">
        <v>2</v>
      </c>
      <c r="AL8" s="845"/>
      <c r="AM8" s="845"/>
      <c r="AN8" s="845"/>
      <c r="AO8" s="845"/>
      <c r="AP8" s="845">
        <v>21</v>
      </c>
      <c r="AQ8" s="845"/>
      <c r="AR8" s="845"/>
      <c r="AS8" s="845"/>
      <c r="AT8" s="845"/>
      <c r="AU8" s="846"/>
      <c r="AV8" s="846"/>
      <c r="AW8" s="846"/>
      <c r="AX8" s="846"/>
      <c r="AY8" s="847"/>
      <c r="AZ8" s="252"/>
      <c r="BA8" s="252"/>
      <c r="BB8" s="252"/>
      <c r="BC8" s="252"/>
      <c r="BD8" s="252"/>
      <c r="BE8" s="253"/>
      <c r="BF8" s="253"/>
      <c r="BG8" s="253"/>
      <c r="BH8" s="253"/>
      <c r="BI8" s="253"/>
      <c r="BJ8" s="253"/>
      <c r="BK8" s="253"/>
      <c r="BL8" s="253"/>
      <c r="BM8" s="253"/>
      <c r="BN8" s="253"/>
      <c r="BO8" s="253"/>
      <c r="BP8" s="253"/>
      <c r="BQ8" s="262">
        <v>2</v>
      </c>
      <c r="BR8" s="263"/>
      <c r="BS8" s="848" t="s">
        <v>594</v>
      </c>
      <c r="BT8" s="849"/>
      <c r="BU8" s="849"/>
      <c r="BV8" s="849"/>
      <c r="BW8" s="849"/>
      <c r="BX8" s="849"/>
      <c r="BY8" s="849"/>
      <c r="BZ8" s="849"/>
      <c r="CA8" s="849"/>
      <c r="CB8" s="849"/>
      <c r="CC8" s="849"/>
      <c r="CD8" s="849"/>
      <c r="CE8" s="849"/>
      <c r="CF8" s="849"/>
      <c r="CG8" s="850"/>
      <c r="CH8" s="861">
        <v>-2</v>
      </c>
      <c r="CI8" s="862"/>
      <c r="CJ8" s="862"/>
      <c r="CK8" s="862"/>
      <c r="CL8" s="863"/>
      <c r="CM8" s="861">
        <v>57</v>
      </c>
      <c r="CN8" s="862"/>
      <c r="CO8" s="862"/>
      <c r="CP8" s="862"/>
      <c r="CQ8" s="863"/>
      <c r="CR8" s="861">
        <v>53</v>
      </c>
      <c r="CS8" s="862"/>
      <c r="CT8" s="862"/>
      <c r="CU8" s="862"/>
      <c r="CV8" s="863"/>
      <c r="CW8" s="861" t="s">
        <v>598</v>
      </c>
      <c r="CX8" s="862"/>
      <c r="CY8" s="862"/>
      <c r="CZ8" s="862"/>
      <c r="DA8" s="863"/>
      <c r="DB8" s="861" t="s">
        <v>598</v>
      </c>
      <c r="DC8" s="862"/>
      <c r="DD8" s="862"/>
      <c r="DE8" s="862"/>
      <c r="DF8" s="863"/>
      <c r="DG8" s="861" t="s">
        <v>598</v>
      </c>
      <c r="DH8" s="862"/>
      <c r="DI8" s="862"/>
      <c r="DJ8" s="862"/>
      <c r="DK8" s="863"/>
      <c r="DL8" s="861" t="s">
        <v>598</v>
      </c>
      <c r="DM8" s="862"/>
      <c r="DN8" s="862"/>
      <c r="DO8" s="862"/>
      <c r="DP8" s="863"/>
      <c r="DQ8" s="861" t="s">
        <v>598</v>
      </c>
      <c r="DR8" s="862"/>
      <c r="DS8" s="862"/>
      <c r="DT8" s="862"/>
      <c r="DU8" s="863"/>
      <c r="DV8" s="864"/>
      <c r="DW8" s="865"/>
      <c r="DX8" s="865"/>
      <c r="DY8" s="865"/>
      <c r="DZ8" s="866"/>
      <c r="EA8" s="254"/>
    </row>
    <row r="9" spans="1:131" s="255" customFormat="1" ht="26.25" customHeight="1">
      <c r="A9" s="261">
        <v>3</v>
      </c>
      <c r="B9" s="835"/>
      <c r="C9" s="836"/>
      <c r="D9" s="836"/>
      <c r="E9" s="836"/>
      <c r="F9" s="836"/>
      <c r="G9" s="836"/>
      <c r="H9" s="836"/>
      <c r="I9" s="836"/>
      <c r="J9" s="836"/>
      <c r="K9" s="836"/>
      <c r="L9" s="836"/>
      <c r="M9" s="836"/>
      <c r="N9" s="836"/>
      <c r="O9" s="836"/>
      <c r="P9" s="837"/>
      <c r="Q9" s="838"/>
      <c r="R9" s="839"/>
      <c r="S9" s="839"/>
      <c r="T9" s="839"/>
      <c r="U9" s="839"/>
      <c r="V9" s="839"/>
      <c r="W9" s="839"/>
      <c r="X9" s="839"/>
      <c r="Y9" s="839"/>
      <c r="Z9" s="839"/>
      <c r="AA9" s="839"/>
      <c r="AB9" s="839"/>
      <c r="AC9" s="839"/>
      <c r="AD9" s="839"/>
      <c r="AE9" s="840"/>
      <c r="AF9" s="841"/>
      <c r="AG9" s="842"/>
      <c r="AH9" s="842"/>
      <c r="AI9" s="842"/>
      <c r="AJ9" s="843"/>
      <c r="AK9" s="844"/>
      <c r="AL9" s="845"/>
      <c r="AM9" s="845"/>
      <c r="AN9" s="845"/>
      <c r="AO9" s="845"/>
      <c r="AP9" s="845"/>
      <c r="AQ9" s="845"/>
      <c r="AR9" s="845"/>
      <c r="AS9" s="845"/>
      <c r="AT9" s="845"/>
      <c r="AU9" s="846"/>
      <c r="AV9" s="846"/>
      <c r="AW9" s="846"/>
      <c r="AX9" s="846"/>
      <c r="AY9" s="847"/>
      <c r="AZ9" s="252"/>
      <c r="BA9" s="252"/>
      <c r="BB9" s="252"/>
      <c r="BC9" s="252"/>
      <c r="BD9" s="252"/>
      <c r="BE9" s="253"/>
      <c r="BF9" s="253"/>
      <c r="BG9" s="253"/>
      <c r="BH9" s="253"/>
      <c r="BI9" s="253"/>
      <c r="BJ9" s="253"/>
      <c r="BK9" s="253"/>
      <c r="BL9" s="253"/>
      <c r="BM9" s="253"/>
      <c r="BN9" s="253"/>
      <c r="BO9" s="253"/>
      <c r="BP9" s="253"/>
      <c r="BQ9" s="262">
        <v>3</v>
      </c>
      <c r="BR9" s="263"/>
      <c r="BS9" s="848"/>
      <c r="BT9" s="849"/>
      <c r="BU9" s="849"/>
      <c r="BV9" s="849"/>
      <c r="BW9" s="849"/>
      <c r="BX9" s="849"/>
      <c r="BY9" s="849"/>
      <c r="BZ9" s="849"/>
      <c r="CA9" s="849"/>
      <c r="CB9" s="849"/>
      <c r="CC9" s="849"/>
      <c r="CD9" s="849"/>
      <c r="CE9" s="849"/>
      <c r="CF9" s="849"/>
      <c r="CG9" s="850"/>
      <c r="CH9" s="861"/>
      <c r="CI9" s="862"/>
      <c r="CJ9" s="862"/>
      <c r="CK9" s="862"/>
      <c r="CL9" s="863"/>
      <c r="CM9" s="861"/>
      <c r="CN9" s="862"/>
      <c r="CO9" s="862"/>
      <c r="CP9" s="862"/>
      <c r="CQ9" s="863"/>
      <c r="CR9" s="861"/>
      <c r="CS9" s="862"/>
      <c r="CT9" s="862"/>
      <c r="CU9" s="862"/>
      <c r="CV9" s="863"/>
      <c r="CW9" s="861"/>
      <c r="CX9" s="862"/>
      <c r="CY9" s="862"/>
      <c r="CZ9" s="862"/>
      <c r="DA9" s="863"/>
      <c r="DB9" s="861"/>
      <c r="DC9" s="862"/>
      <c r="DD9" s="862"/>
      <c r="DE9" s="862"/>
      <c r="DF9" s="863"/>
      <c r="DG9" s="861"/>
      <c r="DH9" s="862"/>
      <c r="DI9" s="862"/>
      <c r="DJ9" s="862"/>
      <c r="DK9" s="863"/>
      <c r="DL9" s="861"/>
      <c r="DM9" s="862"/>
      <c r="DN9" s="862"/>
      <c r="DO9" s="862"/>
      <c r="DP9" s="863"/>
      <c r="DQ9" s="861"/>
      <c r="DR9" s="862"/>
      <c r="DS9" s="862"/>
      <c r="DT9" s="862"/>
      <c r="DU9" s="863"/>
      <c r="DV9" s="864"/>
      <c r="DW9" s="865"/>
      <c r="DX9" s="865"/>
      <c r="DY9" s="865"/>
      <c r="DZ9" s="866"/>
      <c r="EA9" s="254"/>
    </row>
    <row r="10" spans="1:131" s="255" customFormat="1" ht="26.25" customHeight="1">
      <c r="A10" s="261">
        <v>4</v>
      </c>
      <c r="B10" s="835"/>
      <c r="C10" s="836"/>
      <c r="D10" s="836"/>
      <c r="E10" s="836"/>
      <c r="F10" s="836"/>
      <c r="G10" s="836"/>
      <c r="H10" s="836"/>
      <c r="I10" s="836"/>
      <c r="J10" s="836"/>
      <c r="K10" s="836"/>
      <c r="L10" s="836"/>
      <c r="M10" s="836"/>
      <c r="N10" s="836"/>
      <c r="O10" s="836"/>
      <c r="P10" s="837"/>
      <c r="Q10" s="838"/>
      <c r="R10" s="839"/>
      <c r="S10" s="839"/>
      <c r="T10" s="839"/>
      <c r="U10" s="839"/>
      <c r="V10" s="839"/>
      <c r="W10" s="839"/>
      <c r="X10" s="839"/>
      <c r="Y10" s="839"/>
      <c r="Z10" s="839"/>
      <c r="AA10" s="839"/>
      <c r="AB10" s="839"/>
      <c r="AC10" s="839"/>
      <c r="AD10" s="839"/>
      <c r="AE10" s="840"/>
      <c r="AF10" s="841"/>
      <c r="AG10" s="842"/>
      <c r="AH10" s="842"/>
      <c r="AI10" s="842"/>
      <c r="AJ10" s="843"/>
      <c r="AK10" s="844"/>
      <c r="AL10" s="845"/>
      <c r="AM10" s="845"/>
      <c r="AN10" s="845"/>
      <c r="AO10" s="845"/>
      <c r="AP10" s="845"/>
      <c r="AQ10" s="845"/>
      <c r="AR10" s="845"/>
      <c r="AS10" s="845"/>
      <c r="AT10" s="845"/>
      <c r="AU10" s="846"/>
      <c r="AV10" s="846"/>
      <c r="AW10" s="846"/>
      <c r="AX10" s="846"/>
      <c r="AY10" s="847"/>
      <c r="AZ10" s="252"/>
      <c r="BA10" s="252"/>
      <c r="BB10" s="252"/>
      <c r="BC10" s="252"/>
      <c r="BD10" s="252"/>
      <c r="BE10" s="253"/>
      <c r="BF10" s="253"/>
      <c r="BG10" s="253"/>
      <c r="BH10" s="253"/>
      <c r="BI10" s="253"/>
      <c r="BJ10" s="253"/>
      <c r="BK10" s="253"/>
      <c r="BL10" s="253"/>
      <c r="BM10" s="253"/>
      <c r="BN10" s="253"/>
      <c r="BO10" s="253"/>
      <c r="BP10" s="253"/>
      <c r="BQ10" s="262">
        <v>4</v>
      </c>
      <c r="BR10" s="263"/>
      <c r="BS10" s="848"/>
      <c r="BT10" s="849"/>
      <c r="BU10" s="849"/>
      <c r="BV10" s="849"/>
      <c r="BW10" s="849"/>
      <c r="BX10" s="849"/>
      <c r="BY10" s="849"/>
      <c r="BZ10" s="849"/>
      <c r="CA10" s="849"/>
      <c r="CB10" s="849"/>
      <c r="CC10" s="849"/>
      <c r="CD10" s="849"/>
      <c r="CE10" s="849"/>
      <c r="CF10" s="849"/>
      <c r="CG10" s="850"/>
      <c r="CH10" s="861"/>
      <c r="CI10" s="862"/>
      <c r="CJ10" s="862"/>
      <c r="CK10" s="862"/>
      <c r="CL10" s="863"/>
      <c r="CM10" s="861"/>
      <c r="CN10" s="862"/>
      <c r="CO10" s="862"/>
      <c r="CP10" s="862"/>
      <c r="CQ10" s="863"/>
      <c r="CR10" s="861"/>
      <c r="CS10" s="862"/>
      <c r="CT10" s="862"/>
      <c r="CU10" s="862"/>
      <c r="CV10" s="863"/>
      <c r="CW10" s="861"/>
      <c r="CX10" s="862"/>
      <c r="CY10" s="862"/>
      <c r="CZ10" s="862"/>
      <c r="DA10" s="863"/>
      <c r="DB10" s="861"/>
      <c r="DC10" s="862"/>
      <c r="DD10" s="862"/>
      <c r="DE10" s="862"/>
      <c r="DF10" s="863"/>
      <c r="DG10" s="861"/>
      <c r="DH10" s="862"/>
      <c r="DI10" s="862"/>
      <c r="DJ10" s="862"/>
      <c r="DK10" s="863"/>
      <c r="DL10" s="861"/>
      <c r="DM10" s="862"/>
      <c r="DN10" s="862"/>
      <c r="DO10" s="862"/>
      <c r="DP10" s="863"/>
      <c r="DQ10" s="861"/>
      <c r="DR10" s="862"/>
      <c r="DS10" s="862"/>
      <c r="DT10" s="862"/>
      <c r="DU10" s="863"/>
      <c r="DV10" s="864"/>
      <c r="DW10" s="865"/>
      <c r="DX10" s="865"/>
      <c r="DY10" s="865"/>
      <c r="DZ10" s="866"/>
      <c r="EA10" s="254"/>
    </row>
    <row r="11" spans="1:131" s="255" customFormat="1" ht="26.25" customHeight="1">
      <c r="A11" s="261">
        <v>5</v>
      </c>
      <c r="B11" s="835"/>
      <c r="C11" s="836"/>
      <c r="D11" s="836"/>
      <c r="E11" s="836"/>
      <c r="F11" s="836"/>
      <c r="G11" s="836"/>
      <c r="H11" s="836"/>
      <c r="I11" s="836"/>
      <c r="J11" s="836"/>
      <c r="K11" s="836"/>
      <c r="L11" s="836"/>
      <c r="M11" s="836"/>
      <c r="N11" s="836"/>
      <c r="O11" s="836"/>
      <c r="P11" s="837"/>
      <c r="Q11" s="838"/>
      <c r="R11" s="839"/>
      <c r="S11" s="839"/>
      <c r="T11" s="839"/>
      <c r="U11" s="839"/>
      <c r="V11" s="839"/>
      <c r="W11" s="839"/>
      <c r="X11" s="839"/>
      <c r="Y11" s="839"/>
      <c r="Z11" s="839"/>
      <c r="AA11" s="839"/>
      <c r="AB11" s="839"/>
      <c r="AC11" s="839"/>
      <c r="AD11" s="839"/>
      <c r="AE11" s="840"/>
      <c r="AF11" s="841"/>
      <c r="AG11" s="842"/>
      <c r="AH11" s="842"/>
      <c r="AI11" s="842"/>
      <c r="AJ11" s="843"/>
      <c r="AK11" s="844"/>
      <c r="AL11" s="845"/>
      <c r="AM11" s="845"/>
      <c r="AN11" s="845"/>
      <c r="AO11" s="845"/>
      <c r="AP11" s="845"/>
      <c r="AQ11" s="845"/>
      <c r="AR11" s="845"/>
      <c r="AS11" s="845"/>
      <c r="AT11" s="845"/>
      <c r="AU11" s="846"/>
      <c r="AV11" s="846"/>
      <c r="AW11" s="846"/>
      <c r="AX11" s="846"/>
      <c r="AY11" s="847"/>
      <c r="AZ11" s="252"/>
      <c r="BA11" s="252"/>
      <c r="BB11" s="252"/>
      <c r="BC11" s="252"/>
      <c r="BD11" s="252"/>
      <c r="BE11" s="253"/>
      <c r="BF11" s="253"/>
      <c r="BG11" s="253"/>
      <c r="BH11" s="253"/>
      <c r="BI11" s="253"/>
      <c r="BJ11" s="253"/>
      <c r="BK11" s="253"/>
      <c r="BL11" s="253"/>
      <c r="BM11" s="253"/>
      <c r="BN11" s="253"/>
      <c r="BO11" s="253"/>
      <c r="BP11" s="253"/>
      <c r="BQ11" s="262">
        <v>5</v>
      </c>
      <c r="BR11" s="263"/>
      <c r="BS11" s="848"/>
      <c r="BT11" s="849"/>
      <c r="BU11" s="849"/>
      <c r="BV11" s="849"/>
      <c r="BW11" s="849"/>
      <c r="BX11" s="849"/>
      <c r="BY11" s="849"/>
      <c r="BZ11" s="849"/>
      <c r="CA11" s="849"/>
      <c r="CB11" s="849"/>
      <c r="CC11" s="849"/>
      <c r="CD11" s="849"/>
      <c r="CE11" s="849"/>
      <c r="CF11" s="849"/>
      <c r="CG11" s="850"/>
      <c r="CH11" s="861"/>
      <c r="CI11" s="862"/>
      <c r="CJ11" s="862"/>
      <c r="CK11" s="862"/>
      <c r="CL11" s="863"/>
      <c r="CM11" s="861"/>
      <c r="CN11" s="862"/>
      <c r="CO11" s="862"/>
      <c r="CP11" s="862"/>
      <c r="CQ11" s="863"/>
      <c r="CR11" s="861"/>
      <c r="CS11" s="862"/>
      <c r="CT11" s="862"/>
      <c r="CU11" s="862"/>
      <c r="CV11" s="863"/>
      <c r="CW11" s="861"/>
      <c r="CX11" s="862"/>
      <c r="CY11" s="862"/>
      <c r="CZ11" s="862"/>
      <c r="DA11" s="863"/>
      <c r="DB11" s="861"/>
      <c r="DC11" s="862"/>
      <c r="DD11" s="862"/>
      <c r="DE11" s="862"/>
      <c r="DF11" s="863"/>
      <c r="DG11" s="861"/>
      <c r="DH11" s="862"/>
      <c r="DI11" s="862"/>
      <c r="DJ11" s="862"/>
      <c r="DK11" s="863"/>
      <c r="DL11" s="861"/>
      <c r="DM11" s="862"/>
      <c r="DN11" s="862"/>
      <c r="DO11" s="862"/>
      <c r="DP11" s="863"/>
      <c r="DQ11" s="861"/>
      <c r="DR11" s="862"/>
      <c r="DS11" s="862"/>
      <c r="DT11" s="862"/>
      <c r="DU11" s="863"/>
      <c r="DV11" s="864"/>
      <c r="DW11" s="865"/>
      <c r="DX11" s="865"/>
      <c r="DY11" s="865"/>
      <c r="DZ11" s="866"/>
      <c r="EA11" s="254"/>
    </row>
    <row r="12" spans="1:131" s="255" customFormat="1" ht="26.25" customHeight="1">
      <c r="A12" s="261">
        <v>6</v>
      </c>
      <c r="B12" s="835"/>
      <c r="C12" s="836"/>
      <c r="D12" s="836"/>
      <c r="E12" s="836"/>
      <c r="F12" s="836"/>
      <c r="G12" s="836"/>
      <c r="H12" s="836"/>
      <c r="I12" s="836"/>
      <c r="J12" s="836"/>
      <c r="K12" s="836"/>
      <c r="L12" s="836"/>
      <c r="M12" s="836"/>
      <c r="N12" s="836"/>
      <c r="O12" s="836"/>
      <c r="P12" s="837"/>
      <c r="Q12" s="838"/>
      <c r="R12" s="839"/>
      <c r="S12" s="839"/>
      <c r="T12" s="839"/>
      <c r="U12" s="839"/>
      <c r="V12" s="839"/>
      <c r="W12" s="839"/>
      <c r="X12" s="839"/>
      <c r="Y12" s="839"/>
      <c r="Z12" s="839"/>
      <c r="AA12" s="839"/>
      <c r="AB12" s="839"/>
      <c r="AC12" s="839"/>
      <c r="AD12" s="839"/>
      <c r="AE12" s="840"/>
      <c r="AF12" s="841"/>
      <c r="AG12" s="842"/>
      <c r="AH12" s="842"/>
      <c r="AI12" s="842"/>
      <c r="AJ12" s="843"/>
      <c r="AK12" s="844"/>
      <c r="AL12" s="845"/>
      <c r="AM12" s="845"/>
      <c r="AN12" s="845"/>
      <c r="AO12" s="845"/>
      <c r="AP12" s="845"/>
      <c r="AQ12" s="845"/>
      <c r="AR12" s="845"/>
      <c r="AS12" s="845"/>
      <c r="AT12" s="845"/>
      <c r="AU12" s="846"/>
      <c r="AV12" s="846"/>
      <c r="AW12" s="846"/>
      <c r="AX12" s="846"/>
      <c r="AY12" s="847"/>
      <c r="AZ12" s="252"/>
      <c r="BA12" s="252"/>
      <c r="BB12" s="252"/>
      <c r="BC12" s="252"/>
      <c r="BD12" s="252"/>
      <c r="BE12" s="253"/>
      <c r="BF12" s="253"/>
      <c r="BG12" s="253"/>
      <c r="BH12" s="253"/>
      <c r="BI12" s="253"/>
      <c r="BJ12" s="253"/>
      <c r="BK12" s="253"/>
      <c r="BL12" s="253"/>
      <c r="BM12" s="253"/>
      <c r="BN12" s="253"/>
      <c r="BO12" s="253"/>
      <c r="BP12" s="253"/>
      <c r="BQ12" s="262">
        <v>6</v>
      </c>
      <c r="BR12" s="263"/>
      <c r="BS12" s="848"/>
      <c r="BT12" s="849"/>
      <c r="BU12" s="849"/>
      <c r="BV12" s="849"/>
      <c r="BW12" s="849"/>
      <c r="BX12" s="849"/>
      <c r="BY12" s="849"/>
      <c r="BZ12" s="849"/>
      <c r="CA12" s="849"/>
      <c r="CB12" s="849"/>
      <c r="CC12" s="849"/>
      <c r="CD12" s="849"/>
      <c r="CE12" s="849"/>
      <c r="CF12" s="849"/>
      <c r="CG12" s="850"/>
      <c r="CH12" s="861"/>
      <c r="CI12" s="862"/>
      <c r="CJ12" s="862"/>
      <c r="CK12" s="862"/>
      <c r="CL12" s="863"/>
      <c r="CM12" s="861"/>
      <c r="CN12" s="862"/>
      <c r="CO12" s="862"/>
      <c r="CP12" s="862"/>
      <c r="CQ12" s="863"/>
      <c r="CR12" s="861"/>
      <c r="CS12" s="862"/>
      <c r="CT12" s="862"/>
      <c r="CU12" s="862"/>
      <c r="CV12" s="863"/>
      <c r="CW12" s="861"/>
      <c r="CX12" s="862"/>
      <c r="CY12" s="862"/>
      <c r="CZ12" s="862"/>
      <c r="DA12" s="863"/>
      <c r="DB12" s="861"/>
      <c r="DC12" s="862"/>
      <c r="DD12" s="862"/>
      <c r="DE12" s="862"/>
      <c r="DF12" s="863"/>
      <c r="DG12" s="861"/>
      <c r="DH12" s="862"/>
      <c r="DI12" s="862"/>
      <c r="DJ12" s="862"/>
      <c r="DK12" s="863"/>
      <c r="DL12" s="861"/>
      <c r="DM12" s="862"/>
      <c r="DN12" s="862"/>
      <c r="DO12" s="862"/>
      <c r="DP12" s="863"/>
      <c r="DQ12" s="861"/>
      <c r="DR12" s="862"/>
      <c r="DS12" s="862"/>
      <c r="DT12" s="862"/>
      <c r="DU12" s="863"/>
      <c r="DV12" s="864"/>
      <c r="DW12" s="865"/>
      <c r="DX12" s="865"/>
      <c r="DY12" s="865"/>
      <c r="DZ12" s="866"/>
      <c r="EA12" s="254"/>
    </row>
    <row r="13" spans="1:131" s="255" customFormat="1" ht="26.25" customHeight="1">
      <c r="A13" s="261">
        <v>7</v>
      </c>
      <c r="B13" s="835"/>
      <c r="C13" s="836"/>
      <c r="D13" s="836"/>
      <c r="E13" s="836"/>
      <c r="F13" s="836"/>
      <c r="G13" s="836"/>
      <c r="H13" s="836"/>
      <c r="I13" s="836"/>
      <c r="J13" s="836"/>
      <c r="K13" s="836"/>
      <c r="L13" s="836"/>
      <c r="M13" s="836"/>
      <c r="N13" s="836"/>
      <c r="O13" s="836"/>
      <c r="P13" s="837"/>
      <c r="Q13" s="838"/>
      <c r="R13" s="839"/>
      <c r="S13" s="839"/>
      <c r="T13" s="839"/>
      <c r="U13" s="839"/>
      <c r="V13" s="839"/>
      <c r="W13" s="839"/>
      <c r="X13" s="839"/>
      <c r="Y13" s="839"/>
      <c r="Z13" s="839"/>
      <c r="AA13" s="839"/>
      <c r="AB13" s="839"/>
      <c r="AC13" s="839"/>
      <c r="AD13" s="839"/>
      <c r="AE13" s="840"/>
      <c r="AF13" s="841"/>
      <c r="AG13" s="842"/>
      <c r="AH13" s="842"/>
      <c r="AI13" s="842"/>
      <c r="AJ13" s="843"/>
      <c r="AK13" s="844"/>
      <c r="AL13" s="845"/>
      <c r="AM13" s="845"/>
      <c r="AN13" s="845"/>
      <c r="AO13" s="845"/>
      <c r="AP13" s="845"/>
      <c r="AQ13" s="845"/>
      <c r="AR13" s="845"/>
      <c r="AS13" s="845"/>
      <c r="AT13" s="845"/>
      <c r="AU13" s="846"/>
      <c r="AV13" s="846"/>
      <c r="AW13" s="846"/>
      <c r="AX13" s="846"/>
      <c r="AY13" s="847"/>
      <c r="AZ13" s="252"/>
      <c r="BA13" s="252"/>
      <c r="BB13" s="252"/>
      <c r="BC13" s="252"/>
      <c r="BD13" s="252"/>
      <c r="BE13" s="253"/>
      <c r="BF13" s="253"/>
      <c r="BG13" s="253"/>
      <c r="BH13" s="253"/>
      <c r="BI13" s="253"/>
      <c r="BJ13" s="253"/>
      <c r="BK13" s="253"/>
      <c r="BL13" s="253"/>
      <c r="BM13" s="253"/>
      <c r="BN13" s="253"/>
      <c r="BO13" s="253"/>
      <c r="BP13" s="253"/>
      <c r="BQ13" s="262">
        <v>7</v>
      </c>
      <c r="BR13" s="263"/>
      <c r="BS13" s="848"/>
      <c r="BT13" s="849"/>
      <c r="BU13" s="849"/>
      <c r="BV13" s="849"/>
      <c r="BW13" s="849"/>
      <c r="BX13" s="849"/>
      <c r="BY13" s="849"/>
      <c r="BZ13" s="849"/>
      <c r="CA13" s="849"/>
      <c r="CB13" s="849"/>
      <c r="CC13" s="849"/>
      <c r="CD13" s="849"/>
      <c r="CE13" s="849"/>
      <c r="CF13" s="849"/>
      <c r="CG13" s="850"/>
      <c r="CH13" s="861"/>
      <c r="CI13" s="862"/>
      <c r="CJ13" s="862"/>
      <c r="CK13" s="862"/>
      <c r="CL13" s="863"/>
      <c r="CM13" s="861"/>
      <c r="CN13" s="862"/>
      <c r="CO13" s="862"/>
      <c r="CP13" s="862"/>
      <c r="CQ13" s="863"/>
      <c r="CR13" s="861"/>
      <c r="CS13" s="862"/>
      <c r="CT13" s="862"/>
      <c r="CU13" s="862"/>
      <c r="CV13" s="863"/>
      <c r="CW13" s="861"/>
      <c r="CX13" s="862"/>
      <c r="CY13" s="862"/>
      <c r="CZ13" s="862"/>
      <c r="DA13" s="863"/>
      <c r="DB13" s="861"/>
      <c r="DC13" s="862"/>
      <c r="DD13" s="862"/>
      <c r="DE13" s="862"/>
      <c r="DF13" s="863"/>
      <c r="DG13" s="861"/>
      <c r="DH13" s="862"/>
      <c r="DI13" s="862"/>
      <c r="DJ13" s="862"/>
      <c r="DK13" s="863"/>
      <c r="DL13" s="861"/>
      <c r="DM13" s="862"/>
      <c r="DN13" s="862"/>
      <c r="DO13" s="862"/>
      <c r="DP13" s="863"/>
      <c r="DQ13" s="861"/>
      <c r="DR13" s="862"/>
      <c r="DS13" s="862"/>
      <c r="DT13" s="862"/>
      <c r="DU13" s="863"/>
      <c r="DV13" s="864"/>
      <c r="DW13" s="865"/>
      <c r="DX13" s="865"/>
      <c r="DY13" s="865"/>
      <c r="DZ13" s="866"/>
      <c r="EA13" s="254"/>
    </row>
    <row r="14" spans="1:131" s="255" customFormat="1" ht="26.25" customHeight="1">
      <c r="A14" s="261">
        <v>8</v>
      </c>
      <c r="B14" s="835"/>
      <c r="C14" s="836"/>
      <c r="D14" s="836"/>
      <c r="E14" s="836"/>
      <c r="F14" s="836"/>
      <c r="G14" s="836"/>
      <c r="H14" s="836"/>
      <c r="I14" s="836"/>
      <c r="J14" s="836"/>
      <c r="K14" s="836"/>
      <c r="L14" s="836"/>
      <c r="M14" s="836"/>
      <c r="N14" s="836"/>
      <c r="O14" s="836"/>
      <c r="P14" s="837"/>
      <c r="Q14" s="838"/>
      <c r="R14" s="839"/>
      <c r="S14" s="839"/>
      <c r="T14" s="839"/>
      <c r="U14" s="839"/>
      <c r="V14" s="839"/>
      <c r="W14" s="839"/>
      <c r="X14" s="839"/>
      <c r="Y14" s="839"/>
      <c r="Z14" s="839"/>
      <c r="AA14" s="839"/>
      <c r="AB14" s="839"/>
      <c r="AC14" s="839"/>
      <c r="AD14" s="839"/>
      <c r="AE14" s="840"/>
      <c r="AF14" s="841"/>
      <c r="AG14" s="842"/>
      <c r="AH14" s="842"/>
      <c r="AI14" s="842"/>
      <c r="AJ14" s="843"/>
      <c r="AK14" s="844"/>
      <c r="AL14" s="845"/>
      <c r="AM14" s="845"/>
      <c r="AN14" s="845"/>
      <c r="AO14" s="845"/>
      <c r="AP14" s="845"/>
      <c r="AQ14" s="845"/>
      <c r="AR14" s="845"/>
      <c r="AS14" s="845"/>
      <c r="AT14" s="845"/>
      <c r="AU14" s="846"/>
      <c r="AV14" s="846"/>
      <c r="AW14" s="846"/>
      <c r="AX14" s="846"/>
      <c r="AY14" s="847"/>
      <c r="AZ14" s="252"/>
      <c r="BA14" s="252"/>
      <c r="BB14" s="252"/>
      <c r="BC14" s="252"/>
      <c r="BD14" s="252"/>
      <c r="BE14" s="253"/>
      <c r="BF14" s="253"/>
      <c r="BG14" s="253"/>
      <c r="BH14" s="253"/>
      <c r="BI14" s="253"/>
      <c r="BJ14" s="253"/>
      <c r="BK14" s="253"/>
      <c r="BL14" s="253"/>
      <c r="BM14" s="253"/>
      <c r="BN14" s="253"/>
      <c r="BO14" s="253"/>
      <c r="BP14" s="253"/>
      <c r="BQ14" s="262">
        <v>8</v>
      </c>
      <c r="BR14" s="263"/>
      <c r="BS14" s="848"/>
      <c r="BT14" s="849"/>
      <c r="BU14" s="849"/>
      <c r="BV14" s="849"/>
      <c r="BW14" s="849"/>
      <c r="BX14" s="849"/>
      <c r="BY14" s="849"/>
      <c r="BZ14" s="849"/>
      <c r="CA14" s="849"/>
      <c r="CB14" s="849"/>
      <c r="CC14" s="849"/>
      <c r="CD14" s="849"/>
      <c r="CE14" s="849"/>
      <c r="CF14" s="849"/>
      <c r="CG14" s="850"/>
      <c r="CH14" s="861"/>
      <c r="CI14" s="862"/>
      <c r="CJ14" s="862"/>
      <c r="CK14" s="862"/>
      <c r="CL14" s="863"/>
      <c r="CM14" s="861"/>
      <c r="CN14" s="862"/>
      <c r="CO14" s="862"/>
      <c r="CP14" s="862"/>
      <c r="CQ14" s="863"/>
      <c r="CR14" s="861"/>
      <c r="CS14" s="862"/>
      <c r="CT14" s="862"/>
      <c r="CU14" s="862"/>
      <c r="CV14" s="863"/>
      <c r="CW14" s="861"/>
      <c r="CX14" s="862"/>
      <c r="CY14" s="862"/>
      <c r="CZ14" s="862"/>
      <c r="DA14" s="863"/>
      <c r="DB14" s="861"/>
      <c r="DC14" s="862"/>
      <c r="DD14" s="862"/>
      <c r="DE14" s="862"/>
      <c r="DF14" s="863"/>
      <c r="DG14" s="861"/>
      <c r="DH14" s="862"/>
      <c r="DI14" s="862"/>
      <c r="DJ14" s="862"/>
      <c r="DK14" s="863"/>
      <c r="DL14" s="861"/>
      <c r="DM14" s="862"/>
      <c r="DN14" s="862"/>
      <c r="DO14" s="862"/>
      <c r="DP14" s="863"/>
      <c r="DQ14" s="861"/>
      <c r="DR14" s="862"/>
      <c r="DS14" s="862"/>
      <c r="DT14" s="862"/>
      <c r="DU14" s="863"/>
      <c r="DV14" s="864"/>
      <c r="DW14" s="865"/>
      <c r="DX14" s="865"/>
      <c r="DY14" s="865"/>
      <c r="DZ14" s="866"/>
      <c r="EA14" s="254"/>
    </row>
    <row r="15" spans="1:131" s="255" customFormat="1" ht="26.25" customHeight="1">
      <c r="A15" s="261">
        <v>9</v>
      </c>
      <c r="B15" s="835"/>
      <c r="C15" s="836"/>
      <c r="D15" s="836"/>
      <c r="E15" s="836"/>
      <c r="F15" s="836"/>
      <c r="G15" s="836"/>
      <c r="H15" s="836"/>
      <c r="I15" s="836"/>
      <c r="J15" s="836"/>
      <c r="K15" s="836"/>
      <c r="L15" s="836"/>
      <c r="M15" s="836"/>
      <c r="N15" s="836"/>
      <c r="O15" s="836"/>
      <c r="P15" s="837"/>
      <c r="Q15" s="838"/>
      <c r="R15" s="839"/>
      <c r="S15" s="839"/>
      <c r="T15" s="839"/>
      <c r="U15" s="839"/>
      <c r="V15" s="839"/>
      <c r="W15" s="839"/>
      <c r="X15" s="839"/>
      <c r="Y15" s="839"/>
      <c r="Z15" s="839"/>
      <c r="AA15" s="839"/>
      <c r="AB15" s="839"/>
      <c r="AC15" s="839"/>
      <c r="AD15" s="839"/>
      <c r="AE15" s="840"/>
      <c r="AF15" s="841"/>
      <c r="AG15" s="842"/>
      <c r="AH15" s="842"/>
      <c r="AI15" s="842"/>
      <c r="AJ15" s="843"/>
      <c r="AK15" s="844"/>
      <c r="AL15" s="845"/>
      <c r="AM15" s="845"/>
      <c r="AN15" s="845"/>
      <c r="AO15" s="845"/>
      <c r="AP15" s="845"/>
      <c r="AQ15" s="845"/>
      <c r="AR15" s="845"/>
      <c r="AS15" s="845"/>
      <c r="AT15" s="845"/>
      <c r="AU15" s="846"/>
      <c r="AV15" s="846"/>
      <c r="AW15" s="846"/>
      <c r="AX15" s="846"/>
      <c r="AY15" s="847"/>
      <c r="AZ15" s="252"/>
      <c r="BA15" s="252"/>
      <c r="BB15" s="252"/>
      <c r="BC15" s="252"/>
      <c r="BD15" s="252"/>
      <c r="BE15" s="253"/>
      <c r="BF15" s="253"/>
      <c r="BG15" s="253"/>
      <c r="BH15" s="253"/>
      <c r="BI15" s="253"/>
      <c r="BJ15" s="253"/>
      <c r="BK15" s="253"/>
      <c r="BL15" s="253"/>
      <c r="BM15" s="253"/>
      <c r="BN15" s="253"/>
      <c r="BO15" s="253"/>
      <c r="BP15" s="253"/>
      <c r="BQ15" s="262">
        <v>9</v>
      </c>
      <c r="BR15" s="263"/>
      <c r="BS15" s="848"/>
      <c r="BT15" s="849"/>
      <c r="BU15" s="849"/>
      <c r="BV15" s="849"/>
      <c r="BW15" s="849"/>
      <c r="BX15" s="849"/>
      <c r="BY15" s="849"/>
      <c r="BZ15" s="849"/>
      <c r="CA15" s="849"/>
      <c r="CB15" s="849"/>
      <c r="CC15" s="849"/>
      <c r="CD15" s="849"/>
      <c r="CE15" s="849"/>
      <c r="CF15" s="849"/>
      <c r="CG15" s="850"/>
      <c r="CH15" s="861"/>
      <c r="CI15" s="862"/>
      <c r="CJ15" s="862"/>
      <c r="CK15" s="862"/>
      <c r="CL15" s="863"/>
      <c r="CM15" s="861"/>
      <c r="CN15" s="862"/>
      <c r="CO15" s="862"/>
      <c r="CP15" s="862"/>
      <c r="CQ15" s="863"/>
      <c r="CR15" s="861"/>
      <c r="CS15" s="862"/>
      <c r="CT15" s="862"/>
      <c r="CU15" s="862"/>
      <c r="CV15" s="863"/>
      <c r="CW15" s="861"/>
      <c r="CX15" s="862"/>
      <c r="CY15" s="862"/>
      <c r="CZ15" s="862"/>
      <c r="DA15" s="863"/>
      <c r="DB15" s="861"/>
      <c r="DC15" s="862"/>
      <c r="DD15" s="862"/>
      <c r="DE15" s="862"/>
      <c r="DF15" s="863"/>
      <c r="DG15" s="861"/>
      <c r="DH15" s="862"/>
      <c r="DI15" s="862"/>
      <c r="DJ15" s="862"/>
      <c r="DK15" s="863"/>
      <c r="DL15" s="861"/>
      <c r="DM15" s="862"/>
      <c r="DN15" s="862"/>
      <c r="DO15" s="862"/>
      <c r="DP15" s="863"/>
      <c r="DQ15" s="861"/>
      <c r="DR15" s="862"/>
      <c r="DS15" s="862"/>
      <c r="DT15" s="862"/>
      <c r="DU15" s="863"/>
      <c r="DV15" s="864"/>
      <c r="DW15" s="865"/>
      <c r="DX15" s="865"/>
      <c r="DY15" s="865"/>
      <c r="DZ15" s="866"/>
      <c r="EA15" s="254"/>
    </row>
    <row r="16" spans="1:131" s="255" customFormat="1" ht="26.25" customHeight="1">
      <c r="A16" s="261">
        <v>10</v>
      </c>
      <c r="B16" s="835"/>
      <c r="C16" s="836"/>
      <c r="D16" s="836"/>
      <c r="E16" s="836"/>
      <c r="F16" s="836"/>
      <c r="G16" s="836"/>
      <c r="H16" s="836"/>
      <c r="I16" s="836"/>
      <c r="J16" s="836"/>
      <c r="K16" s="836"/>
      <c r="L16" s="836"/>
      <c r="M16" s="836"/>
      <c r="N16" s="836"/>
      <c r="O16" s="836"/>
      <c r="P16" s="837"/>
      <c r="Q16" s="838"/>
      <c r="R16" s="839"/>
      <c r="S16" s="839"/>
      <c r="T16" s="839"/>
      <c r="U16" s="839"/>
      <c r="V16" s="839"/>
      <c r="W16" s="839"/>
      <c r="X16" s="839"/>
      <c r="Y16" s="839"/>
      <c r="Z16" s="839"/>
      <c r="AA16" s="839"/>
      <c r="AB16" s="839"/>
      <c r="AC16" s="839"/>
      <c r="AD16" s="839"/>
      <c r="AE16" s="840"/>
      <c r="AF16" s="841"/>
      <c r="AG16" s="842"/>
      <c r="AH16" s="842"/>
      <c r="AI16" s="842"/>
      <c r="AJ16" s="843"/>
      <c r="AK16" s="844"/>
      <c r="AL16" s="845"/>
      <c r="AM16" s="845"/>
      <c r="AN16" s="845"/>
      <c r="AO16" s="845"/>
      <c r="AP16" s="845"/>
      <c r="AQ16" s="845"/>
      <c r="AR16" s="845"/>
      <c r="AS16" s="845"/>
      <c r="AT16" s="845"/>
      <c r="AU16" s="846"/>
      <c r="AV16" s="846"/>
      <c r="AW16" s="846"/>
      <c r="AX16" s="846"/>
      <c r="AY16" s="847"/>
      <c r="AZ16" s="252"/>
      <c r="BA16" s="252"/>
      <c r="BB16" s="252"/>
      <c r="BC16" s="252"/>
      <c r="BD16" s="252"/>
      <c r="BE16" s="253"/>
      <c r="BF16" s="253"/>
      <c r="BG16" s="253"/>
      <c r="BH16" s="253"/>
      <c r="BI16" s="253"/>
      <c r="BJ16" s="253"/>
      <c r="BK16" s="253"/>
      <c r="BL16" s="253"/>
      <c r="BM16" s="253"/>
      <c r="BN16" s="253"/>
      <c r="BO16" s="253"/>
      <c r="BP16" s="253"/>
      <c r="BQ16" s="262">
        <v>10</v>
      </c>
      <c r="BR16" s="263"/>
      <c r="BS16" s="848"/>
      <c r="BT16" s="849"/>
      <c r="BU16" s="849"/>
      <c r="BV16" s="849"/>
      <c r="BW16" s="849"/>
      <c r="BX16" s="849"/>
      <c r="BY16" s="849"/>
      <c r="BZ16" s="849"/>
      <c r="CA16" s="849"/>
      <c r="CB16" s="849"/>
      <c r="CC16" s="849"/>
      <c r="CD16" s="849"/>
      <c r="CE16" s="849"/>
      <c r="CF16" s="849"/>
      <c r="CG16" s="850"/>
      <c r="CH16" s="861"/>
      <c r="CI16" s="862"/>
      <c r="CJ16" s="862"/>
      <c r="CK16" s="862"/>
      <c r="CL16" s="863"/>
      <c r="CM16" s="861"/>
      <c r="CN16" s="862"/>
      <c r="CO16" s="862"/>
      <c r="CP16" s="862"/>
      <c r="CQ16" s="863"/>
      <c r="CR16" s="861"/>
      <c r="CS16" s="862"/>
      <c r="CT16" s="862"/>
      <c r="CU16" s="862"/>
      <c r="CV16" s="863"/>
      <c r="CW16" s="861"/>
      <c r="CX16" s="862"/>
      <c r="CY16" s="862"/>
      <c r="CZ16" s="862"/>
      <c r="DA16" s="863"/>
      <c r="DB16" s="861"/>
      <c r="DC16" s="862"/>
      <c r="DD16" s="862"/>
      <c r="DE16" s="862"/>
      <c r="DF16" s="863"/>
      <c r="DG16" s="861"/>
      <c r="DH16" s="862"/>
      <c r="DI16" s="862"/>
      <c r="DJ16" s="862"/>
      <c r="DK16" s="863"/>
      <c r="DL16" s="861"/>
      <c r="DM16" s="862"/>
      <c r="DN16" s="862"/>
      <c r="DO16" s="862"/>
      <c r="DP16" s="863"/>
      <c r="DQ16" s="861"/>
      <c r="DR16" s="862"/>
      <c r="DS16" s="862"/>
      <c r="DT16" s="862"/>
      <c r="DU16" s="863"/>
      <c r="DV16" s="864"/>
      <c r="DW16" s="865"/>
      <c r="DX16" s="865"/>
      <c r="DY16" s="865"/>
      <c r="DZ16" s="866"/>
      <c r="EA16" s="254"/>
    </row>
    <row r="17" spans="1:131" s="255" customFormat="1" ht="26.25" customHeight="1">
      <c r="A17" s="261">
        <v>11</v>
      </c>
      <c r="B17" s="835"/>
      <c r="C17" s="836"/>
      <c r="D17" s="836"/>
      <c r="E17" s="836"/>
      <c r="F17" s="836"/>
      <c r="G17" s="836"/>
      <c r="H17" s="836"/>
      <c r="I17" s="836"/>
      <c r="J17" s="836"/>
      <c r="K17" s="836"/>
      <c r="L17" s="836"/>
      <c r="M17" s="836"/>
      <c r="N17" s="836"/>
      <c r="O17" s="836"/>
      <c r="P17" s="837"/>
      <c r="Q17" s="838"/>
      <c r="R17" s="839"/>
      <c r="S17" s="839"/>
      <c r="T17" s="839"/>
      <c r="U17" s="839"/>
      <c r="V17" s="839"/>
      <c r="W17" s="839"/>
      <c r="X17" s="839"/>
      <c r="Y17" s="839"/>
      <c r="Z17" s="839"/>
      <c r="AA17" s="839"/>
      <c r="AB17" s="839"/>
      <c r="AC17" s="839"/>
      <c r="AD17" s="839"/>
      <c r="AE17" s="840"/>
      <c r="AF17" s="841"/>
      <c r="AG17" s="842"/>
      <c r="AH17" s="842"/>
      <c r="AI17" s="842"/>
      <c r="AJ17" s="843"/>
      <c r="AK17" s="844"/>
      <c r="AL17" s="845"/>
      <c r="AM17" s="845"/>
      <c r="AN17" s="845"/>
      <c r="AO17" s="845"/>
      <c r="AP17" s="845"/>
      <c r="AQ17" s="845"/>
      <c r="AR17" s="845"/>
      <c r="AS17" s="845"/>
      <c r="AT17" s="845"/>
      <c r="AU17" s="846"/>
      <c r="AV17" s="846"/>
      <c r="AW17" s="846"/>
      <c r="AX17" s="846"/>
      <c r="AY17" s="847"/>
      <c r="AZ17" s="252"/>
      <c r="BA17" s="252"/>
      <c r="BB17" s="252"/>
      <c r="BC17" s="252"/>
      <c r="BD17" s="252"/>
      <c r="BE17" s="253"/>
      <c r="BF17" s="253"/>
      <c r="BG17" s="253"/>
      <c r="BH17" s="253"/>
      <c r="BI17" s="253"/>
      <c r="BJ17" s="253"/>
      <c r="BK17" s="253"/>
      <c r="BL17" s="253"/>
      <c r="BM17" s="253"/>
      <c r="BN17" s="253"/>
      <c r="BO17" s="253"/>
      <c r="BP17" s="253"/>
      <c r="BQ17" s="262">
        <v>11</v>
      </c>
      <c r="BR17" s="263"/>
      <c r="BS17" s="848"/>
      <c r="BT17" s="849"/>
      <c r="BU17" s="849"/>
      <c r="BV17" s="849"/>
      <c r="BW17" s="849"/>
      <c r="BX17" s="849"/>
      <c r="BY17" s="849"/>
      <c r="BZ17" s="849"/>
      <c r="CA17" s="849"/>
      <c r="CB17" s="849"/>
      <c r="CC17" s="849"/>
      <c r="CD17" s="849"/>
      <c r="CE17" s="849"/>
      <c r="CF17" s="849"/>
      <c r="CG17" s="850"/>
      <c r="CH17" s="861"/>
      <c r="CI17" s="862"/>
      <c r="CJ17" s="862"/>
      <c r="CK17" s="862"/>
      <c r="CL17" s="863"/>
      <c r="CM17" s="861"/>
      <c r="CN17" s="862"/>
      <c r="CO17" s="862"/>
      <c r="CP17" s="862"/>
      <c r="CQ17" s="863"/>
      <c r="CR17" s="861"/>
      <c r="CS17" s="862"/>
      <c r="CT17" s="862"/>
      <c r="CU17" s="862"/>
      <c r="CV17" s="863"/>
      <c r="CW17" s="861"/>
      <c r="CX17" s="862"/>
      <c r="CY17" s="862"/>
      <c r="CZ17" s="862"/>
      <c r="DA17" s="863"/>
      <c r="DB17" s="861"/>
      <c r="DC17" s="862"/>
      <c r="DD17" s="862"/>
      <c r="DE17" s="862"/>
      <c r="DF17" s="863"/>
      <c r="DG17" s="861"/>
      <c r="DH17" s="862"/>
      <c r="DI17" s="862"/>
      <c r="DJ17" s="862"/>
      <c r="DK17" s="863"/>
      <c r="DL17" s="861"/>
      <c r="DM17" s="862"/>
      <c r="DN17" s="862"/>
      <c r="DO17" s="862"/>
      <c r="DP17" s="863"/>
      <c r="DQ17" s="861"/>
      <c r="DR17" s="862"/>
      <c r="DS17" s="862"/>
      <c r="DT17" s="862"/>
      <c r="DU17" s="863"/>
      <c r="DV17" s="864"/>
      <c r="DW17" s="865"/>
      <c r="DX17" s="865"/>
      <c r="DY17" s="865"/>
      <c r="DZ17" s="866"/>
      <c r="EA17" s="254"/>
    </row>
    <row r="18" spans="1:131" s="255" customFormat="1" ht="26.25" customHeight="1">
      <c r="A18" s="261">
        <v>12</v>
      </c>
      <c r="B18" s="835"/>
      <c r="C18" s="836"/>
      <c r="D18" s="836"/>
      <c r="E18" s="836"/>
      <c r="F18" s="836"/>
      <c r="G18" s="836"/>
      <c r="H18" s="836"/>
      <c r="I18" s="836"/>
      <c r="J18" s="836"/>
      <c r="K18" s="836"/>
      <c r="L18" s="836"/>
      <c r="M18" s="836"/>
      <c r="N18" s="836"/>
      <c r="O18" s="836"/>
      <c r="P18" s="837"/>
      <c r="Q18" s="838"/>
      <c r="R18" s="839"/>
      <c r="S18" s="839"/>
      <c r="T18" s="839"/>
      <c r="U18" s="839"/>
      <c r="V18" s="839"/>
      <c r="W18" s="839"/>
      <c r="X18" s="839"/>
      <c r="Y18" s="839"/>
      <c r="Z18" s="839"/>
      <c r="AA18" s="839"/>
      <c r="AB18" s="839"/>
      <c r="AC18" s="839"/>
      <c r="AD18" s="839"/>
      <c r="AE18" s="840"/>
      <c r="AF18" s="841"/>
      <c r="AG18" s="842"/>
      <c r="AH18" s="842"/>
      <c r="AI18" s="842"/>
      <c r="AJ18" s="843"/>
      <c r="AK18" s="844"/>
      <c r="AL18" s="845"/>
      <c r="AM18" s="845"/>
      <c r="AN18" s="845"/>
      <c r="AO18" s="845"/>
      <c r="AP18" s="845"/>
      <c r="AQ18" s="845"/>
      <c r="AR18" s="845"/>
      <c r="AS18" s="845"/>
      <c r="AT18" s="845"/>
      <c r="AU18" s="846"/>
      <c r="AV18" s="846"/>
      <c r="AW18" s="846"/>
      <c r="AX18" s="846"/>
      <c r="AY18" s="847"/>
      <c r="AZ18" s="252"/>
      <c r="BA18" s="252"/>
      <c r="BB18" s="252"/>
      <c r="BC18" s="252"/>
      <c r="BD18" s="252"/>
      <c r="BE18" s="253"/>
      <c r="BF18" s="253"/>
      <c r="BG18" s="253"/>
      <c r="BH18" s="253"/>
      <c r="BI18" s="253"/>
      <c r="BJ18" s="253"/>
      <c r="BK18" s="253"/>
      <c r="BL18" s="253"/>
      <c r="BM18" s="253"/>
      <c r="BN18" s="253"/>
      <c r="BO18" s="253"/>
      <c r="BP18" s="253"/>
      <c r="BQ18" s="262">
        <v>12</v>
      </c>
      <c r="BR18" s="263"/>
      <c r="BS18" s="848"/>
      <c r="BT18" s="849"/>
      <c r="BU18" s="849"/>
      <c r="BV18" s="849"/>
      <c r="BW18" s="849"/>
      <c r="BX18" s="849"/>
      <c r="BY18" s="849"/>
      <c r="BZ18" s="849"/>
      <c r="CA18" s="849"/>
      <c r="CB18" s="849"/>
      <c r="CC18" s="849"/>
      <c r="CD18" s="849"/>
      <c r="CE18" s="849"/>
      <c r="CF18" s="849"/>
      <c r="CG18" s="850"/>
      <c r="CH18" s="861"/>
      <c r="CI18" s="862"/>
      <c r="CJ18" s="862"/>
      <c r="CK18" s="862"/>
      <c r="CL18" s="863"/>
      <c r="CM18" s="861"/>
      <c r="CN18" s="862"/>
      <c r="CO18" s="862"/>
      <c r="CP18" s="862"/>
      <c r="CQ18" s="863"/>
      <c r="CR18" s="861"/>
      <c r="CS18" s="862"/>
      <c r="CT18" s="862"/>
      <c r="CU18" s="862"/>
      <c r="CV18" s="863"/>
      <c r="CW18" s="861"/>
      <c r="CX18" s="862"/>
      <c r="CY18" s="862"/>
      <c r="CZ18" s="862"/>
      <c r="DA18" s="863"/>
      <c r="DB18" s="861"/>
      <c r="DC18" s="862"/>
      <c r="DD18" s="862"/>
      <c r="DE18" s="862"/>
      <c r="DF18" s="863"/>
      <c r="DG18" s="861"/>
      <c r="DH18" s="862"/>
      <c r="DI18" s="862"/>
      <c r="DJ18" s="862"/>
      <c r="DK18" s="863"/>
      <c r="DL18" s="861"/>
      <c r="DM18" s="862"/>
      <c r="DN18" s="862"/>
      <c r="DO18" s="862"/>
      <c r="DP18" s="863"/>
      <c r="DQ18" s="861"/>
      <c r="DR18" s="862"/>
      <c r="DS18" s="862"/>
      <c r="DT18" s="862"/>
      <c r="DU18" s="863"/>
      <c r="DV18" s="864"/>
      <c r="DW18" s="865"/>
      <c r="DX18" s="865"/>
      <c r="DY18" s="865"/>
      <c r="DZ18" s="866"/>
      <c r="EA18" s="254"/>
    </row>
    <row r="19" spans="1:131" s="255" customFormat="1" ht="26.25" customHeight="1">
      <c r="A19" s="261">
        <v>13</v>
      </c>
      <c r="B19" s="835"/>
      <c r="C19" s="836"/>
      <c r="D19" s="836"/>
      <c r="E19" s="836"/>
      <c r="F19" s="836"/>
      <c r="G19" s="836"/>
      <c r="H19" s="836"/>
      <c r="I19" s="836"/>
      <c r="J19" s="836"/>
      <c r="K19" s="836"/>
      <c r="L19" s="836"/>
      <c r="M19" s="836"/>
      <c r="N19" s="836"/>
      <c r="O19" s="836"/>
      <c r="P19" s="837"/>
      <c r="Q19" s="838"/>
      <c r="R19" s="839"/>
      <c r="S19" s="839"/>
      <c r="T19" s="839"/>
      <c r="U19" s="839"/>
      <c r="V19" s="839"/>
      <c r="W19" s="839"/>
      <c r="X19" s="839"/>
      <c r="Y19" s="839"/>
      <c r="Z19" s="839"/>
      <c r="AA19" s="839"/>
      <c r="AB19" s="839"/>
      <c r="AC19" s="839"/>
      <c r="AD19" s="839"/>
      <c r="AE19" s="840"/>
      <c r="AF19" s="841"/>
      <c r="AG19" s="842"/>
      <c r="AH19" s="842"/>
      <c r="AI19" s="842"/>
      <c r="AJ19" s="843"/>
      <c r="AK19" s="844"/>
      <c r="AL19" s="845"/>
      <c r="AM19" s="845"/>
      <c r="AN19" s="845"/>
      <c r="AO19" s="845"/>
      <c r="AP19" s="845"/>
      <c r="AQ19" s="845"/>
      <c r="AR19" s="845"/>
      <c r="AS19" s="845"/>
      <c r="AT19" s="845"/>
      <c r="AU19" s="846"/>
      <c r="AV19" s="846"/>
      <c r="AW19" s="846"/>
      <c r="AX19" s="846"/>
      <c r="AY19" s="847"/>
      <c r="AZ19" s="252"/>
      <c r="BA19" s="252"/>
      <c r="BB19" s="252"/>
      <c r="BC19" s="252"/>
      <c r="BD19" s="252"/>
      <c r="BE19" s="253"/>
      <c r="BF19" s="253"/>
      <c r="BG19" s="253"/>
      <c r="BH19" s="253"/>
      <c r="BI19" s="253"/>
      <c r="BJ19" s="253"/>
      <c r="BK19" s="253"/>
      <c r="BL19" s="253"/>
      <c r="BM19" s="253"/>
      <c r="BN19" s="253"/>
      <c r="BO19" s="253"/>
      <c r="BP19" s="253"/>
      <c r="BQ19" s="262">
        <v>13</v>
      </c>
      <c r="BR19" s="263"/>
      <c r="BS19" s="848"/>
      <c r="BT19" s="849"/>
      <c r="BU19" s="849"/>
      <c r="BV19" s="849"/>
      <c r="BW19" s="849"/>
      <c r="BX19" s="849"/>
      <c r="BY19" s="849"/>
      <c r="BZ19" s="849"/>
      <c r="CA19" s="849"/>
      <c r="CB19" s="849"/>
      <c r="CC19" s="849"/>
      <c r="CD19" s="849"/>
      <c r="CE19" s="849"/>
      <c r="CF19" s="849"/>
      <c r="CG19" s="850"/>
      <c r="CH19" s="861"/>
      <c r="CI19" s="862"/>
      <c r="CJ19" s="862"/>
      <c r="CK19" s="862"/>
      <c r="CL19" s="863"/>
      <c r="CM19" s="861"/>
      <c r="CN19" s="862"/>
      <c r="CO19" s="862"/>
      <c r="CP19" s="862"/>
      <c r="CQ19" s="863"/>
      <c r="CR19" s="861"/>
      <c r="CS19" s="862"/>
      <c r="CT19" s="862"/>
      <c r="CU19" s="862"/>
      <c r="CV19" s="863"/>
      <c r="CW19" s="861"/>
      <c r="CX19" s="862"/>
      <c r="CY19" s="862"/>
      <c r="CZ19" s="862"/>
      <c r="DA19" s="863"/>
      <c r="DB19" s="861"/>
      <c r="DC19" s="862"/>
      <c r="DD19" s="862"/>
      <c r="DE19" s="862"/>
      <c r="DF19" s="863"/>
      <c r="DG19" s="861"/>
      <c r="DH19" s="862"/>
      <c r="DI19" s="862"/>
      <c r="DJ19" s="862"/>
      <c r="DK19" s="863"/>
      <c r="DL19" s="861"/>
      <c r="DM19" s="862"/>
      <c r="DN19" s="862"/>
      <c r="DO19" s="862"/>
      <c r="DP19" s="863"/>
      <c r="DQ19" s="861"/>
      <c r="DR19" s="862"/>
      <c r="DS19" s="862"/>
      <c r="DT19" s="862"/>
      <c r="DU19" s="863"/>
      <c r="DV19" s="864"/>
      <c r="DW19" s="865"/>
      <c r="DX19" s="865"/>
      <c r="DY19" s="865"/>
      <c r="DZ19" s="866"/>
      <c r="EA19" s="254"/>
    </row>
    <row r="20" spans="1:131" s="255" customFormat="1" ht="26.25" customHeight="1">
      <c r="A20" s="261">
        <v>14</v>
      </c>
      <c r="B20" s="835"/>
      <c r="C20" s="836"/>
      <c r="D20" s="836"/>
      <c r="E20" s="836"/>
      <c r="F20" s="836"/>
      <c r="G20" s="836"/>
      <c r="H20" s="836"/>
      <c r="I20" s="836"/>
      <c r="J20" s="836"/>
      <c r="K20" s="836"/>
      <c r="L20" s="836"/>
      <c r="M20" s="836"/>
      <c r="N20" s="836"/>
      <c r="O20" s="836"/>
      <c r="P20" s="837"/>
      <c r="Q20" s="838"/>
      <c r="R20" s="839"/>
      <c r="S20" s="839"/>
      <c r="T20" s="839"/>
      <c r="U20" s="839"/>
      <c r="V20" s="839"/>
      <c r="W20" s="839"/>
      <c r="X20" s="839"/>
      <c r="Y20" s="839"/>
      <c r="Z20" s="839"/>
      <c r="AA20" s="839"/>
      <c r="AB20" s="839"/>
      <c r="AC20" s="839"/>
      <c r="AD20" s="839"/>
      <c r="AE20" s="840"/>
      <c r="AF20" s="841"/>
      <c r="AG20" s="842"/>
      <c r="AH20" s="842"/>
      <c r="AI20" s="842"/>
      <c r="AJ20" s="843"/>
      <c r="AK20" s="844"/>
      <c r="AL20" s="845"/>
      <c r="AM20" s="845"/>
      <c r="AN20" s="845"/>
      <c r="AO20" s="845"/>
      <c r="AP20" s="845"/>
      <c r="AQ20" s="845"/>
      <c r="AR20" s="845"/>
      <c r="AS20" s="845"/>
      <c r="AT20" s="845"/>
      <c r="AU20" s="846"/>
      <c r="AV20" s="846"/>
      <c r="AW20" s="846"/>
      <c r="AX20" s="846"/>
      <c r="AY20" s="847"/>
      <c r="AZ20" s="252"/>
      <c r="BA20" s="252"/>
      <c r="BB20" s="252"/>
      <c r="BC20" s="252"/>
      <c r="BD20" s="252"/>
      <c r="BE20" s="253"/>
      <c r="BF20" s="253"/>
      <c r="BG20" s="253"/>
      <c r="BH20" s="253"/>
      <c r="BI20" s="253"/>
      <c r="BJ20" s="253"/>
      <c r="BK20" s="253"/>
      <c r="BL20" s="253"/>
      <c r="BM20" s="253"/>
      <c r="BN20" s="253"/>
      <c r="BO20" s="253"/>
      <c r="BP20" s="253"/>
      <c r="BQ20" s="262">
        <v>14</v>
      </c>
      <c r="BR20" s="263"/>
      <c r="BS20" s="848"/>
      <c r="BT20" s="849"/>
      <c r="BU20" s="849"/>
      <c r="BV20" s="849"/>
      <c r="BW20" s="849"/>
      <c r="BX20" s="849"/>
      <c r="BY20" s="849"/>
      <c r="BZ20" s="849"/>
      <c r="CA20" s="849"/>
      <c r="CB20" s="849"/>
      <c r="CC20" s="849"/>
      <c r="CD20" s="849"/>
      <c r="CE20" s="849"/>
      <c r="CF20" s="849"/>
      <c r="CG20" s="850"/>
      <c r="CH20" s="861"/>
      <c r="CI20" s="862"/>
      <c r="CJ20" s="862"/>
      <c r="CK20" s="862"/>
      <c r="CL20" s="863"/>
      <c r="CM20" s="861"/>
      <c r="CN20" s="862"/>
      <c r="CO20" s="862"/>
      <c r="CP20" s="862"/>
      <c r="CQ20" s="863"/>
      <c r="CR20" s="861"/>
      <c r="CS20" s="862"/>
      <c r="CT20" s="862"/>
      <c r="CU20" s="862"/>
      <c r="CV20" s="863"/>
      <c r="CW20" s="861"/>
      <c r="CX20" s="862"/>
      <c r="CY20" s="862"/>
      <c r="CZ20" s="862"/>
      <c r="DA20" s="863"/>
      <c r="DB20" s="861"/>
      <c r="DC20" s="862"/>
      <c r="DD20" s="862"/>
      <c r="DE20" s="862"/>
      <c r="DF20" s="863"/>
      <c r="DG20" s="861"/>
      <c r="DH20" s="862"/>
      <c r="DI20" s="862"/>
      <c r="DJ20" s="862"/>
      <c r="DK20" s="863"/>
      <c r="DL20" s="861"/>
      <c r="DM20" s="862"/>
      <c r="DN20" s="862"/>
      <c r="DO20" s="862"/>
      <c r="DP20" s="863"/>
      <c r="DQ20" s="861"/>
      <c r="DR20" s="862"/>
      <c r="DS20" s="862"/>
      <c r="DT20" s="862"/>
      <c r="DU20" s="863"/>
      <c r="DV20" s="864"/>
      <c r="DW20" s="865"/>
      <c r="DX20" s="865"/>
      <c r="DY20" s="865"/>
      <c r="DZ20" s="866"/>
      <c r="EA20" s="254"/>
    </row>
    <row r="21" spans="1:131" s="255" customFormat="1" ht="26.25" customHeight="1" thickBot="1">
      <c r="A21" s="261">
        <v>15</v>
      </c>
      <c r="B21" s="835"/>
      <c r="C21" s="836"/>
      <c r="D21" s="836"/>
      <c r="E21" s="836"/>
      <c r="F21" s="836"/>
      <c r="G21" s="836"/>
      <c r="H21" s="836"/>
      <c r="I21" s="836"/>
      <c r="J21" s="836"/>
      <c r="K21" s="836"/>
      <c r="L21" s="836"/>
      <c r="M21" s="836"/>
      <c r="N21" s="836"/>
      <c r="O21" s="836"/>
      <c r="P21" s="837"/>
      <c r="Q21" s="838"/>
      <c r="R21" s="839"/>
      <c r="S21" s="839"/>
      <c r="T21" s="839"/>
      <c r="U21" s="839"/>
      <c r="V21" s="839"/>
      <c r="W21" s="839"/>
      <c r="X21" s="839"/>
      <c r="Y21" s="839"/>
      <c r="Z21" s="839"/>
      <c r="AA21" s="839"/>
      <c r="AB21" s="839"/>
      <c r="AC21" s="839"/>
      <c r="AD21" s="839"/>
      <c r="AE21" s="840"/>
      <c r="AF21" s="841"/>
      <c r="AG21" s="842"/>
      <c r="AH21" s="842"/>
      <c r="AI21" s="842"/>
      <c r="AJ21" s="843"/>
      <c r="AK21" s="844"/>
      <c r="AL21" s="845"/>
      <c r="AM21" s="845"/>
      <c r="AN21" s="845"/>
      <c r="AO21" s="845"/>
      <c r="AP21" s="845"/>
      <c r="AQ21" s="845"/>
      <c r="AR21" s="845"/>
      <c r="AS21" s="845"/>
      <c r="AT21" s="845"/>
      <c r="AU21" s="846"/>
      <c r="AV21" s="846"/>
      <c r="AW21" s="846"/>
      <c r="AX21" s="846"/>
      <c r="AY21" s="847"/>
      <c r="AZ21" s="252"/>
      <c r="BA21" s="252"/>
      <c r="BB21" s="252"/>
      <c r="BC21" s="252"/>
      <c r="BD21" s="252"/>
      <c r="BE21" s="253"/>
      <c r="BF21" s="253"/>
      <c r="BG21" s="253"/>
      <c r="BH21" s="253"/>
      <c r="BI21" s="253"/>
      <c r="BJ21" s="253"/>
      <c r="BK21" s="253"/>
      <c r="BL21" s="253"/>
      <c r="BM21" s="253"/>
      <c r="BN21" s="253"/>
      <c r="BO21" s="253"/>
      <c r="BP21" s="253"/>
      <c r="BQ21" s="262">
        <v>15</v>
      </c>
      <c r="BR21" s="263"/>
      <c r="BS21" s="848"/>
      <c r="BT21" s="849"/>
      <c r="BU21" s="849"/>
      <c r="BV21" s="849"/>
      <c r="BW21" s="849"/>
      <c r="BX21" s="849"/>
      <c r="BY21" s="849"/>
      <c r="BZ21" s="849"/>
      <c r="CA21" s="849"/>
      <c r="CB21" s="849"/>
      <c r="CC21" s="849"/>
      <c r="CD21" s="849"/>
      <c r="CE21" s="849"/>
      <c r="CF21" s="849"/>
      <c r="CG21" s="850"/>
      <c r="CH21" s="861"/>
      <c r="CI21" s="862"/>
      <c r="CJ21" s="862"/>
      <c r="CK21" s="862"/>
      <c r="CL21" s="863"/>
      <c r="CM21" s="861"/>
      <c r="CN21" s="862"/>
      <c r="CO21" s="862"/>
      <c r="CP21" s="862"/>
      <c r="CQ21" s="863"/>
      <c r="CR21" s="861"/>
      <c r="CS21" s="862"/>
      <c r="CT21" s="862"/>
      <c r="CU21" s="862"/>
      <c r="CV21" s="863"/>
      <c r="CW21" s="861"/>
      <c r="CX21" s="862"/>
      <c r="CY21" s="862"/>
      <c r="CZ21" s="862"/>
      <c r="DA21" s="863"/>
      <c r="DB21" s="861"/>
      <c r="DC21" s="862"/>
      <c r="DD21" s="862"/>
      <c r="DE21" s="862"/>
      <c r="DF21" s="863"/>
      <c r="DG21" s="861"/>
      <c r="DH21" s="862"/>
      <c r="DI21" s="862"/>
      <c r="DJ21" s="862"/>
      <c r="DK21" s="863"/>
      <c r="DL21" s="861"/>
      <c r="DM21" s="862"/>
      <c r="DN21" s="862"/>
      <c r="DO21" s="862"/>
      <c r="DP21" s="863"/>
      <c r="DQ21" s="861"/>
      <c r="DR21" s="862"/>
      <c r="DS21" s="862"/>
      <c r="DT21" s="862"/>
      <c r="DU21" s="863"/>
      <c r="DV21" s="864"/>
      <c r="DW21" s="865"/>
      <c r="DX21" s="865"/>
      <c r="DY21" s="865"/>
      <c r="DZ21" s="866"/>
      <c r="EA21" s="254"/>
    </row>
    <row r="22" spans="1:131" s="255" customFormat="1" ht="26.25" customHeight="1">
      <c r="A22" s="261">
        <v>16</v>
      </c>
      <c r="B22" s="835"/>
      <c r="C22" s="836"/>
      <c r="D22" s="836"/>
      <c r="E22" s="836"/>
      <c r="F22" s="836"/>
      <c r="G22" s="836"/>
      <c r="H22" s="836"/>
      <c r="I22" s="836"/>
      <c r="J22" s="836"/>
      <c r="K22" s="836"/>
      <c r="L22" s="836"/>
      <c r="M22" s="836"/>
      <c r="N22" s="836"/>
      <c r="O22" s="836"/>
      <c r="P22" s="837"/>
      <c r="Q22" s="867"/>
      <c r="R22" s="868"/>
      <c r="S22" s="868"/>
      <c r="T22" s="868"/>
      <c r="U22" s="868"/>
      <c r="V22" s="868"/>
      <c r="W22" s="868"/>
      <c r="X22" s="868"/>
      <c r="Y22" s="868"/>
      <c r="Z22" s="868"/>
      <c r="AA22" s="868"/>
      <c r="AB22" s="868"/>
      <c r="AC22" s="868"/>
      <c r="AD22" s="868"/>
      <c r="AE22" s="869"/>
      <c r="AF22" s="841"/>
      <c r="AG22" s="842"/>
      <c r="AH22" s="842"/>
      <c r="AI22" s="842"/>
      <c r="AJ22" s="843"/>
      <c r="AK22" s="882"/>
      <c r="AL22" s="883"/>
      <c r="AM22" s="883"/>
      <c r="AN22" s="883"/>
      <c r="AO22" s="883"/>
      <c r="AP22" s="883"/>
      <c r="AQ22" s="883"/>
      <c r="AR22" s="883"/>
      <c r="AS22" s="883"/>
      <c r="AT22" s="883"/>
      <c r="AU22" s="884"/>
      <c r="AV22" s="884"/>
      <c r="AW22" s="884"/>
      <c r="AX22" s="884"/>
      <c r="AY22" s="885"/>
      <c r="AZ22" s="886" t="s">
        <v>385</v>
      </c>
      <c r="BA22" s="886"/>
      <c r="BB22" s="886"/>
      <c r="BC22" s="886"/>
      <c r="BD22" s="887"/>
      <c r="BE22" s="253"/>
      <c r="BF22" s="253"/>
      <c r="BG22" s="253"/>
      <c r="BH22" s="253"/>
      <c r="BI22" s="253"/>
      <c r="BJ22" s="253"/>
      <c r="BK22" s="253"/>
      <c r="BL22" s="253"/>
      <c r="BM22" s="253"/>
      <c r="BN22" s="253"/>
      <c r="BO22" s="253"/>
      <c r="BP22" s="253"/>
      <c r="BQ22" s="262">
        <v>16</v>
      </c>
      <c r="BR22" s="263"/>
      <c r="BS22" s="848"/>
      <c r="BT22" s="849"/>
      <c r="BU22" s="849"/>
      <c r="BV22" s="849"/>
      <c r="BW22" s="849"/>
      <c r="BX22" s="849"/>
      <c r="BY22" s="849"/>
      <c r="BZ22" s="849"/>
      <c r="CA22" s="849"/>
      <c r="CB22" s="849"/>
      <c r="CC22" s="849"/>
      <c r="CD22" s="849"/>
      <c r="CE22" s="849"/>
      <c r="CF22" s="849"/>
      <c r="CG22" s="850"/>
      <c r="CH22" s="861"/>
      <c r="CI22" s="862"/>
      <c r="CJ22" s="862"/>
      <c r="CK22" s="862"/>
      <c r="CL22" s="863"/>
      <c r="CM22" s="861"/>
      <c r="CN22" s="862"/>
      <c r="CO22" s="862"/>
      <c r="CP22" s="862"/>
      <c r="CQ22" s="863"/>
      <c r="CR22" s="861"/>
      <c r="CS22" s="862"/>
      <c r="CT22" s="862"/>
      <c r="CU22" s="862"/>
      <c r="CV22" s="863"/>
      <c r="CW22" s="861"/>
      <c r="CX22" s="862"/>
      <c r="CY22" s="862"/>
      <c r="CZ22" s="862"/>
      <c r="DA22" s="863"/>
      <c r="DB22" s="861"/>
      <c r="DC22" s="862"/>
      <c r="DD22" s="862"/>
      <c r="DE22" s="862"/>
      <c r="DF22" s="863"/>
      <c r="DG22" s="861"/>
      <c r="DH22" s="862"/>
      <c r="DI22" s="862"/>
      <c r="DJ22" s="862"/>
      <c r="DK22" s="863"/>
      <c r="DL22" s="861"/>
      <c r="DM22" s="862"/>
      <c r="DN22" s="862"/>
      <c r="DO22" s="862"/>
      <c r="DP22" s="863"/>
      <c r="DQ22" s="861"/>
      <c r="DR22" s="862"/>
      <c r="DS22" s="862"/>
      <c r="DT22" s="862"/>
      <c r="DU22" s="863"/>
      <c r="DV22" s="864"/>
      <c r="DW22" s="865"/>
      <c r="DX22" s="865"/>
      <c r="DY22" s="865"/>
      <c r="DZ22" s="866"/>
      <c r="EA22" s="254"/>
    </row>
    <row r="23" spans="1:131" s="255" customFormat="1" ht="26.25" customHeight="1" thickBot="1">
      <c r="A23" s="264" t="s">
        <v>386</v>
      </c>
      <c r="B23" s="870" t="s">
        <v>387</v>
      </c>
      <c r="C23" s="871"/>
      <c r="D23" s="871"/>
      <c r="E23" s="871"/>
      <c r="F23" s="871"/>
      <c r="G23" s="871"/>
      <c r="H23" s="871"/>
      <c r="I23" s="871"/>
      <c r="J23" s="871"/>
      <c r="K23" s="871"/>
      <c r="L23" s="871"/>
      <c r="M23" s="871"/>
      <c r="N23" s="871"/>
      <c r="O23" s="871"/>
      <c r="P23" s="872"/>
      <c r="Q23" s="873">
        <v>12004</v>
      </c>
      <c r="R23" s="874"/>
      <c r="S23" s="874"/>
      <c r="T23" s="874"/>
      <c r="U23" s="874"/>
      <c r="V23" s="874">
        <v>11555</v>
      </c>
      <c r="W23" s="874"/>
      <c r="X23" s="874"/>
      <c r="Y23" s="874"/>
      <c r="Z23" s="874"/>
      <c r="AA23" s="874">
        <v>449</v>
      </c>
      <c r="AB23" s="874"/>
      <c r="AC23" s="874"/>
      <c r="AD23" s="874"/>
      <c r="AE23" s="875"/>
      <c r="AF23" s="876">
        <v>449</v>
      </c>
      <c r="AG23" s="874"/>
      <c r="AH23" s="874"/>
      <c r="AI23" s="874"/>
      <c r="AJ23" s="877"/>
      <c r="AK23" s="878"/>
      <c r="AL23" s="879"/>
      <c r="AM23" s="879"/>
      <c r="AN23" s="879"/>
      <c r="AO23" s="879"/>
      <c r="AP23" s="874">
        <v>13794</v>
      </c>
      <c r="AQ23" s="874"/>
      <c r="AR23" s="874"/>
      <c r="AS23" s="874"/>
      <c r="AT23" s="874"/>
      <c r="AU23" s="880"/>
      <c r="AV23" s="880"/>
      <c r="AW23" s="880"/>
      <c r="AX23" s="880"/>
      <c r="AY23" s="881"/>
      <c r="AZ23" s="889" t="s">
        <v>388</v>
      </c>
      <c r="BA23" s="890"/>
      <c r="BB23" s="890"/>
      <c r="BC23" s="890"/>
      <c r="BD23" s="891"/>
      <c r="BE23" s="253"/>
      <c r="BF23" s="253"/>
      <c r="BG23" s="253"/>
      <c r="BH23" s="253"/>
      <c r="BI23" s="253"/>
      <c r="BJ23" s="253"/>
      <c r="BK23" s="253"/>
      <c r="BL23" s="253"/>
      <c r="BM23" s="253"/>
      <c r="BN23" s="253"/>
      <c r="BO23" s="253"/>
      <c r="BP23" s="253"/>
      <c r="BQ23" s="262">
        <v>17</v>
      </c>
      <c r="BR23" s="263"/>
      <c r="BS23" s="848"/>
      <c r="BT23" s="849"/>
      <c r="BU23" s="849"/>
      <c r="BV23" s="849"/>
      <c r="BW23" s="849"/>
      <c r="BX23" s="849"/>
      <c r="BY23" s="849"/>
      <c r="BZ23" s="849"/>
      <c r="CA23" s="849"/>
      <c r="CB23" s="849"/>
      <c r="CC23" s="849"/>
      <c r="CD23" s="849"/>
      <c r="CE23" s="849"/>
      <c r="CF23" s="849"/>
      <c r="CG23" s="850"/>
      <c r="CH23" s="861"/>
      <c r="CI23" s="862"/>
      <c r="CJ23" s="862"/>
      <c r="CK23" s="862"/>
      <c r="CL23" s="863"/>
      <c r="CM23" s="861"/>
      <c r="CN23" s="862"/>
      <c r="CO23" s="862"/>
      <c r="CP23" s="862"/>
      <c r="CQ23" s="863"/>
      <c r="CR23" s="861"/>
      <c r="CS23" s="862"/>
      <c r="CT23" s="862"/>
      <c r="CU23" s="862"/>
      <c r="CV23" s="863"/>
      <c r="CW23" s="861"/>
      <c r="CX23" s="862"/>
      <c r="CY23" s="862"/>
      <c r="CZ23" s="862"/>
      <c r="DA23" s="863"/>
      <c r="DB23" s="861"/>
      <c r="DC23" s="862"/>
      <c r="DD23" s="862"/>
      <c r="DE23" s="862"/>
      <c r="DF23" s="863"/>
      <c r="DG23" s="861"/>
      <c r="DH23" s="862"/>
      <c r="DI23" s="862"/>
      <c r="DJ23" s="862"/>
      <c r="DK23" s="863"/>
      <c r="DL23" s="861"/>
      <c r="DM23" s="862"/>
      <c r="DN23" s="862"/>
      <c r="DO23" s="862"/>
      <c r="DP23" s="863"/>
      <c r="DQ23" s="861"/>
      <c r="DR23" s="862"/>
      <c r="DS23" s="862"/>
      <c r="DT23" s="862"/>
      <c r="DU23" s="863"/>
      <c r="DV23" s="864"/>
      <c r="DW23" s="865"/>
      <c r="DX23" s="865"/>
      <c r="DY23" s="865"/>
      <c r="DZ23" s="866"/>
      <c r="EA23" s="254"/>
    </row>
    <row r="24" spans="1:131" s="255" customFormat="1" ht="26.25" customHeight="1">
      <c r="A24" s="888" t="s">
        <v>389</v>
      </c>
      <c r="B24" s="888"/>
      <c r="C24" s="888"/>
      <c r="D24" s="888"/>
      <c r="E24" s="888"/>
      <c r="F24" s="888"/>
      <c r="G24" s="888"/>
      <c r="H24" s="888"/>
      <c r="I24" s="888"/>
      <c r="J24" s="888"/>
      <c r="K24" s="888"/>
      <c r="L24" s="888"/>
      <c r="M24" s="888"/>
      <c r="N24" s="888"/>
      <c r="O24" s="888"/>
      <c r="P24" s="888"/>
      <c r="Q24" s="888"/>
      <c r="R24" s="888"/>
      <c r="S24" s="888"/>
      <c r="T24" s="888"/>
      <c r="U24" s="888"/>
      <c r="V24" s="888"/>
      <c r="W24" s="888"/>
      <c r="X24" s="888"/>
      <c r="Y24" s="888"/>
      <c r="Z24" s="888"/>
      <c r="AA24" s="888"/>
      <c r="AB24" s="888"/>
      <c r="AC24" s="888"/>
      <c r="AD24" s="888"/>
      <c r="AE24" s="888"/>
      <c r="AF24" s="888"/>
      <c r="AG24" s="888"/>
      <c r="AH24" s="888"/>
      <c r="AI24" s="888"/>
      <c r="AJ24" s="888"/>
      <c r="AK24" s="888"/>
      <c r="AL24" s="888"/>
      <c r="AM24" s="888"/>
      <c r="AN24" s="888"/>
      <c r="AO24" s="888"/>
      <c r="AP24" s="888"/>
      <c r="AQ24" s="888"/>
      <c r="AR24" s="888"/>
      <c r="AS24" s="888"/>
      <c r="AT24" s="888"/>
      <c r="AU24" s="888"/>
      <c r="AV24" s="888"/>
      <c r="AW24" s="888"/>
      <c r="AX24" s="888"/>
      <c r="AY24" s="888"/>
      <c r="AZ24" s="252"/>
      <c r="BA24" s="252"/>
      <c r="BB24" s="252"/>
      <c r="BC24" s="252"/>
      <c r="BD24" s="252"/>
      <c r="BE24" s="253"/>
      <c r="BF24" s="253"/>
      <c r="BG24" s="253"/>
      <c r="BH24" s="253"/>
      <c r="BI24" s="253"/>
      <c r="BJ24" s="253"/>
      <c r="BK24" s="253"/>
      <c r="BL24" s="253"/>
      <c r="BM24" s="253"/>
      <c r="BN24" s="253"/>
      <c r="BO24" s="253"/>
      <c r="BP24" s="253"/>
      <c r="BQ24" s="262">
        <v>18</v>
      </c>
      <c r="BR24" s="263"/>
      <c r="BS24" s="848"/>
      <c r="BT24" s="849"/>
      <c r="BU24" s="849"/>
      <c r="BV24" s="849"/>
      <c r="BW24" s="849"/>
      <c r="BX24" s="849"/>
      <c r="BY24" s="849"/>
      <c r="BZ24" s="849"/>
      <c r="CA24" s="849"/>
      <c r="CB24" s="849"/>
      <c r="CC24" s="849"/>
      <c r="CD24" s="849"/>
      <c r="CE24" s="849"/>
      <c r="CF24" s="849"/>
      <c r="CG24" s="850"/>
      <c r="CH24" s="861"/>
      <c r="CI24" s="862"/>
      <c r="CJ24" s="862"/>
      <c r="CK24" s="862"/>
      <c r="CL24" s="863"/>
      <c r="CM24" s="861"/>
      <c r="CN24" s="862"/>
      <c r="CO24" s="862"/>
      <c r="CP24" s="862"/>
      <c r="CQ24" s="863"/>
      <c r="CR24" s="861"/>
      <c r="CS24" s="862"/>
      <c r="CT24" s="862"/>
      <c r="CU24" s="862"/>
      <c r="CV24" s="863"/>
      <c r="CW24" s="861"/>
      <c r="CX24" s="862"/>
      <c r="CY24" s="862"/>
      <c r="CZ24" s="862"/>
      <c r="DA24" s="863"/>
      <c r="DB24" s="861"/>
      <c r="DC24" s="862"/>
      <c r="DD24" s="862"/>
      <c r="DE24" s="862"/>
      <c r="DF24" s="863"/>
      <c r="DG24" s="861"/>
      <c r="DH24" s="862"/>
      <c r="DI24" s="862"/>
      <c r="DJ24" s="862"/>
      <c r="DK24" s="863"/>
      <c r="DL24" s="861"/>
      <c r="DM24" s="862"/>
      <c r="DN24" s="862"/>
      <c r="DO24" s="862"/>
      <c r="DP24" s="863"/>
      <c r="DQ24" s="861"/>
      <c r="DR24" s="862"/>
      <c r="DS24" s="862"/>
      <c r="DT24" s="862"/>
      <c r="DU24" s="863"/>
      <c r="DV24" s="864"/>
      <c r="DW24" s="865"/>
      <c r="DX24" s="865"/>
      <c r="DY24" s="865"/>
      <c r="DZ24" s="866"/>
      <c r="EA24" s="254"/>
    </row>
    <row r="25" spans="1:131" s="247" customFormat="1" ht="26.25" customHeight="1" thickBot="1">
      <c r="A25" s="829" t="s">
        <v>390</v>
      </c>
      <c r="B25" s="829"/>
      <c r="C25" s="829"/>
      <c r="D25" s="829"/>
      <c r="E25" s="829"/>
      <c r="F25" s="829"/>
      <c r="G25" s="829"/>
      <c r="H25" s="829"/>
      <c r="I25" s="829"/>
      <c r="J25" s="829"/>
      <c r="K25" s="829"/>
      <c r="L25" s="829"/>
      <c r="M25" s="829"/>
      <c r="N25" s="829"/>
      <c r="O25" s="829"/>
      <c r="P25" s="829"/>
      <c r="Q25" s="829"/>
      <c r="R25" s="829"/>
      <c r="S25" s="829"/>
      <c r="T25" s="829"/>
      <c r="U25" s="829"/>
      <c r="V25" s="829"/>
      <c r="W25" s="829"/>
      <c r="X25" s="829"/>
      <c r="Y25" s="829"/>
      <c r="Z25" s="829"/>
      <c r="AA25" s="829"/>
      <c r="AB25" s="829"/>
      <c r="AC25" s="829"/>
      <c r="AD25" s="829"/>
      <c r="AE25" s="829"/>
      <c r="AF25" s="829"/>
      <c r="AG25" s="829"/>
      <c r="AH25" s="829"/>
      <c r="AI25" s="829"/>
      <c r="AJ25" s="829"/>
      <c r="AK25" s="829"/>
      <c r="AL25" s="829"/>
      <c r="AM25" s="829"/>
      <c r="AN25" s="829"/>
      <c r="AO25" s="829"/>
      <c r="AP25" s="829"/>
      <c r="AQ25" s="829"/>
      <c r="AR25" s="829"/>
      <c r="AS25" s="829"/>
      <c r="AT25" s="829"/>
      <c r="AU25" s="829"/>
      <c r="AV25" s="829"/>
      <c r="AW25" s="829"/>
      <c r="AX25" s="829"/>
      <c r="AY25" s="829"/>
      <c r="AZ25" s="829"/>
      <c r="BA25" s="829"/>
      <c r="BB25" s="829"/>
      <c r="BC25" s="829"/>
      <c r="BD25" s="829"/>
      <c r="BE25" s="829"/>
      <c r="BF25" s="829"/>
      <c r="BG25" s="829"/>
      <c r="BH25" s="829"/>
      <c r="BI25" s="829"/>
      <c r="BJ25" s="252"/>
      <c r="BK25" s="252"/>
      <c r="BL25" s="252"/>
      <c r="BM25" s="252"/>
      <c r="BN25" s="252"/>
      <c r="BO25" s="265"/>
      <c r="BP25" s="265"/>
      <c r="BQ25" s="262">
        <v>19</v>
      </c>
      <c r="BR25" s="263"/>
      <c r="BS25" s="848"/>
      <c r="BT25" s="849"/>
      <c r="BU25" s="849"/>
      <c r="BV25" s="849"/>
      <c r="BW25" s="849"/>
      <c r="BX25" s="849"/>
      <c r="BY25" s="849"/>
      <c r="BZ25" s="849"/>
      <c r="CA25" s="849"/>
      <c r="CB25" s="849"/>
      <c r="CC25" s="849"/>
      <c r="CD25" s="849"/>
      <c r="CE25" s="849"/>
      <c r="CF25" s="849"/>
      <c r="CG25" s="850"/>
      <c r="CH25" s="861"/>
      <c r="CI25" s="862"/>
      <c r="CJ25" s="862"/>
      <c r="CK25" s="862"/>
      <c r="CL25" s="863"/>
      <c r="CM25" s="861"/>
      <c r="CN25" s="862"/>
      <c r="CO25" s="862"/>
      <c r="CP25" s="862"/>
      <c r="CQ25" s="863"/>
      <c r="CR25" s="861"/>
      <c r="CS25" s="862"/>
      <c r="CT25" s="862"/>
      <c r="CU25" s="862"/>
      <c r="CV25" s="863"/>
      <c r="CW25" s="861"/>
      <c r="CX25" s="862"/>
      <c r="CY25" s="862"/>
      <c r="CZ25" s="862"/>
      <c r="DA25" s="863"/>
      <c r="DB25" s="861"/>
      <c r="DC25" s="862"/>
      <c r="DD25" s="862"/>
      <c r="DE25" s="862"/>
      <c r="DF25" s="863"/>
      <c r="DG25" s="861"/>
      <c r="DH25" s="862"/>
      <c r="DI25" s="862"/>
      <c r="DJ25" s="862"/>
      <c r="DK25" s="863"/>
      <c r="DL25" s="861"/>
      <c r="DM25" s="862"/>
      <c r="DN25" s="862"/>
      <c r="DO25" s="862"/>
      <c r="DP25" s="863"/>
      <c r="DQ25" s="861"/>
      <c r="DR25" s="862"/>
      <c r="DS25" s="862"/>
      <c r="DT25" s="862"/>
      <c r="DU25" s="863"/>
      <c r="DV25" s="864"/>
      <c r="DW25" s="865"/>
      <c r="DX25" s="865"/>
      <c r="DY25" s="865"/>
      <c r="DZ25" s="866"/>
      <c r="EA25" s="246"/>
    </row>
    <row r="26" spans="1:131" s="247" customFormat="1" ht="26.25" customHeight="1">
      <c r="A26" s="820" t="s">
        <v>366</v>
      </c>
      <c r="B26" s="821"/>
      <c r="C26" s="821"/>
      <c r="D26" s="821"/>
      <c r="E26" s="821"/>
      <c r="F26" s="821"/>
      <c r="G26" s="821"/>
      <c r="H26" s="821"/>
      <c r="I26" s="821"/>
      <c r="J26" s="821"/>
      <c r="K26" s="821"/>
      <c r="L26" s="821"/>
      <c r="M26" s="821"/>
      <c r="N26" s="821"/>
      <c r="O26" s="821"/>
      <c r="P26" s="822"/>
      <c r="Q26" s="797" t="s">
        <v>391</v>
      </c>
      <c r="R26" s="798"/>
      <c r="S26" s="798"/>
      <c r="T26" s="798"/>
      <c r="U26" s="799"/>
      <c r="V26" s="797" t="s">
        <v>392</v>
      </c>
      <c r="W26" s="798"/>
      <c r="X26" s="798"/>
      <c r="Y26" s="798"/>
      <c r="Z26" s="799"/>
      <c r="AA26" s="797" t="s">
        <v>393</v>
      </c>
      <c r="AB26" s="798"/>
      <c r="AC26" s="798"/>
      <c r="AD26" s="798"/>
      <c r="AE26" s="798"/>
      <c r="AF26" s="892" t="s">
        <v>394</v>
      </c>
      <c r="AG26" s="893"/>
      <c r="AH26" s="893"/>
      <c r="AI26" s="893"/>
      <c r="AJ26" s="894"/>
      <c r="AK26" s="798" t="s">
        <v>395</v>
      </c>
      <c r="AL26" s="798"/>
      <c r="AM26" s="798"/>
      <c r="AN26" s="798"/>
      <c r="AO26" s="799"/>
      <c r="AP26" s="797" t="s">
        <v>396</v>
      </c>
      <c r="AQ26" s="798"/>
      <c r="AR26" s="798"/>
      <c r="AS26" s="798"/>
      <c r="AT26" s="799"/>
      <c r="AU26" s="797" t="s">
        <v>397</v>
      </c>
      <c r="AV26" s="798"/>
      <c r="AW26" s="798"/>
      <c r="AX26" s="798"/>
      <c r="AY26" s="799"/>
      <c r="AZ26" s="797" t="s">
        <v>398</v>
      </c>
      <c r="BA26" s="798"/>
      <c r="BB26" s="798"/>
      <c r="BC26" s="798"/>
      <c r="BD26" s="799"/>
      <c r="BE26" s="797" t="s">
        <v>373</v>
      </c>
      <c r="BF26" s="798"/>
      <c r="BG26" s="798"/>
      <c r="BH26" s="798"/>
      <c r="BI26" s="809"/>
      <c r="BJ26" s="252"/>
      <c r="BK26" s="252"/>
      <c r="BL26" s="252"/>
      <c r="BM26" s="252"/>
      <c r="BN26" s="252"/>
      <c r="BO26" s="265"/>
      <c r="BP26" s="265"/>
      <c r="BQ26" s="262">
        <v>20</v>
      </c>
      <c r="BR26" s="263"/>
      <c r="BS26" s="848"/>
      <c r="BT26" s="849"/>
      <c r="BU26" s="849"/>
      <c r="BV26" s="849"/>
      <c r="BW26" s="849"/>
      <c r="BX26" s="849"/>
      <c r="BY26" s="849"/>
      <c r="BZ26" s="849"/>
      <c r="CA26" s="849"/>
      <c r="CB26" s="849"/>
      <c r="CC26" s="849"/>
      <c r="CD26" s="849"/>
      <c r="CE26" s="849"/>
      <c r="CF26" s="849"/>
      <c r="CG26" s="850"/>
      <c r="CH26" s="861"/>
      <c r="CI26" s="862"/>
      <c r="CJ26" s="862"/>
      <c r="CK26" s="862"/>
      <c r="CL26" s="863"/>
      <c r="CM26" s="861"/>
      <c r="CN26" s="862"/>
      <c r="CO26" s="862"/>
      <c r="CP26" s="862"/>
      <c r="CQ26" s="863"/>
      <c r="CR26" s="861"/>
      <c r="CS26" s="862"/>
      <c r="CT26" s="862"/>
      <c r="CU26" s="862"/>
      <c r="CV26" s="863"/>
      <c r="CW26" s="861"/>
      <c r="CX26" s="862"/>
      <c r="CY26" s="862"/>
      <c r="CZ26" s="862"/>
      <c r="DA26" s="863"/>
      <c r="DB26" s="861"/>
      <c r="DC26" s="862"/>
      <c r="DD26" s="862"/>
      <c r="DE26" s="862"/>
      <c r="DF26" s="863"/>
      <c r="DG26" s="861"/>
      <c r="DH26" s="862"/>
      <c r="DI26" s="862"/>
      <c r="DJ26" s="862"/>
      <c r="DK26" s="863"/>
      <c r="DL26" s="861"/>
      <c r="DM26" s="862"/>
      <c r="DN26" s="862"/>
      <c r="DO26" s="862"/>
      <c r="DP26" s="863"/>
      <c r="DQ26" s="861"/>
      <c r="DR26" s="862"/>
      <c r="DS26" s="862"/>
      <c r="DT26" s="862"/>
      <c r="DU26" s="863"/>
      <c r="DV26" s="864"/>
      <c r="DW26" s="865"/>
      <c r="DX26" s="865"/>
      <c r="DY26" s="865"/>
      <c r="DZ26" s="866"/>
      <c r="EA26" s="246"/>
    </row>
    <row r="27" spans="1:131" s="247" customFormat="1" ht="26.25" customHeight="1" thickBot="1">
      <c r="A27" s="823"/>
      <c r="B27" s="824"/>
      <c r="C27" s="824"/>
      <c r="D27" s="824"/>
      <c r="E27" s="824"/>
      <c r="F27" s="824"/>
      <c r="G27" s="824"/>
      <c r="H27" s="824"/>
      <c r="I27" s="824"/>
      <c r="J27" s="824"/>
      <c r="K27" s="824"/>
      <c r="L27" s="824"/>
      <c r="M27" s="824"/>
      <c r="N27" s="824"/>
      <c r="O27" s="824"/>
      <c r="P27" s="825"/>
      <c r="Q27" s="800"/>
      <c r="R27" s="801"/>
      <c r="S27" s="801"/>
      <c r="T27" s="801"/>
      <c r="U27" s="802"/>
      <c r="V27" s="800"/>
      <c r="W27" s="801"/>
      <c r="X27" s="801"/>
      <c r="Y27" s="801"/>
      <c r="Z27" s="802"/>
      <c r="AA27" s="800"/>
      <c r="AB27" s="801"/>
      <c r="AC27" s="801"/>
      <c r="AD27" s="801"/>
      <c r="AE27" s="801"/>
      <c r="AF27" s="895"/>
      <c r="AG27" s="896"/>
      <c r="AH27" s="896"/>
      <c r="AI27" s="896"/>
      <c r="AJ27" s="897"/>
      <c r="AK27" s="801"/>
      <c r="AL27" s="801"/>
      <c r="AM27" s="801"/>
      <c r="AN27" s="801"/>
      <c r="AO27" s="802"/>
      <c r="AP27" s="800"/>
      <c r="AQ27" s="801"/>
      <c r="AR27" s="801"/>
      <c r="AS27" s="801"/>
      <c r="AT27" s="802"/>
      <c r="AU27" s="800"/>
      <c r="AV27" s="801"/>
      <c r="AW27" s="801"/>
      <c r="AX27" s="801"/>
      <c r="AY27" s="802"/>
      <c r="AZ27" s="800"/>
      <c r="BA27" s="801"/>
      <c r="BB27" s="801"/>
      <c r="BC27" s="801"/>
      <c r="BD27" s="802"/>
      <c r="BE27" s="800"/>
      <c r="BF27" s="801"/>
      <c r="BG27" s="801"/>
      <c r="BH27" s="801"/>
      <c r="BI27" s="810"/>
      <c r="BJ27" s="252"/>
      <c r="BK27" s="252"/>
      <c r="BL27" s="252"/>
      <c r="BM27" s="252"/>
      <c r="BN27" s="252"/>
      <c r="BO27" s="265"/>
      <c r="BP27" s="265"/>
      <c r="BQ27" s="262">
        <v>21</v>
      </c>
      <c r="BR27" s="263"/>
      <c r="BS27" s="848"/>
      <c r="BT27" s="849"/>
      <c r="BU27" s="849"/>
      <c r="BV27" s="849"/>
      <c r="BW27" s="849"/>
      <c r="BX27" s="849"/>
      <c r="BY27" s="849"/>
      <c r="BZ27" s="849"/>
      <c r="CA27" s="849"/>
      <c r="CB27" s="849"/>
      <c r="CC27" s="849"/>
      <c r="CD27" s="849"/>
      <c r="CE27" s="849"/>
      <c r="CF27" s="849"/>
      <c r="CG27" s="850"/>
      <c r="CH27" s="861"/>
      <c r="CI27" s="862"/>
      <c r="CJ27" s="862"/>
      <c r="CK27" s="862"/>
      <c r="CL27" s="863"/>
      <c r="CM27" s="861"/>
      <c r="CN27" s="862"/>
      <c r="CO27" s="862"/>
      <c r="CP27" s="862"/>
      <c r="CQ27" s="863"/>
      <c r="CR27" s="861"/>
      <c r="CS27" s="862"/>
      <c r="CT27" s="862"/>
      <c r="CU27" s="862"/>
      <c r="CV27" s="863"/>
      <c r="CW27" s="861"/>
      <c r="CX27" s="862"/>
      <c r="CY27" s="862"/>
      <c r="CZ27" s="862"/>
      <c r="DA27" s="863"/>
      <c r="DB27" s="861"/>
      <c r="DC27" s="862"/>
      <c r="DD27" s="862"/>
      <c r="DE27" s="862"/>
      <c r="DF27" s="863"/>
      <c r="DG27" s="861"/>
      <c r="DH27" s="862"/>
      <c r="DI27" s="862"/>
      <c r="DJ27" s="862"/>
      <c r="DK27" s="863"/>
      <c r="DL27" s="861"/>
      <c r="DM27" s="862"/>
      <c r="DN27" s="862"/>
      <c r="DO27" s="862"/>
      <c r="DP27" s="863"/>
      <c r="DQ27" s="861"/>
      <c r="DR27" s="862"/>
      <c r="DS27" s="862"/>
      <c r="DT27" s="862"/>
      <c r="DU27" s="863"/>
      <c r="DV27" s="864"/>
      <c r="DW27" s="865"/>
      <c r="DX27" s="865"/>
      <c r="DY27" s="865"/>
      <c r="DZ27" s="866"/>
      <c r="EA27" s="246"/>
    </row>
    <row r="28" spans="1:131" s="247" customFormat="1" ht="26.25" customHeight="1" thickTop="1">
      <c r="A28" s="266">
        <v>1</v>
      </c>
      <c r="B28" s="811" t="s">
        <v>399</v>
      </c>
      <c r="C28" s="812"/>
      <c r="D28" s="812"/>
      <c r="E28" s="812"/>
      <c r="F28" s="812"/>
      <c r="G28" s="812"/>
      <c r="H28" s="812"/>
      <c r="I28" s="812"/>
      <c r="J28" s="812"/>
      <c r="K28" s="812"/>
      <c r="L28" s="812"/>
      <c r="M28" s="812"/>
      <c r="N28" s="812"/>
      <c r="O28" s="812"/>
      <c r="P28" s="813"/>
      <c r="Q28" s="902">
        <v>2659</v>
      </c>
      <c r="R28" s="903"/>
      <c r="S28" s="903"/>
      <c r="T28" s="903"/>
      <c r="U28" s="903"/>
      <c r="V28" s="903">
        <v>2599</v>
      </c>
      <c r="W28" s="903"/>
      <c r="X28" s="903"/>
      <c r="Y28" s="903"/>
      <c r="Z28" s="903"/>
      <c r="AA28" s="903">
        <v>61</v>
      </c>
      <c r="AB28" s="903"/>
      <c r="AC28" s="903"/>
      <c r="AD28" s="903"/>
      <c r="AE28" s="904"/>
      <c r="AF28" s="905">
        <v>61</v>
      </c>
      <c r="AG28" s="903"/>
      <c r="AH28" s="903"/>
      <c r="AI28" s="903"/>
      <c r="AJ28" s="906"/>
      <c r="AK28" s="907">
        <v>192</v>
      </c>
      <c r="AL28" s="898"/>
      <c r="AM28" s="898"/>
      <c r="AN28" s="898"/>
      <c r="AO28" s="898"/>
      <c r="AP28" s="898" t="s">
        <v>597</v>
      </c>
      <c r="AQ28" s="898"/>
      <c r="AR28" s="898"/>
      <c r="AS28" s="898"/>
      <c r="AT28" s="898"/>
      <c r="AU28" s="898" t="s">
        <v>597</v>
      </c>
      <c r="AV28" s="898"/>
      <c r="AW28" s="898"/>
      <c r="AX28" s="898"/>
      <c r="AY28" s="898"/>
      <c r="AZ28" s="899" t="s">
        <v>597</v>
      </c>
      <c r="BA28" s="899"/>
      <c r="BB28" s="899"/>
      <c r="BC28" s="899"/>
      <c r="BD28" s="899"/>
      <c r="BE28" s="900"/>
      <c r="BF28" s="900"/>
      <c r="BG28" s="900"/>
      <c r="BH28" s="900"/>
      <c r="BI28" s="901"/>
      <c r="BJ28" s="252"/>
      <c r="BK28" s="252"/>
      <c r="BL28" s="252"/>
      <c r="BM28" s="252"/>
      <c r="BN28" s="252"/>
      <c r="BO28" s="265"/>
      <c r="BP28" s="265"/>
      <c r="BQ28" s="262">
        <v>22</v>
      </c>
      <c r="BR28" s="263"/>
      <c r="BS28" s="848"/>
      <c r="BT28" s="849"/>
      <c r="BU28" s="849"/>
      <c r="BV28" s="849"/>
      <c r="BW28" s="849"/>
      <c r="BX28" s="849"/>
      <c r="BY28" s="849"/>
      <c r="BZ28" s="849"/>
      <c r="CA28" s="849"/>
      <c r="CB28" s="849"/>
      <c r="CC28" s="849"/>
      <c r="CD28" s="849"/>
      <c r="CE28" s="849"/>
      <c r="CF28" s="849"/>
      <c r="CG28" s="850"/>
      <c r="CH28" s="861"/>
      <c r="CI28" s="862"/>
      <c r="CJ28" s="862"/>
      <c r="CK28" s="862"/>
      <c r="CL28" s="863"/>
      <c r="CM28" s="861"/>
      <c r="CN28" s="862"/>
      <c r="CO28" s="862"/>
      <c r="CP28" s="862"/>
      <c r="CQ28" s="863"/>
      <c r="CR28" s="861"/>
      <c r="CS28" s="862"/>
      <c r="CT28" s="862"/>
      <c r="CU28" s="862"/>
      <c r="CV28" s="863"/>
      <c r="CW28" s="861"/>
      <c r="CX28" s="862"/>
      <c r="CY28" s="862"/>
      <c r="CZ28" s="862"/>
      <c r="DA28" s="863"/>
      <c r="DB28" s="861"/>
      <c r="DC28" s="862"/>
      <c r="DD28" s="862"/>
      <c r="DE28" s="862"/>
      <c r="DF28" s="863"/>
      <c r="DG28" s="861"/>
      <c r="DH28" s="862"/>
      <c r="DI28" s="862"/>
      <c r="DJ28" s="862"/>
      <c r="DK28" s="863"/>
      <c r="DL28" s="861"/>
      <c r="DM28" s="862"/>
      <c r="DN28" s="862"/>
      <c r="DO28" s="862"/>
      <c r="DP28" s="863"/>
      <c r="DQ28" s="861"/>
      <c r="DR28" s="862"/>
      <c r="DS28" s="862"/>
      <c r="DT28" s="862"/>
      <c r="DU28" s="863"/>
      <c r="DV28" s="864"/>
      <c r="DW28" s="865"/>
      <c r="DX28" s="865"/>
      <c r="DY28" s="865"/>
      <c r="DZ28" s="866"/>
      <c r="EA28" s="246"/>
    </row>
    <row r="29" spans="1:131" s="247" customFormat="1" ht="26.25" customHeight="1">
      <c r="A29" s="266">
        <v>2</v>
      </c>
      <c r="B29" s="835" t="s">
        <v>400</v>
      </c>
      <c r="C29" s="836"/>
      <c r="D29" s="836"/>
      <c r="E29" s="836"/>
      <c r="F29" s="836"/>
      <c r="G29" s="836"/>
      <c r="H29" s="836"/>
      <c r="I29" s="836"/>
      <c r="J29" s="836"/>
      <c r="K29" s="836"/>
      <c r="L29" s="836"/>
      <c r="M29" s="836"/>
      <c r="N29" s="836"/>
      <c r="O29" s="836"/>
      <c r="P29" s="837"/>
      <c r="Q29" s="838">
        <v>2603</v>
      </c>
      <c r="R29" s="839"/>
      <c r="S29" s="839"/>
      <c r="T29" s="839"/>
      <c r="U29" s="839"/>
      <c r="V29" s="839">
        <v>2531</v>
      </c>
      <c r="W29" s="839"/>
      <c r="X29" s="839"/>
      <c r="Y29" s="839"/>
      <c r="Z29" s="839"/>
      <c r="AA29" s="839">
        <v>72</v>
      </c>
      <c r="AB29" s="839"/>
      <c r="AC29" s="839"/>
      <c r="AD29" s="839"/>
      <c r="AE29" s="840"/>
      <c r="AF29" s="841">
        <v>72</v>
      </c>
      <c r="AG29" s="842"/>
      <c r="AH29" s="842"/>
      <c r="AI29" s="842"/>
      <c r="AJ29" s="843"/>
      <c r="AK29" s="910">
        <v>407</v>
      </c>
      <c r="AL29" s="911"/>
      <c r="AM29" s="911"/>
      <c r="AN29" s="911"/>
      <c r="AO29" s="911"/>
      <c r="AP29" s="911" t="s">
        <v>597</v>
      </c>
      <c r="AQ29" s="911"/>
      <c r="AR29" s="911"/>
      <c r="AS29" s="911"/>
      <c r="AT29" s="911"/>
      <c r="AU29" s="911" t="s">
        <v>597</v>
      </c>
      <c r="AV29" s="911"/>
      <c r="AW29" s="911"/>
      <c r="AX29" s="911"/>
      <c r="AY29" s="911"/>
      <c r="AZ29" s="912" t="s">
        <v>597</v>
      </c>
      <c r="BA29" s="912"/>
      <c r="BB29" s="912"/>
      <c r="BC29" s="912"/>
      <c r="BD29" s="912"/>
      <c r="BE29" s="908"/>
      <c r="BF29" s="908"/>
      <c r="BG29" s="908"/>
      <c r="BH29" s="908"/>
      <c r="BI29" s="909"/>
      <c r="BJ29" s="252"/>
      <c r="BK29" s="252"/>
      <c r="BL29" s="252"/>
      <c r="BM29" s="252"/>
      <c r="BN29" s="252"/>
      <c r="BO29" s="265"/>
      <c r="BP29" s="265"/>
      <c r="BQ29" s="262">
        <v>23</v>
      </c>
      <c r="BR29" s="263"/>
      <c r="BS29" s="848"/>
      <c r="BT29" s="849"/>
      <c r="BU29" s="849"/>
      <c r="BV29" s="849"/>
      <c r="BW29" s="849"/>
      <c r="BX29" s="849"/>
      <c r="BY29" s="849"/>
      <c r="BZ29" s="849"/>
      <c r="CA29" s="849"/>
      <c r="CB29" s="849"/>
      <c r="CC29" s="849"/>
      <c r="CD29" s="849"/>
      <c r="CE29" s="849"/>
      <c r="CF29" s="849"/>
      <c r="CG29" s="850"/>
      <c r="CH29" s="861"/>
      <c r="CI29" s="862"/>
      <c r="CJ29" s="862"/>
      <c r="CK29" s="862"/>
      <c r="CL29" s="863"/>
      <c r="CM29" s="861"/>
      <c r="CN29" s="862"/>
      <c r="CO29" s="862"/>
      <c r="CP29" s="862"/>
      <c r="CQ29" s="863"/>
      <c r="CR29" s="861"/>
      <c r="CS29" s="862"/>
      <c r="CT29" s="862"/>
      <c r="CU29" s="862"/>
      <c r="CV29" s="863"/>
      <c r="CW29" s="861"/>
      <c r="CX29" s="862"/>
      <c r="CY29" s="862"/>
      <c r="CZ29" s="862"/>
      <c r="DA29" s="863"/>
      <c r="DB29" s="861"/>
      <c r="DC29" s="862"/>
      <c r="DD29" s="862"/>
      <c r="DE29" s="862"/>
      <c r="DF29" s="863"/>
      <c r="DG29" s="861"/>
      <c r="DH29" s="862"/>
      <c r="DI29" s="862"/>
      <c r="DJ29" s="862"/>
      <c r="DK29" s="863"/>
      <c r="DL29" s="861"/>
      <c r="DM29" s="862"/>
      <c r="DN29" s="862"/>
      <c r="DO29" s="862"/>
      <c r="DP29" s="863"/>
      <c r="DQ29" s="861"/>
      <c r="DR29" s="862"/>
      <c r="DS29" s="862"/>
      <c r="DT29" s="862"/>
      <c r="DU29" s="863"/>
      <c r="DV29" s="864"/>
      <c r="DW29" s="865"/>
      <c r="DX29" s="865"/>
      <c r="DY29" s="865"/>
      <c r="DZ29" s="866"/>
      <c r="EA29" s="246"/>
    </row>
    <row r="30" spans="1:131" s="247" customFormat="1" ht="26.25" customHeight="1">
      <c r="A30" s="266">
        <v>3</v>
      </c>
      <c r="B30" s="835" t="s">
        <v>401</v>
      </c>
      <c r="C30" s="836"/>
      <c r="D30" s="836"/>
      <c r="E30" s="836"/>
      <c r="F30" s="836"/>
      <c r="G30" s="836"/>
      <c r="H30" s="836"/>
      <c r="I30" s="836"/>
      <c r="J30" s="836"/>
      <c r="K30" s="836"/>
      <c r="L30" s="836"/>
      <c r="M30" s="836"/>
      <c r="N30" s="836"/>
      <c r="O30" s="836"/>
      <c r="P30" s="837"/>
      <c r="Q30" s="838">
        <v>238</v>
      </c>
      <c r="R30" s="839"/>
      <c r="S30" s="839"/>
      <c r="T30" s="839"/>
      <c r="U30" s="839"/>
      <c r="V30" s="839">
        <v>237</v>
      </c>
      <c r="W30" s="839"/>
      <c r="X30" s="839"/>
      <c r="Y30" s="839"/>
      <c r="Z30" s="839"/>
      <c r="AA30" s="839">
        <v>1</v>
      </c>
      <c r="AB30" s="839"/>
      <c r="AC30" s="839"/>
      <c r="AD30" s="839"/>
      <c r="AE30" s="840"/>
      <c r="AF30" s="841">
        <v>1</v>
      </c>
      <c r="AG30" s="842"/>
      <c r="AH30" s="842"/>
      <c r="AI30" s="842"/>
      <c r="AJ30" s="843"/>
      <c r="AK30" s="910">
        <v>75</v>
      </c>
      <c r="AL30" s="911"/>
      <c r="AM30" s="911"/>
      <c r="AN30" s="911"/>
      <c r="AO30" s="911"/>
      <c r="AP30" s="911" t="s">
        <v>597</v>
      </c>
      <c r="AQ30" s="911"/>
      <c r="AR30" s="911"/>
      <c r="AS30" s="911"/>
      <c r="AT30" s="911"/>
      <c r="AU30" s="911" t="s">
        <v>597</v>
      </c>
      <c r="AV30" s="911"/>
      <c r="AW30" s="911"/>
      <c r="AX30" s="911"/>
      <c r="AY30" s="911"/>
      <c r="AZ30" s="912" t="s">
        <v>597</v>
      </c>
      <c r="BA30" s="912"/>
      <c r="BB30" s="912"/>
      <c r="BC30" s="912"/>
      <c r="BD30" s="912"/>
      <c r="BE30" s="908"/>
      <c r="BF30" s="908"/>
      <c r="BG30" s="908"/>
      <c r="BH30" s="908"/>
      <c r="BI30" s="909"/>
      <c r="BJ30" s="252"/>
      <c r="BK30" s="252"/>
      <c r="BL30" s="252"/>
      <c r="BM30" s="252"/>
      <c r="BN30" s="252"/>
      <c r="BO30" s="265"/>
      <c r="BP30" s="265"/>
      <c r="BQ30" s="262">
        <v>24</v>
      </c>
      <c r="BR30" s="263"/>
      <c r="BS30" s="848"/>
      <c r="BT30" s="849"/>
      <c r="BU30" s="849"/>
      <c r="BV30" s="849"/>
      <c r="BW30" s="849"/>
      <c r="BX30" s="849"/>
      <c r="BY30" s="849"/>
      <c r="BZ30" s="849"/>
      <c r="CA30" s="849"/>
      <c r="CB30" s="849"/>
      <c r="CC30" s="849"/>
      <c r="CD30" s="849"/>
      <c r="CE30" s="849"/>
      <c r="CF30" s="849"/>
      <c r="CG30" s="850"/>
      <c r="CH30" s="861"/>
      <c r="CI30" s="862"/>
      <c r="CJ30" s="862"/>
      <c r="CK30" s="862"/>
      <c r="CL30" s="863"/>
      <c r="CM30" s="861"/>
      <c r="CN30" s="862"/>
      <c r="CO30" s="862"/>
      <c r="CP30" s="862"/>
      <c r="CQ30" s="863"/>
      <c r="CR30" s="861"/>
      <c r="CS30" s="862"/>
      <c r="CT30" s="862"/>
      <c r="CU30" s="862"/>
      <c r="CV30" s="863"/>
      <c r="CW30" s="861"/>
      <c r="CX30" s="862"/>
      <c r="CY30" s="862"/>
      <c r="CZ30" s="862"/>
      <c r="DA30" s="863"/>
      <c r="DB30" s="861"/>
      <c r="DC30" s="862"/>
      <c r="DD30" s="862"/>
      <c r="DE30" s="862"/>
      <c r="DF30" s="863"/>
      <c r="DG30" s="861"/>
      <c r="DH30" s="862"/>
      <c r="DI30" s="862"/>
      <c r="DJ30" s="862"/>
      <c r="DK30" s="863"/>
      <c r="DL30" s="861"/>
      <c r="DM30" s="862"/>
      <c r="DN30" s="862"/>
      <c r="DO30" s="862"/>
      <c r="DP30" s="863"/>
      <c r="DQ30" s="861"/>
      <c r="DR30" s="862"/>
      <c r="DS30" s="862"/>
      <c r="DT30" s="862"/>
      <c r="DU30" s="863"/>
      <c r="DV30" s="864"/>
      <c r="DW30" s="865"/>
      <c r="DX30" s="865"/>
      <c r="DY30" s="865"/>
      <c r="DZ30" s="866"/>
      <c r="EA30" s="246"/>
    </row>
    <row r="31" spans="1:131" s="247" customFormat="1" ht="26.25" customHeight="1">
      <c r="A31" s="266">
        <v>4</v>
      </c>
      <c r="B31" s="835" t="s">
        <v>402</v>
      </c>
      <c r="C31" s="836"/>
      <c r="D31" s="836"/>
      <c r="E31" s="836"/>
      <c r="F31" s="836"/>
      <c r="G31" s="836"/>
      <c r="H31" s="836"/>
      <c r="I31" s="836"/>
      <c r="J31" s="836"/>
      <c r="K31" s="836"/>
      <c r="L31" s="836"/>
      <c r="M31" s="836"/>
      <c r="N31" s="836"/>
      <c r="O31" s="836"/>
      <c r="P31" s="837"/>
      <c r="Q31" s="838">
        <v>24</v>
      </c>
      <c r="R31" s="839"/>
      <c r="S31" s="839"/>
      <c r="T31" s="839"/>
      <c r="U31" s="839"/>
      <c r="V31" s="839">
        <v>24</v>
      </c>
      <c r="W31" s="839"/>
      <c r="X31" s="839"/>
      <c r="Y31" s="839"/>
      <c r="Z31" s="839"/>
      <c r="AA31" s="839">
        <v>0</v>
      </c>
      <c r="AB31" s="839"/>
      <c r="AC31" s="839"/>
      <c r="AD31" s="839"/>
      <c r="AE31" s="840"/>
      <c r="AF31" s="841">
        <v>0</v>
      </c>
      <c r="AG31" s="842"/>
      <c r="AH31" s="842"/>
      <c r="AI31" s="842"/>
      <c r="AJ31" s="843"/>
      <c r="AK31" s="910" t="s">
        <v>596</v>
      </c>
      <c r="AL31" s="911"/>
      <c r="AM31" s="911"/>
      <c r="AN31" s="911"/>
      <c r="AO31" s="911"/>
      <c r="AP31" s="911" t="s">
        <v>597</v>
      </c>
      <c r="AQ31" s="911"/>
      <c r="AR31" s="911"/>
      <c r="AS31" s="911"/>
      <c r="AT31" s="911"/>
      <c r="AU31" s="911" t="s">
        <v>597</v>
      </c>
      <c r="AV31" s="911"/>
      <c r="AW31" s="911"/>
      <c r="AX31" s="911"/>
      <c r="AY31" s="911"/>
      <c r="AZ31" s="912" t="s">
        <v>597</v>
      </c>
      <c r="BA31" s="912"/>
      <c r="BB31" s="912"/>
      <c r="BC31" s="912"/>
      <c r="BD31" s="912"/>
      <c r="BE31" s="908"/>
      <c r="BF31" s="908"/>
      <c r="BG31" s="908"/>
      <c r="BH31" s="908"/>
      <c r="BI31" s="909"/>
      <c r="BJ31" s="252"/>
      <c r="BK31" s="252"/>
      <c r="BL31" s="252"/>
      <c r="BM31" s="252"/>
      <c r="BN31" s="252"/>
      <c r="BO31" s="265"/>
      <c r="BP31" s="265"/>
      <c r="BQ31" s="262">
        <v>25</v>
      </c>
      <c r="BR31" s="263"/>
      <c r="BS31" s="848"/>
      <c r="BT31" s="849"/>
      <c r="BU31" s="849"/>
      <c r="BV31" s="849"/>
      <c r="BW31" s="849"/>
      <c r="BX31" s="849"/>
      <c r="BY31" s="849"/>
      <c r="BZ31" s="849"/>
      <c r="CA31" s="849"/>
      <c r="CB31" s="849"/>
      <c r="CC31" s="849"/>
      <c r="CD31" s="849"/>
      <c r="CE31" s="849"/>
      <c r="CF31" s="849"/>
      <c r="CG31" s="850"/>
      <c r="CH31" s="861"/>
      <c r="CI31" s="862"/>
      <c r="CJ31" s="862"/>
      <c r="CK31" s="862"/>
      <c r="CL31" s="863"/>
      <c r="CM31" s="861"/>
      <c r="CN31" s="862"/>
      <c r="CO31" s="862"/>
      <c r="CP31" s="862"/>
      <c r="CQ31" s="863"/>
      <c r="CR31" s="861"/>
      <c r="CS31" s="862"/>
      <c r="CT31" s="862"/>
      <c r="CU31" s="862"/>
      <c r="CV31" s="863"/>
      <c r="CW31" s="861"/>
      <c r="CX31" s="862"/>
      <c r="CY31" s="862"/>
      <c r="CZ31" s="862"/>
      <c r="DA31" s="863"/>
      <c r="DB31" s="861"/>
      <c r="DC31" s="862"/>
      <c r="DD31" s="862"/>
      <c r="DE31" s="862"/>
      <c r="DF31" s="863"/>
      <c r="DG31" s="861"/>
      <c r="DH31" s="862"/>
      <c r="DI31" s="862"/>
      <c r="DJ31" s="862"/>
      <c r="DK31" s="863"/>
      <c r="DL31" s="861"/>
      <c r="DM31" s="862"/>
      <c r="DN31" s="862"/>
      <c r="DO31" s="862"/>
      <c r="DP31" s="863"/>
      <c r="DQ31" s="861"/>
      <c r="DR31" s="862"/>
      <c r="DS31" s="862"/>
      <c r="DT31" s="862"/>
      <c r="DU31" s="863"/>
      <c r="DV31" s="864"/>
      <c r="DW31" s="865"/>
      <c r="DX31" s="865"/>
      <c r="DY31" s="865"/>
      <c r="DZ31" s="866"/>
      <c r="EA31" s="246"/>
    </row>
    <row r="32" spans="1:131" s="247" customFormat="1" ht="26.25" customHeight="1">
      <c r="A32" s="266">
        <v>5</v>
      </c>
      <c r="B32" s="835" t="s">
        <v>403</v>
      </c>
      <c r="C32" s="836"/>
      <c r="D32" s="836"/>
      <c r="E32" s="836"/>
      <c r="F32" s="836"/>
      <c r="G32" s="836"/>
      <c r="H32" s="836"/>
      <c r="I32" s="836"/>
      <c r="J32" s="836"/>
      <c r="K32" s="836"/>
      <c r="L32" s="836"/>
      <c r="M32" s="836"/>
      <c r="N32" s="836"/>
      <c r="O32" s="836"/>
      <c r="P32" s="837"/>
      <c r="Q32" s="838">
        <v>521</v>
      </c>
      <c r="R32" s="839"/>
      <c r="S32" s="839"/>
      <c r="T32" s="839"/>
      <c r="U32" s="839"/>
      <c r="V32" s="839">
        <v>449</v>
      </c>
      <c r="W32" s="839"/>
      <c r="X32" s="839"/>
      <c r="Y32" s="839"/>
      <c r="Z32" s="839"/>
      <c r="AA32" s="839">
        <v>72</v>
      </c>
      <c r="AB32" s="839"/>
      <c r="AC32" s="839"/>
      <c r="AD32" s="839"/>
      <c r="AE32" s="840"/>
      <c r="AF32" s="841">
        <v>931</v>
      </c>
      <c r="AG32" s="842"/>
      <c r="AH32" s="842"/>
      <c r="AI32" s="842"/>
      <c r="AJ32" s="843"/>
      <c r="AK32" s="910">
        <v>2</v>
      </c>
      <c r="AL32" s="911"/>
      <c r="AM32" s="911"/>
      <c r="AN32" s="911"/>
      <c r="AO32" s="911"/>
      <c r="AP32" s="911">
        <v>470</v>
      </c>
      <c r="AQ32" s="911"/>
      <c r="AR32" s="911"/>
      <c r="AS32" s="911"/>
      <c r="AT32" s="911"/>
      <c r="AU32" s="911">
        <v>17</v>
      </c>
      <c r="AV32" s="911"/>
      <c r="AW32" s="911"/>
      <c r="AX32" s="911"/>
      <c r="AY32" s="911"/>
      <c r="AZ32" s="912" t="s">
        <v>598</v>
      </c>
      <c r="BA32" s="912"/>
      <c r="BB32" s="912"/>
      <c r="BC32" s="912"/>
      <c r="BD32" s="912"/>
      <c r="BE32" s="908" t="s">
        <v>404</v>
      </c>
      <c r="BF32" s="908"/>
      <c r="BG32" s="908"/>
      <c r="BH32" s="908"/>
      <c r="BI32" s="909"/>
      <c r="BJ32" s="252"/>
      <c r="BK32" s="252"/>
      <c r="BL32" s="252"/>
      <c r="BM32" s="252"/>
      <c r="BN32" s="252"/>
      <c r="BO32" s="265"/>
      <c r="BP32" s="265"/>
      <c r="BQ32" s="262">
        <v>26</v>
      </c>
      <c r="BR32" s="263"/>
      <c r="BS32" s="848"/>
      <c r="BT32" s="849"/>
      <c r="BU32" s="849"/>
      <c r="BV32" s="849"/>
      <c r="BW32" s="849"/>
      <c r="BX32" s="849"/>
      <c r="BY32" s="849"/>
      <c r="BZ32" s="849"/>
      <c r="CA32" s="849"/>
      <c r="CB32" s="849"/>
      <c r="CC32" s="849"/>
      <c r="CD32" s="849"/>
      <c r="CE32" s="849"/>
      <c r="CF32" s="849"/>
      <c r="CG32" s="850"/>
      <c r="CH32" s="861"/>
      <c r="CI32" s="862"/>
      <c r="CJ32" s="862"/>
      <c r="CK32" s="862"/>
      <c r="CL32" s="863"/>
      <c r="CM32" s="861"/>
      <c r="CN32" s="862"/>
      <c r="CO32" s="862"/>
      <c r="CP32" s="862"/>
      <c r="CQ32" s="863"/>
      <c r="CR32" s="861"/>
      <c r="CS32" s="862"/>
      <c r="CT32" s="862"/>
      <c r="CU32" s="862"/>
      <c r="CV32" s="863"/>
      <c r="CW32" s="861"/>
      <c r="CX32" s="862"/>
      <c r="CY32" s="862"/>
      <c r="CZ32" s="862"/>
      <c r="DA32" s="863"/>
      <c r="DB32" s="861"/>
      <c r="DC32" s="862"/>
      <c r="DD32" s="862"/>
      <c r="DE32" s="862"/>
      <c r="DF32" s="863"/>
      <c r="DG32" s="861"/>
      <c r="DH32" s="862"/>
      <c r="DI32" s="862"/>
      <c r="DJ32" s="862"/>
      <c r="DK32" s="863"/>
      <c r="DL32" s="861"/>
      <c r="DM32" s="862"/>
      <c r="DN32" s="862"/>
      <c r="DO32" s="862"/>
      <c r="DP32" s="863"/>
      <c r="DQ32" s="861"/>
      <c r="DR32" s="862"/>
      <c r="DS32" s="862"/>
      <c r="DT32" s="862"/>
      <c r="DU32" s="863"/>
      <c r="DV32" s="864"/>
      <c r="DW32" s="865"/>
      <c r="DX32" s="865"/>
      <c r="DY32" s="865"/>
      <c r="DZ32" s="866"/>
      <c r="EA32" s="246"/>
    </row>
    <row r="33" spans="1:131" s="247" customFormat="1" ht="26.25" customHeight="1">
      <c r="A33" s="266">
        <v>6</v>
      </c>
      <c r="B33" s="835" t="s">
        <v>405</v>
      </c>
      <c r="C33" s="836"/>
      <c r="D33" s="836"/>
      <c r="E33" s="836"/>
      <c r="F33" s="836"/>
      <c r="G33" s="836"/>
      <c r="H33" s="836"/>
      <c r="I33" s="836"/>
      <c r="J33" s="836"/>
      <c r="K33" s="836"/>
      <c r="L33" s="836"/>
      <c r="M33" s="836"/>
      <c r="N33" s="836"/>
      <c r="O33" s="836"/>
      <c r="P33" s="837"/>
      <c r="Q33" s="838">
        <v>2525</v>
      </c>
      <c r="R33" s="839"/>
      <c r="S33" s="839"/>
      <c r="T33" s="839"/>
      <c r="U33" s="839"/>
      <c r="V33" s="839">
        <v>2391</v>
      </c>
      <c r="W33" s="839"/>
      <c r="X33" s="839"/>
      <c r="Y33" s="839"/>
      <c r="Z33" s="839"/>
      <c r="AA33" s="839">
        <v>133</v>
      </c>
      <c r="AB33" s="839"/>
      <c r="AC33" s="839"/>
      <c r="AD33" s="839"/>
      <c r="AE33" s="840"/>
      <c r="AF33" s="841">
        <v>448</v>
      </c>
      <c r="AG33" s="842"/>
      <c r="AH33" s="842"/>
      <c r="AI33" s="842"/>
      <c r="AJ33" s="843"/>
      <c r="AK33" s="910">
        <v>610</v>
      </c>
      <c r="AL33" s="911"/>
      <c r="AM33" s="911"/>
      <c r="AN33" s="911"/>
      <c r="AO33" s="911"/>
      <c r="AP33" s="911">
        <v>2075</v>
      </c>
      <c r="AQ33" s="911"/>
      <c r="AR33" s="911"/>
      <c r="AS33" s="911"/>
      <c r="AT33" s="911"/>
      <c r="AU33" s="911">
        <v>1517</v>
      </c>
      <c r="AV33" s="911"/>
      <c r="AW33" s="911"/>
      <c r="AX33" s="911"/>
      <c r="AY33" s="911"/>
      <c r="AZ33" s="912" t="s">
        <v>598</v>
      </c>
      <c r="BA33" s="912"/>
      <c r="BB33" s="912"/>
      <c r="BC33" s="912"/>
      <c r="BD33" s="912"/>
      <c r="BE33" s="908" t="s">
        <v>406</v>
      </c>
      <c r="BF33" s="908"/>
      <c r="BG33" s="908"/>
      <c r="BH33" s="908"/>
      <c r="BI33" s="909"/>
      <c r="BJ33" s="252"/>
      <c r="BK33" s="252"/>
      <c r="BL33" s="252"/>
      <c r="BM33" s="252"/>
      <c r="BN33" s="252"/>
      <c r="BO33" s="265"/>
      <c r="BP33" s="265"/>
      <c r="BQ33" s="262">
        <v>27</v>
      </c>
      <c r="BR33" s="263"/>
      <c r="BS33" s="848"/>
      <c r="BT33" s="849"/>
      <c r="BU33" s="849"/>
      <c r="BV33" s="849"/>
      <c r="BW33" s="849"/>
      <c r="BX33" s="849"/>
      <c r="BY33" s="849"/>
      <c r="BZ33" s="849"/>
      <c r="CA33" s="849"/>
      <c r="CB33" s="849"/>
      <c r="CC33" s="849"/>
      <c r="CD33" s="849"/>
      <c r="CE33" s="849"/>
      <c r="CF33" s="849"/>
      <c r="CG33" s="850"/>
      <c r="CH33" s="861"/>
      <c r="CI33" s="862"/>
      <c r="CJ33" s="862"/>
      <c r="CK33" s="862"/>
      <c r="CL33" s="863"/>
      <c r="CM33" s="861"/>
      <c r="CN33" s="862"/>
      <c r="CO33" s="862"/>
      <c r="CP33" s="862"/>
      <c r="CQ33" s="863"/>
      <c r="CR33" s="861"/>
      <c r="CS33" s="862"/>
      <c r="CT33" s="862"/>
      <c r="CU33" s="862"/>
      <c r="CV33" s="863"/>
      <c r="CW33" s="861"/>
      <c r="CX33" s="862"/>
      <c r="CY33" s="862"/>
      <c r="CZ33" s="862"/>
      <c r="DA33" s="863"/>
      <c r="DB33" s="861"/>
      <c r="DC33" s="862"/>
      <c r="DD33" s="862"/>
      <c r="DE33" s="862"/>
      <c r="DF33" s="863"/>
      <c r="DG33" s="861"/>
      <c r="DH33" s="862"/>
      <c r="DI33" s="862"/>
      <c r="DJ33" s="862"/>
      <c r="DK33" s="863"/>
      <c r="DL33" s="861"/>
      <c r="DM33" s="862"/>
      <c r="DN33" s="862"/>
      <c r="DO33" s="862"/>
      <c r="DP33" s="863"/>
      <c r="DQ33" s="861"/>
      <c r="DR33" s="862"/>
      <c r="DS33" s="862"/>
      <c r="DT33" s="862"/>
      <c r="DU33" s="863"/>
      <c r="DV33" s="864"/>
      <c r="DW33" s="865"/>
      <c r="DX33" s="865"/>
      <c r="DY33" s="865"/>
      <c r="DZ33" s="866"/>
      <c r="EA33" s="246"/>
    </row>
    <row r="34" spans="1:131" s="247" customFormat="1" ht="26.25" customHeight="1">
      <c r="A34" s="266">
        <v>7</v>
      </c>
      <c r="B34" s="835" t="s">
        <v>407</v>
      </c>
      <c r="C34" s="836"/>
      <c r="D34" s="836"/>
      <c r="E34" s="836"/>
      <c r="F34" s="836"/>
      <c r="G34" s="836"/>
      <c r="H34" s="836"/>
      <c r="I34" s="836"/>
      <c r="J34" s="836"/>
      <c r="K34" s="836"/>
      <c r="L34" s="836"/>
      <c r="M34" s="836"/>
      <c r="N34" s="836"/>
      <c r="O34" s="836"/>
      <c r="P34" s="837"/>
      <c r="Q34" s="838">
        <v>794</v>
      </c>
      <c r="R34" s="839"/>
      <c r="S34" s="839"/>
      <c r="T34" s="839"/>
      <c r="U34" s="839"/>
      <c r="V34" s="839">
        <v>786</v>
      </c>
      <c r="W34" s="839"/>
      <c r="X34" s="839"/>
      <c r="Y34" s="839"/>
      <c r="Z34" s="839"/>
      <c r="AA34" s="839">
        <v>8</v>
      </c>
      <c r="AB34" s="839"/>
      <c r="AC34" s="839"/>
      <c r="AD34" s="839"/>
      <c r="AE34" s="840"/>
      <c r="AF34" s="841">
        <v>8</v>
      </c>
      <c r="AG34" s="842"/>
      <c r="AH34" s="842"/>
      <c r="AI34" s="842"/>
      <c r="AJ34" s="843"/>
      <c r="AK34" s="910">
        <v>386</v>
      </c>
      <c r="AL34" s="911"/>
      <c r="AM34" s="911"/>
      <c r="AN34" s="911"/>
      <c r="AO34" s="911"/>
      <c r="AP34" s="911">
        <v>3867</v>
      </c>
      <c r="AQ34" s="911"/>
      <c r="AR34" s="911"/>
      <c r="AS34" s="911"/>
      <c r="AT34" s="911"/>
      <c r="AU34" s="911">
        <v>3012</v>
      </c>
      <c r="AV34" s="911"/>
      <c r="AW34" s="911"/>
      <c r="AX34" s="911"/>
      <c r="AY34" s="911"/>
      <c r="AZ34" s="912" t="s">
        <v>598</v>
      </c>
      <c r="BA34" s="912"/>
      <c r="BB34" s="912"/>
      <c r="BC34" s="912"/>
      <c r="BD34" s="912"/>
      <c r="BE34" s="908" t="s">
        <v>408</v>
      </c>
      <c r="BF34" s="908"/>
      <c r="BG34" s="908"/>
      <c r="BH34" s="908"/>
      <c r="BI34" s="909"/>
      <c r="BJ34" s="252"/>
      <c r="BK34" s="252"/>
      <c r="BL34" s="252"/>
      <c r="BM34" s="252"/>
      <c r="BN34" s="252"/>
      <c r="BO34" s="265"/>
      <c r="BP34" s="265"/>
      <c r="BQ34" s="262">
        <v>28</v>
      </c>
      <c r="BR34" s="263"/>
      <c r="BS34" s="848"/>
      <c r="BT34" s="849"/>
      <c r="BU34" s="849"/>
      <c r="BV34" s="849"/>
      <c r="BW34" s="849"/>
      <c r="BX34" s="849"/>
      <c r="BY34" s="849"/>
      <c r="BZ34" s="849"/>
      <c r="CA34" s="849"/>
      <c r="CB34" s="849"/>
      <c r="CC34" s="849"/>
      <c r="CD34" s="849"/>
      <c r="CE34" s="849"/>
      <c r="CF34" s="849"/>
      <c r="CG34" s="850"/>
      <c r="CH34" s="861"/>
      <c r="CI34" s="862"/>
      <c r="CJ34" s="862"/>
      <c r="CK34" s="862"/>
      <c r="CL34" s="863"/>
      <c r="CM34" s="861"/>
      <c r="CN34" s="862"/>
      <c r="CO34" s="862"/>
      <c r="CP34" s="862"/>
      <c r="CQ34" s="863"/>
      <c r="CR34" s="861"/>
      <c r="CS34" s="862"/>
      <c r="CT34" s="862"/>
      <c r="CU34" s="862"/>
      <c r="CV34" s="863"/>
      <c r="CW34" s="861"/>
      <c r="CX34" s="862"/>
      <c r="CY34" s="862"/>
      <c r="CZ34" s="862"/>
      <c r="DA34" s="863"/>
      <c r="DB34" s="861"/>
      <c r="DC34" s="862"/>
      <c r="DD34" s="862"/>
      <c r="DE34" s="862"/>
      <c r="DF34" s="863"/>
      <c r="DG34" s="861"/>
      <c r="DH34" s="862"/>
      <c r="DI34" s="862"/>
      <c r="DJ34" s="862"/>
      <c r="DK34" s="863"/>
      <c r="DL34" s="861"/>
      <c r="DM34" s="862"/>
      <c r="DN34" s="862"/>
      <c r="DO34" s="862"/>
      <c r="DP34" s="863"/>
      <c r="DQ34" s="861"/>
      <c r="DR34" s="862"/>
      <c r="DS34" s="862"/>
      <c r="DT34" s="862"/>
      <c r="DU34" s="863"/>
      <c r="DV34" s="864"/>
      <c r="DW34" s="865"/>
      <c r="DX34" s="865"/>
      <c r="DY34" s="865"/>
      <c r="DZ34" s="866"/>
      <c r="EA34" s="246"/>
    </row>
    <row r="35" spans="1:131" s="247" customFormat="1" ht="26.25" customHeight="1">
      <c r="A35" s="266">
        <v>8</v>
      </c>
      <c r="B35" s="835" t="s">
        <v>409</v>
      </c>
      <c r="C35" s="836"/>
      <c r="D35" s="836"/>
      <c r="E35" s="836"/>
      <c r="F35" s="836"/>
      <c r="G35" s="836"/>
      <c r="H35" s="836"/>
      <c r="I35" s="836"/>
      <c r="J35" s="836"/>
      <c r="K35" s="836"/>
      <c r="L35" s="836"/>
      <c r="M35" s="836"/>
      <c r="N35" s="836"/>
      <c r="O35" s="836"/>
      <c r="P35" s="837"/>
      <c r="Q35" s="838">
        <v>76</v>
      </c>
      <c r="R35" s="839"/>
      <c r="S35" s="839"/>
      <c r="T35" s="839"/>
      <c r="U35" s="839"/>
      <c r="V35" s="839">
        <v>73</v>
      </c>
      <c r="W35" s="839"/>
      <c r="X35" s="839"/>
      <c r="Y35" s="839"/>
      <c r="Z35" s="839"/>
      <c r="AA35" s="839">
        <v>3</v>
      </c>
      <c r="AB35" s="839"/>
      <c r="AC35" s="839"/>
      <c r="AD35" s="839"/>
      <c r="AE35" s="840"/>
      <c r="AF35" s="841">
        <v>3</v>
      </c>
      <c r="AG35" s="842"/>
      <c r="AH35" s="842"/>
      <c r="AI35" s="842"/>
      <c r="AJ35" s="843"/>
      <c r="AK35" s="910">
        <v>60</v>
      </c>
      <c r="AL35" s="911"/>
      <c r="AM35" s="911"/>
      <c r="AN35" s="911"/>
      <c r="AO35" s="911"/>
      <c r="AP35" s="911">
        <v>333</v>
      </c>
      <c r="AQ35" s="911"/>
      <c r="AR35" s="911"/>
      <c r="AS35" s="911"/>
      <c r="AT35" s="911"/>
      <c r="AU35" s="911">
        <v>333</v>
      </c>
      <c r="AV35" s="911"/>
      <c r="AW35" s="911"/>
      <c r="AX35" s="911"/>
      <c r="AY35" s="911"/>
      <c r="AZ35" s="912" t="s">
        <v>598</v>
      </c>
      <c r="BA35" s="912"/>
      <c r="BB35" s="912"/>
      <c r="BC35" s="912"/>
      <c r="BD35" s="912"/>
      <c r="BE35" s="908" t="s">
        <v>410</v>
      </c>
      <c r="BF35" s="908"/>
      <c r="BG35" s="908"/>
      <c r="BH35" s="908"/>
      <c r="BI35" s="909"/>
      <c r="BJ35" s="252"/>
      <c r="BK35" s="252"/>
      <c r="BL35" s="252"/>
      <c r="BM35" s="252"/>
      <c r="BN35" s="252"/>
      <c r="BO35" s="265"/>
      <c r="BP35" s="265"/>
      <c r="BQ35" s="262">
        <v>29</v>
      </c>
      <c r="BR35" s="263"/>
      <c r="BS35" s="848"/>
      <c r="BT35" s="849"/>
      <c r="BU35" s="849"/>
      <c r="BV35" s="849"/>
      <c r="BW35" s="849"/>
      <c r="BX35" s="849"/>
      <c r="BY35" s="849"/>
      <c r="BZ35" s="849"/>
      <c r="CA35" s="849"/>
      <c r="CB35" s="849"/>
      <c r="CC35" s="849"/>
      <c r="CD35" s="849"/>
      <c r="CE35" s="849"/>
      <c r="CF35" s="849"/>
      <c r="CG35" s="850"/>
      <c r="CH35" s="861"/>
      <c r="CI35" s="862"/>
      <c r="CJ35" s="862"/>
      <c r="CK35" s="862"/>
      <c r="CL35" s="863"/>
      <c r="CM35" s="861"/>
      <c r="CN35" s="862"/>
      <c r="CO35" s="862"/>
      <c r="CP35" s="862"/>
      <c r="CQ35" s="863"/>
      <c r="CR35" s="861"/>
      <c r="CS35" s="862"/>
      <c r="CT35" s="862"/>
      <c r="CU35" s="862"/>
      <c r="CV35" s="863"/>
      <c r="CW35" s="861"/>
      <c r="CX35" s="862"/>
      <c r="CY35" s="862"/>
      <c r="CZ35" s="862"/>
      <c r="DA35" s="863"/>
      <c r="DB35" s="861"/>
      <c r="DC35" s="862"/>
      <c r="DD35" s="862"/>
      <c r="DE35" s="862"/>
      <c r="DF35" s="863"/>
      <c r="DG35" s="861"/>
      <c r="DH35" s="862"/>
      <c r="DI35" s="862"/>
      <c r="DJ35" s="862"/>
      <c r="DK35" s="863"/>
      <c r="DL35" s="861"/>
      <c r="DM35" s="862"/>
      <c r="DN35" s="862"/>
      <c r="DO35" s="862"/>
      <c r="DP35" s="863"/>
      <c r="DQ35" s="861"/>
      <c r="DR35" s="862"/>
      <c r="DS35" s="862"/>
      <c r="DT35" s="862"/>
      <c r="DU35" s="863"/>
      <c r="DV35" s="864"/>
      <c r="DW35" s="865"/>
      <c r="DX35" s="865"/>
      <c r="DY35" s="865"/>
      <c r="DZ35" s="866"/>
      <c r="EA35" s="246"/>
    </row>
    <row r="36" spans="1:131" s="247" customFormat="1" ht="26.25" customHeight="1">
      <c r="A36" s="266">
        <v>9</v>
      </c>
      <c r="B36" s="835" t="s">
        <v>411</v>
      </c>
      <c r="C36" s="836"/>
      <c r="D36" s="836"/>
      <c r="E36" s="836"/>
      <c r="F36" s="836"/>
      <c r="G36" s="836"/>
      <c r="H36" s="836"/>
      <c r="I36" s="836"/>
      <c r="J36" s="836"/>
      <c r="K36" s="836"/>
      <c r="L36" s="836"/>
      <c r="M36" s="836"/>
      <c r="N36" s="836"/>
      <c r="O36" s="836"/>
      <c r="P36" s="837"/>
      <c r="Q36" s="838">
        <v>76</v>
      </c>
      <c r="R36" s="839"/>
      <c r="S36" s="839"/>
      <c r="T36" s="839"/>
      <c r="U36" s="839"/>
      <c r="V36" s="839">
        <v>71</v>
      </c>
      <c r="W36" s="839"/>
      <c r="X36" s="839"/>
      <c r="Y36" s="839"/>
      <c r="Z36" s="839"/>
      <c r="AA36" s="839">
        <v>5</v>
      </c>
      <c r="AB36" s="839"/>
      <c r="AC36" s="839"/>
      <c r="AD36" s="839"/>
      <c r="AE36" s="840"/>
      <c r="AF36" s="841">
        <v>5</v>
      </c>
      <c r="AG36" s="842"/>
      <c r="AH36" s="842"/>
      <c r="AI36" s="842"/>
      <c r="AJ36" s="843"/>
      <c r="AK36" s="910">
        <v>24</v>
      </c>
      <c r="AL36" s="911"/>
      <c r="AM36" s="911"/>
      <c r="AN36" s="911"/>
      <c r="AO36" s="911"/>
      <c r="AP36" s="911">
        <v>281</v>
      </c>
      <c r="AQ36" s="911"/>
      <c r="AR36" s="911"/>
      <c r="AS36" s="911"/>
      <c r="AT36" s="911"/>
      <c r="AU36" s="911">
        <v>281</v>
      </c>
      <c r="AV36" s="911"/>
      <c r="AW36" s="911"/>
      <c r="AX36" s="911"/>
      <c r="AY36" s="911"/>
      <c r="AZ36" s="912" t="s">
        <v>598</v>
      </c>
      <c r="BA36" s="912"/>
      <c r="BB36" s="912"/>
      <c r="BC36" s="912"/>
      <c r="BD36" s="912"/>
      <c r="BE36" s="908" t="s">
        <v>410</v>
      </c>
      <c r="BF36" s="908"/>
      <c r="BG36" s="908"/>
      <c r="BH36" s="908"/>
      <c r="BI36" s="909"/>
      <c r="BJ36" s="252"/>
      <c r="BK36" s="252"/>
      <c r="BL36" s="252"/>
      <c r="BM36" s="252"/>
      <c r="BN36" s="252"/>
      <c r="BO36" s="265"/>
      <c r="BP36" s="265"/>
      <c r="BQ36" s="262">
        <v>30</v>
      </c>
      <c r="BR36" s="263"/>
      <c r="BS36" s="848"/>
      <c r="BT36" s="849"/>
      <c r="BU36" s="849"/>
      <c r="BV36" s="849"/>
      <c r="BW36" s="849"/>
      <c r="BX36" s="849"/>
      <c r="BY36" s="849"/>
      <c r="BZ36" s="849"/>
      <c r="CA36" s="849"/>
      <c r="CB36" s="849"/>
      <c r="CC36" s="849"/>
      <c r="CD36" s="849"/>
      <c r="CE36" s="849"/>
      <c r="CF36" s="849"/>
      <c r="CG36" s="850"/>
      <c r="CH36" s="861"/>
      <c r="CI36" s="862"/>
      <c r="CJ36" s="862"/>
      <c r="CK36" s="862"/>
      <c r="CL36" s="863"/>
      <c r="CM36" s="861"/>
      <c r="CN36" s="862"/>
      <c r="CO36" s="862"/>
      <c r="CP36" s="862"/>
      <c r="CQ36" s="863"/>
      <c r="CR36" s="861"/>
      <c r="CS36" s="862"/>
      <c r="CT36" s="862"/>
      <c r="CU36" s="862"/>
      <c r="CV36" s="863"/>
      <c r="CW36" s="861"/>
      <c r="CX36" s="862"/>
      <c r="CY36" s="862"/>
      <c r="CZ36" s="862"/>
      <c r="DA36" s="863"/>
      <c r="DB36" s="861"/>
      <c r="DC36" s="862"/>
      <c r="DD36" s="862"/>
      <c r="DE36" s="862"/>
      <c r="DF36" s="863"/>
      <c r="DG36" s="861"/>
      <c r="DH36" s="862"/>
      <c r="DI36" s="862"/>
      <c r="DJ36" s="862"/>
      <c r="DK36" s="863"/>
      <c r="DL36" s="861"/>
      <c r="DM36" s="862"/>
      <c r="DN36" s="862"/>
      <c r="DO36" s="862"/>
      <c r="DP36" s="863"/>
      <c r="DQ36" s="861"/>
      <c r="DR36" s="862"/>
      <c r="DS36" s="862"/>
      <c r="DT36" s="862"/>
      <c r="DU36" s="863"/>
      <c r="DV36" s="864"/>
      <c r="DW36" s="865"/>
      <c r="DX36" s="865"/>
      <c r="DY36" s="865"/>
      <c r="DZ36" s="866"/>
      <c r="EA36" s="246"/>
    </row>
    <row r="37" spans="1:131" s="247" customFormat="1" ht="26.25" customHeight="1">
      <c r="A37" s="266">
        <v>10</v>
      </c>
      <c r="B37" s="835"/>
      <c r="C37" s="836"/>
      <c r="D37" s="836"/>
      <c r="E37" s="836"/>
      <c r="F37" s="836"/>
      <c r="G37" s="836"/>
      <c r="H37" s="836"/>
      <c r="I37" s="836"/>
      <c r="J37" s="836"/>
      <c r="K37" s="836"/>
      <c r="L37" s="836"/>
      <c r="M37" s="836"/>
      <c r="N37" s="836"/>
      <c r="O37" s="836"/>
      <c r="P37" s="837"/>
      <c r="Q37" s="838"/>
      <c r="R37" s="839"/>
      <c r="S37" s="839"/>
      <c r="T37" s="839"/>
      <c r="U37" s="839"/>
      <c r="V37" s="839"/>
      <c r="W37" s="839"/>
      <c r="X37" s="839"/>
      <c r="Y37" s="839"/>
      <c r="Z37" s="839"/>
      <c r="AA37" s="839"/>
      <c r="AB37" s="839"/>
      <c r="AC37" s="839"/>
      <c r="AD37" s="839"/>
      <c r="AE37" s="840"/>
      <c r="AF37" s="841"/>
      <c r="AG37" s="842"/>
      <c r="AH37" s="842"/>
      <c r="AI37" s="842"/>
      <c r="AJ37" s="843"/>
      <c r="AK37" s="910"/>
      <c r="AL37" s="911"/>
      <c r="AM37" s="911"/>
      <c r="AN37" s="911"/>
      <c r="AO37" s="911"/>
      <c r="AP37" s="911"/>
      <c r="AQ37" s="911"/>
      <c r="AR37" s="911"/>
      <c r="AS37" s="911"/>
      <c r="AT37" s="911"/>
      <c r="AU37" s="911"/>
      <c r="AV37" s="911"/>
      <c r="AW37" s="911"/>
      <c r="AX37" s="911"/>
      <c r="AY37" s="911"/>
      <c r="AZ37" s="912"/>
      <c r="BA37" s="912"/>
      <c r="BB37" s="912"/>
      <c r="BC37" s="912"/>
      <c r="BD37" s="912"/>
      <c r="BE37" s="908"/>
      <c r="BF37" s="908"/>
      <c r="BG37" s="908"/>
      <c r="BH37" s="908"/>
      <c r="BI37" s="909"/>
      <c r="BJ37" s="252"/>
      <c r="BK37" s="252"/>
      <c r="BL37" s="252"/>
      <c r="BM37" s="252"/>
      <c r="BN37" s="252"/>
      <c r="BO37" s="265"/>
      <c r="BP37" s="265"/>
      <c r="BQ37" s="262">
        <v>31</v>
      </c>
      <c r="BR37" s="263"/>
      <c r="BS37" s="848"/>
      <c r="BT37" s="849"/>
      <c r="BU37" s="849"/>
      <c r="BV37" s="849"/>
      <c r="BW37" s="849"/>
      <c r="BX37" s="849"/>
      <c r="BY37" s="849"/>
      <c r="BZ37" s="849"/>
      <c r="CA37" s="849"/>
      <c r="CB37" s="849"/>
      <c r="CC37" s="849"/>
      <c r="CD37" s="849"/>
      <c r="CE37" s="849"/>
      <c r="CF37" s="849"/>
      <c r="CG37" s="850"/>
      <c r="CH37" s="861"/>
      <c r="CI37" s="862"/>
      <c r="CJ37" s="862"/>
      <c r="CK37" s="862"/>
      <c r="CL37" s="863"/>
      <c r="CM37" s="861"/>
      <c r="CN37" s="862"/>
      <c r="CO37" s="862"/>
      <c r="CP37" s="862"/>
      <c r="CQ37" s="863"/>
      <c r="CR37" s="861"/>
      <c r="CS37" s="862"/>
      <c r="CT37" s="862"/>
      <c r="CU37" s="862"/>
      <c r="CV37" s="863"/>
      <c r="CW37" s="861"/>
      <c r="CX37" s="862"/>
      <c r="CY37" s="862"/>
      <c r="CZ37" s="862"/>
      <c r="DA37" s="863"/>
      <c r="DB37" s="861"/>
      <c r="DC37" s="862"/>
      <c r="DD37" s="862"/>
      <c r="DE37" s="862"/>
      <c r="DF37" s="863"/>
      <c r="DG37" s="861"/>
      <c r="DH37" s="862"/>
      <c r="DI37" s="862"/>
      <c r="DJ37" s="862"/>
      <c r="DK37" s="863"/>
      <c r="DL37" s="861"/>
      <c r="DM37" s="862"/>
      <c r="DN37" s="862"/>
      <c r="DO37" s="862"/>
      <c r="DP37" s="863"/>
      <c r="DQ37" s="861"/>
      <c r="DR37" s="862"/>
      <c r="DS37" s="862"/>
      <c r="DT37" s="862"/>
      <c r="DU37" s="863"/>
      <c r="DV37" s="864"/>
      <c r="DW37" s="865"/>
      <c r="DX37" s="865"/>
      <c r="DY37" s="865"/>
      <c r="DZ37" s="866"/>
      <c r="EA37" s="246"/>
    </row>
    <row r="38" spans="1:131" s="247" customFormat="1" ht="26.25" customHeight="1">
      <c r="A38" s="266">
        <v>11</v>
      </c>
      <c r="B38" s="835"/>
      <c r="C38" s="836"/>
      <c r="D38" s="836"/>
      <c r="E38" s="836"/>
      <c r="F38" s="836"/>
      <c r="G38" s="836"/>
      <c r="H38" s="836"/>
      <c r="I38" s="836"/>
      <c r="J38" s="836"/>
      <c r="K38" s="836"/>
      <c r="L38" s="836"/>
      <c r="M38" s="836"/>
      <c r="N38" s="836"/>
      <c r="O38" s="836"/>
      <c r="P38" s="837"/>
      <c r="Q38" s="838"/>
      <c r="R38" s="839"/>
      <c r="S38" s="839"/>
      <c r="T38" s="839"/>
      <c r="U38" s="839"/>
      <c r="V38" s="839"/>
      <c r="W38" s="839"/>
      <c r="X38" s="839"/>
      <c r="Y38" s="839"/>
      <c r="Z38" s="839"/>
      <c r="AA38" s="839"/>
      <c r="AB38" s="839"/>
      <c r="AC38" s="839"/>
      <c r="AD38" s="839"/>
      <c r="AE38" s="840"/>
      <c r="AF38" s="841"/>
      <c r="AG38" s="842"/>
      <c r="AH38" s="842"/>
      <c r="AI38" s="842"/>
      <c r="AJ38" s="843"/>
      <c r="AK38" s="910"/>
      <c r="AL38" s="911"/>
      <c r="AM38" s="911"/>
      <c r="AN38" s="911"/>
      <c r="AO38" s="911"/>
      <c r="AP38" s="911"/>
      <c r="AQ38" s="911"/>
      <c r="AR38" s="911"/>
      <c r="AS38" s="911"/>
      <c r="AT38" s="911"/>
      <c r="AU38" s="911"/>
      <c r="AV38" s="911"/>
      <c r="AW38" s="911"/>
      <c r="AX38" s="911"/>
      <c r="AY38" s="911"/>
      <c r="AZ38" s="912"/>
      <c r="BA38" s="912"/>
      <c r="BB38" s="912"/>
      <c r="BC38" s="912"/>
      <c r="BD38" s="912"/>
      <c r="BE38" s="908"/>
      <c r="BF38" s="908"/>
      <c r="BG38" s="908"/>
      <c r="BH38" s="908"/>
      <c r="BI38" s="909"/>
      <c r="BJ38" s="252"/>
      <c r="BK38" s="252"/>
      <c r="BL38" s="252"/>
      <c r="BM38" s="252"/>
      <c r="BN38" s="252"/>
      <c r="BO38" s="265"/>
      <c r="BP38" s="265"/>
      <c r="BQ38" s="262">
        <v>32</v>
      </c>
      <c r="BR38" s="263"/>
      <c r="BS38" s="848"/>
      <c r="BT38" s="849"/>
      <c r="BU38" s="849"/>
      <c r="BV38" s="849"/>
      <c r="BW38" s="849"/>
      <c r="BX38" s="849"/>
      <c r="BY38" s="849"/>
      <c r="BZ38" s="849"/>
      <c r="CA38" s="849"/>
      <c r="CB38" s="849"/>
      <c r="CC38" s="849"/>
      <c r="CD38" s="849"/>
      <c r="CE38" s="849"/>
      <c r="CF38" s="849"/>
      <c r="CG38" s="850"/>
      <c r="CH38" s="861"/>
      <c r="CI38" s="862"/>
      <c r="CJ38" s="862"/>
      <c r="CK38" s="862"/>
      <c r="CL38" s="863"/>
      <c r="CM38" s="861"/>
      <c r="CN38" s="862"/>
      <c r="CO38" s="862"/>
      <c r="CP38" s="862"/>
      <c r="CQ38" s="863"/>
      <c r="CR38" s="861"/>
      <c r="CS38" s="862"/>
      <c r="CT38" s="862"/>
      <c r="CU38" s="862"/>
      <c r="CV38" s="863"/>
      <c r="CW38" s="861"/>
      <c r="CX38" s="862"/>
      <c r="CY38" s="862"/>
      <c r="CZ38" s="862"/>
      <c r="DA38" s="863"/>
      <c r="DB38" s="861"/>
      <c r="DC38" s="862"/>
      <c r="DD38" s="862"/>
      <c r="DE38" s="862"/>
      <c r="DF38" s="863"/>
      <c r="DG38" s="861"/>
      <c r="DH38" s="862"/>
      <c r="DI38" s="862"/>
      <c r="DJ38" s="862"/>
      <c r="DK38" s="863"/>
      <c r="DL38" s="861"/>
      <c r="DM38" s="862"/>
      <c r="DN38" s="862"/>
      <c r="DO38" s="862"/>
      <c r="DP38" s="863"/>
      <c r="DQ38" s="861"/>
      <c r="DR38" s="862"/>
      <c r="DS38" s="862"/>
      <c r="DT38" s="862"/>
      <c r="DU38" s="863"/>
      <c r="DV38" s="864"/>
      <c r="DW38" s="865"/>
      <c r="DX38" s="865"/>
      <c r="DY38" s="865"/>
      <c r="DZ38" s="866"/>
      <c r="EA38" s="246"/>
    </row>
    <row r="39" spans="1:131" s="247" customFormat="1" ht="26.25" customHeight="1">
      <c r="A39" s="266">
        <v>12</v>
      </c>
      <c r="B39" s="835"/>
      <c r="C39" s="836"/>
      <c r="D39" s="836"/>
      <c r="E39" s="836"/>
      <c r="F39" s="836"/>
      <c r="G39" s="836"/>
      <c r="H39" s="836"/>
      <c r="I39" s="836"/>
      <c r="J39" s="836"/>
      <c r="K39" s="836"/>
      <c r="L39" s="836"/>
      <c r="M39" s="836"/>
      <c r="N39" s="836"/>
      <c r="O39" s="836"/>
      <c r="P39" s="837"/>
      <c r="Q39" s="838"/>
      <c r="R39" s="839"/>
      <c r="S39" s="839"/>
      <c r="T39" s="839"/>
      <c r="U39" s="839"/>
      <c r="V39" s="839"/>
      <c r="W39" s="839"/>
      <c r="X39" s="839"/>
      <c r="Y39" s="839"/>
      <c r="Z39" s="839"/>
      <c r="AA39" s="839"/>
      <c r="AB39" s="839"/>
      <c r="AC39" s="839"/>
      <c r="AD39" s="839"/>
      <c r="AE39" s="840"/>
      <c r="AF39" s="841"/>
      <c r="AG39" s="842"/>
      <c r="AH39" s="842"/>
      <c r="AI39" s="842"/>
      <c r="AJ39" s="843"/>
      <c r="AK39" s="910"/>
      <c r="AL39" s="911"/>
      <c r="AM39" s="911"/>
      <c r="AN39" s="911"/>
      <c r="AO39" s="911"/>
      <c r="AP39" s="911"/>
      <c r="AQ39" s="911"/>
      <c r="AR39" s="911"/>
      <c r="AS39" s="911"/>
      <c r="AT39" s="911"/>
      <c r="AU39" s="911"/>
      <c r="AV39" s="911"/>
      <c r="AW39" s="911"/>
      <c r="AX39" s="911"/>
      <c r="AY39" s="911"/>
      <c r="AZ39" s="912"/>
      <c r="BA39" s="912"/>
      <c r="BB39" s="912"/>
      <c r="BC39" s="912"/>
      <c r="BD39" s="912"/>
      <c r="BE39" s="908"/>
      <c r="BF39" s="908"/>
      <c r="BG39" s="908"/>
      <c r="BH39" s="908"/>
      <c r="BI39" s="909"/>
      <c r="BJ39" s="252"/>
      <c r="BK39" s="252"/>
      <c r="BL39" s="252"/>
      <c r="BM39" s="252"/>
      <c r="BN39" s="252"/>
      <c r="BO39" s="265"/>
      <c r="BP39" s="265"/>
      <c r="BQ39" s="262">
        <v>33</v>
      </c>
      <c r="BR39" s="263"/>
      <c r="BS39" s="848"/>
      <c r="BT39" s="849"/>
      <c r="BU39" s="849"/>
      <c r="BV39" s="849"/>
      <c r="BW39" s="849"/>
      <c r="BX39" s="849"/>
      <c r="BY39" s="849"/>
      <c r="BZ39" s="849"/>
      <c r="CA39" s="849"/>
      <c r="CB39" s="849"/>
      <c r="CC39" s="849"/>
      <c r="CD39" s="849"/>
      <c r="CE39" s="849"/>
      <c r="CF39" s="849"/>
      <c r="CG39" s="850"/>
      <c r="CH39" s="861"/>
      <c r="CI39" s="862"/>
      <c r="CJ39" s="862"/>
      <c r="CK39" s="862"/>
      <c r="CL39" s="863"/>
      <c r="CM39" s="861"/>
      <c r="CN39" s="862"/>
      <c r="CO39" s="862"/>
      <c r="CP39" s="862"/>
      <c r="CQ39" s="863"/>
      <c r="CR39" s="861"/>
      <c r="CS39" s="862"/>
      <c r="CT39" s="862"/>
      <c r="CU39" s="862"/>
      <c r="CV39" s="863"/>
      <c r="CW39" s="861"/>
      <c r="CX39" s="862"/>
      <c r="CY39" s="862"/>
      <c r="CZ39" s="862"/>
      <c r="DA39" s="863"/>
      <c r="DB39" s="861"/>
      <c r="DC39" s="862"/>
      <c r="DD39" s="862"/>
      <c r="DE39" s="862"/>
      <c r="DF39" s="863"/>
      <c r="DG39" s="861"/>
      <c r="DH39" s="862"/>
      <c r="DI39" s="862"/>
      <c r="DJ39" s="862"/>
      <c r="DK39" s="863"/>
      <c r="DL39" s="861"/>
      <c r="DM39" s="862"/>
      <c r="DN39" s="862"/>
      <c r="DO39" s="862"/>
      <c r="DP39" s="863"/>
      <c r="DQ39" s="861"/>
      <c r="DR39" s="862"/>
      <c r="DS39" s="862"/>
      <c r="DT39" s="862"/>
      <c r="DU39" s="863"/>
      <c r="DV39" s="864"/>
      <c r="DW39" s="865"/>
      <c r="DX39" s="865"/>
      <c r="DY39" s="865"/>
      <c r="DZ39" s="866"/>
      <c r="EA39" s="246"/>
    </row>
    <row r="40" spans="1:131" s="247" customFormat="1" ht="26.25" customHeight="1">
      <c r="A40" s="261">
        <v>13</v>
      </c>
      <c r="B40" s="835"/>
      <c r="C40" s="836"/>
      <c r="D40" s="836"/>
      <c r="E40" s="836"/>
      <c r="F40" s="836"/>
      <c r="G40" s="836"/>
      <c r="H40" s="836"/>
      <c r="I40" s="836"/>
      <c r="J40" s="836"/>
      <c r="K40" s="836"/>
      <c r="L40" s="836"/>
      <c r="M40" s="836"/>
      <c r="N40" s="836"/>
      <c r="O40" s="836"/>
      <c r="P40" s="837"/>
      <c r="Q40" s="838"/>
      <c r="R40" s="839"/>
      <c r="S40" s="839"/>
      <c r="T40" s="839"/>
      <c r="U40" s="839"/>
      <c r="V40" s="839"/>
      <c r="W40" s="839"/>
      <c r="X40" s="839"/>
      <c r="Y40" s="839"/>
      <c r="Z40" s="839"/>
      <c r="AA40" s="839"/>
      <c r="AB40" s="839"/>
      <c r="AC40" s="839"/>
      <c r="AD40" s="839"/>
      <c r="AE40" s="840"/>
      <c r="AF40" s="841"/>
      <c r="AG40" s="842"/>
      <c r="AH40" s="842"/>
      <c r="AI40" s="842"/>
      <c r="AJ40" s="843"/>
      <c r="AK40" s="910"/>
      <c r="AL40" s="911"/>
      <c r="AM40" s="911"/>
      <c r="AN40" s="911"/>
      <c r="AO40" s="911"/>
      <c r="AP40" s="911"/>
      <c r="AQ40" s="911"/>
      <c r="AR40" s="911"/>
      <c r="AS40" s="911"/>
      <c r="AT40" s="911"/>
      <c r="AU40" s="911"/>
      <c r="AV40" s="911"/>
      <c r="AW40" s="911"/>
      <c r="AX40" s="911"/>
      <c r="AY40" s="911"/>
      <c r="AZ40" s="912"/>
      <c r="BA40" s="912"/>
      <c r="BB40" s="912"/>
      <c r="BC40" s="912"/>
      <c r="BD40" s="912"/>
      <c r="BE40" s="908"/>
      <c r="BF40" s="908"/>
      <c r="BG40" s="908"/>
      <c r="BH40" s="908"/>
      <c r="BI40" s="909"/>
      <c r="BJ40" s="252"/>
      <c r="BK40" s="252"/>
      <c r="BL40" s="252"/>
      <c r="BM40" s="252"/>
      <c r="BN40" s="252"/>
      <c r="BO40" s="265"/>
      <c r="BP40" s="265"/>
      <c r="BQ40" s="262">
        <v>34</v>
      </c>
      <c r="BR40" s="263"/>
      <c r="BS40" s="848"/>
      <c r="BT40" s="849"/>
      <c r="BU40" s="849"/>
      <c r="BV40" s="849"/>
      <c r="BW40" s="849"/>
      <c r="BX40" s="849"/>
      <c r="BY40" s="849"/>
      <c r="BZ40" s="849"/>
      <c r="CA40" s="849"/>
      <c r="CB40" s="849"/>
      <c r="CC40" s="849"/>
      <c r="CD40" s="849"/>
      <c r="CE40" s="849"/>
      <c r="CF40" s="849"/>
      <c r="CG40" s="850"/>
      <c r="CH40" s="861"/>
      <c r="CI40" s="862"/>
      <c r="CJ40" s="862"/>
      <c r="CK40" s="862"/>
      <c r="CL40" s="863"/>
      <c r="CM40" s="861"/>
      <c r="CN40" s="862"/>
      <c r="CO40" s="862"/>
      <c r="CP40" s="862"/>
      <c r="CQ40" s="863"/>
      <c r="CR40" s="861"/>
      <c r="CS40" s="862"/>
      <c r="CT40" s="862"/>
      <c r="CU40" s="862"/>
      <c r="CV40" s="863"/>
      <c r="CW40" s="861"/>
      <c r="CX40" s="862"/>
      <c r="CY40" s="862"/>
      <c r="CZ40" s="862"/>
      <c r="DA40" s="863"/>
      <c r="DB40" s="861"/>
      <c r="DC40" s="862"/>
      <c r="DD40" s="862"/>
      <c r="DE40" s="862"/>
      <c r="DF40" s="863"/>
      <c r="DG40" s="861"/>
      <c r="DH40" s="862"/>
      <c r="DI40" s="862"/>
      <c r="DJ40" s="862"/>
      <c r="DK40" s="863"/>
      <c r="DL40" s="861"/>
      <c r="DM40" s="862"/>
      <c r="DN40" s="862"/>
      <c r="DO40" s="862"/>
      <c r="DP40" s="863"/>
      <c r="DQ40" s="861"/>
      <c r="DR40" s="862"/>
      <c r="DS40" s="862"/>
      <c r="DT40" s="862"/>
      <c r="DU40" s="863"/>
      <c r="DV40" s="864"/>
      <c r="DW40" s="865"/>
      <c r="DX40" s="865"/>
      <c r="DY40" s="865"/>
      <c r="DZ40" s="866"/>
      <c r="EA40" s="246"/>
    </row>
    <row r="41" spans="1:131" s="247" customFormat="1" ht="26.25" customHeight="1">
      <c r="A41" s="261">
        <v>14</v>
      </c>
      <c r="B41" s="835"/>
      <c r="C41" s="836"/>
      <c r="D41" s="836"/>
      <c r="E41" s="836"/>
      <c r="F41" s="836"/>
      <c r="G41" s="836"/>
      <c r="H41" s="836"/>
      <c r="I41" s="836"/>
      <c r="J41" s="836"/>
      <c r="K41" s="836"/>
      <c r="L41" s="836"/>
      <c r="M41" s="836"/>
      <c r="N41" s="836"/>
      <c r="O41" s="836"/>
      <c r="P41" s="837"/>
      <c r="Q41" s="838"/>
      <c r="R41" s="839"/>
      <c r="S41" s="839"/>
      <c r="T41" s="839"/>
      <c r="U41" s="839"/>
      <c r="V41" s="839"/>
      <c r="W41" s="839"/>
      <c r="X41" s="839"/>
      <c r="Y41" s="839"/>
      <c r="Z41" s="839"/>
      <c r="AA41" s="839"/>
      <c r="AB41" s="839"/>
      <c r="AC41" s="839"/>
      <c r="AD41" s="839"/>
      <c r="AE41" s="840"/>
      <c r="AF41" s="841"/>
      <c r="AG41" s="842"/>
      <c r="AH41" s="842"/>
      <c r="AI41" s="842"/>
      <c r="AJ41" s="843"/>
      <c r="AK41" s="910"/>
      <c r="AL41" s="911"/>
      <c r="AM41" s="911"/>
      <c r="AN41" s="911"/>
      <c r="AO41" s="911"/>
      <c r="AP41" s="911"/>
      <c r="AQ41" s="911"/>
      <c r="AR41" s="911"/>
      <c r="AS41" s="911"/>
      <c r="AT41" s="911"/>
      <c r="AU41" s="911"/>
      <c r="AV41" s="911"/>
      <c r="AW41" s="911"/>
      <c r="AX41" s="911"/>
      <c r="AY41" s="911"/>
      <c r="AZ41" s="912"/>
      <c r="BA41" s="912"/>
      <c r="BB41" s="912"/>
      <c r="BC41" s="912"/>
      <c r="BD41" s="912"/>
      <c r="BE41" s="908"/>
      <c r="BF41" s="908"/>
      <c r="BG41" s="908"/>
      <c r="BH41" s="908"/>
      <c r="BI41" s="909"/>
      <c r="BJ41" s="252"/>
      <c r="BK41" s="252"/>
      <c r="BL41" s="252"/>
      <c r="BM41" s="252"/>
      <c r="BN41" s="252"/>
      <c r="BO41" s="265"/>
      <c r="BP41" s="265"/>
      <c r="BQ41" s="262">
        <v>35</v>
      </c>
      <c r="BR41" s="263"/>
      <c r="BS41" s="848"/>
      <c r="BT41" s="849"/>
      <c r="BU41" s="849"/>
      <c r="BV41" s="849"/>
      <c r="BW41" s="849"/>
      <c r="BX41" s="849"/>
      <c r="BY41" s="849"/>
      <c r="BZ41" s="849"/>
      <c r="CA41" s="849"/>
      <c r="CB41" s="849"/>
      <c r="CC41" s="849"/>
      <c r="CD41" s="849"/>
      <c r="CE41" s="849"/>
      <c r="CF41" s="849"/>
      <c r="CG41" s="850"/>
      <c r="CH41" s="861"/>
      <c r="CI41" s="862"/>
      <c r="CJ41" s="862"/>
      <c r="CK41" s="862"/>
      <c r="CL41" s="863"/>
      <c r="CM41" s="861"/>
      <c r="CN41" s="862"/>
      <c r="CO41" s="862"/>
      <c r="CP41" s="862"/>
      <c r="CQ41" s="863"/>
      <c r="CR41" s="861"/>
      <c r="CS41" s="862"/>
      <c r="CT41" s="862"/>
      <c r="CU41" s="862"/>
      <c r="CV41" s="863"/>
      <c r="CW41" s="861"/>
      <c r="CX41" s="862"/>
      <c r="CY41" s="862"/>
      <c r="CZ41" s="862"/>
      <c r="DA41" s="863"/>
      <c r="DB41" s="861"/>
      <c r="DC41" s="862"/>
      <c r="DD41" s="862"/>
      <c r="DE41" s="862"/>
      <c r="DF41" s="863"/>
      <c r="DG41" s="861"/>
      <c r="DH41" s="862"/>
      <c r="DI41" s="862"/>
      <c r="DJ41" s="862"/>
      <c r="DK41" s="863"/>
      <c r="DL41" s="861"/>
      <c r="DM41" s="862"/>
      <c r="DN41" s="862"/>
      <c r="DO41" s="862"/>
      <c r="DP41" s="863"/>
      <c r="DQ41" s="861"/>
      <c r="DR41" s="862"/>
      <c r="DS41" s="862"/>
      <c r="DT41" s="862"/>
      <c r="DU41" s="863"/>
      <c r="DV41" s="864"/>
      <c r="DW41" s="865"/>
      <c r="DX41" s="865"/>
      <c r="DY41" s="865"/>
      <c r="DZ41" s="866"/>
      <c r="EA41" s="246"/>
    </row>
    <row r="42" spans="1:131" s="247" customFormat="1" ht="26.25" customHeight="1">
      <c r="A42" s="261">
        <v>15</v>
      </c>
      <c r="B42" s="835"/>
      <c r="C42" s="836"/>
      <c r="D42" s="836"/>
      <c r="E42" s="836"/>
      <c r="F42" s="836"/>
      <c r="G42" s="836"/>
      <c r="H42" s="836"/>
      <c r="I42" s="836"/>
      <c r="J42" s="836"/>
      <c r="K42" s="836"/>
      <c r="L42" s="836"/>
      <c r="M42" s="836"/>
      <c r="N42" s="836"/>
      <c r="O42" s="836"/>
      <c r="P42" s="837"/>
      <c r="Q42" s="838"/>
      <c r="R42" s="839"/>
      <c r="S42" s="839"/>
      <c r="T42" s="839"/>
      <c r="U42" s="839"/>
      <c r="V42" s="839"/>
      <c r="W42" s="839"/>
      <c r="X42" s="839"/>
      <c r="Y42" s="839"/>
      <c r="Z42" s="839"/>
      <c r="AA42" s="839"/>
      <c r="AB42" s="839"/>
      <c r="AC42" s="839"/>
      <c r="AD42" s="839"/>
      <c r="AE42" s="840"/>
      <c r="AF42" s="841"/>
      <c r="AG42" s="842"/>
      <c r="AH42" s="842"/>
      <c r="AI42" s="842"/>
      <c r="AJ42" s="843"/>
      <c r="AK42" s="910"/>
      <c r="AL42" s="911"/>
      <c r="AM42" s="911"/>
      <c r="AN42" s="911"/>
      <c r="AO42" s="911"/>
      <c r="AP42" s="911"/>
      <c r="AQ42" s="911"/>
      <c r="AR42" s="911"/>
      <c r="AS42" s="911"/>
      <c r="AT42" s="911"/>
      <c r="AU42" s="911"/>
      <c r="AV42" s="911"/>
      <c r="AW42" s="911"/>
      <c r="AX42" s="911"/>
      <c r="AY42" s="911"/>
      <c r="AZ42" s="912"/>
      <c r="BA42" s="912"/>
      <c r="BB42" s="912"/>
      <c r="BC42" s="912"/>
      <c r="BD42" s="912"/>
      <c r="BE42" s="908"/>
      <c r="BF42" s="908"/>
      <c r="BG42" s="908"/>
      <c r="BH42" s="908"/>
      <c r="BI42" s="909"/>
      <c r="BJ42" s="252"/>
      <c r="BK42" s="252"/>
      <c r="BL42" s="252"/>
      <c r="BM42" s="252"/>
      <c r="BN42" s="252"/>
      <c r="BO42" s="265"/>
      <c r="BP42" s="265"/>
      <c r="BQ42" s="262">
        <v>36</v>
      </c>
      <c r="BR42" s="263"/>
      <c r="BS42" s="848"/>
      <c r="BT42" s="849"/>
      <c r="BU42" s="849"/>
      <c r="BV42" s="849"/>
      <c r="BW42" s="849"/>
      <c r="BX42" s="849"/>
      <c r="BY42" s="849"/>
      <c r="BZ42" s="849"/>
      <c r="CA42" s="849"/>
      <c r="CB42" s="849"/>
      <c r="CC42" s="849"/>
      <c r="CD42" s="849"/>
      <c r="CE42" s="849"/>
      <c r="CF42" s="849"/>
      <c r="CG42" s="850"/>
      <c r="CH42" s="861"/>
      <c r="CI42" s="862"/>
      <c r="CJ42" s="862"/>
      <c r="CK42" s="862"/>
      <c r="CL42" s="863"/>
      <c r="CM42" s="861"/>
      <c r="CN42" s="862"/>
      <c r="CO42" s="862"/>
      <c r="CP42" s="862"/>
      <c r="CQ42" s="863"/>
      <c r="CR42" s="861"/>
      <c r="CS42" s="862"/>
      <c r="CT42" s="862"/>
      <c r="CU42" s="862"/>
      <c r="CV42" s="863"/>
      <c r="CW42" s="861"/>
      <c r="CX42" s="862"/>
      <c r="CY42" s="862"/>
      <c r="CZ42" s="862"/>
      <c r="DA42" s="863"/>
      <c r="DB42" s="861"/>
      <c r="DC42" s="862"/>
      <c r="DD42" s="862"/>
      <c r="DE42" s="862"/>
      <c r="DF42" s="863"/>
      <c r="DG42" s="861"/>
      <c r="DH42" s="862"/>
      <c r="DI42" s="862"/>
      <c r="DJ42" s="862"/>
      <c r="DK42" s="863"/>
      <c r="DL42" s="861"/>
      <c r="DM42" s="862"/>
      <c r="DN42" s="862"/>
      <c r="DO42" s="862"/>
      <c r="DP42" s="863"/>
      <c r="DQ42" s="861"/>
      <c r="DR42" s="862"/>
      <c r="DS42" s="862"/>
      <c r="DT42" s="862"/>
      <c r="DU42" s="863"/>
      <c r="DV42" s="864"/>
      <c r="DW42" s="865"/>
      <c r="DX42" s="865"/>
      <c r="DY42" s="865"/>
      <c r="DZ42" s="866"/>
      <c r="EA42" s="246"/>
    </row>
    <row r="43" spans="1:131" s="247" customFormat="1" ht="26.25" customHeight="1">
      <c r="A43" s="261">
        <v>16</v>
      </c>
      <c r="B43" s="835"/>
      <c r="C43" s="836"/>
      <c r="D43" s="836"/>
      <c r="E43" s="836"/>
      <c r="F43" s="836"/>
      <c r="G43" s="836"/>
      <c r="H43" s="836"/>
      <c r="I43" s="836"/>
      <c r="J43" s="836"/>
      <c r="K43" s="836"/>
      <c r="L43" s="836"/>
      <c r="M43" s="836"/>
      <c r="N43" s="836"/>
      <c r="O43" s="836"/>
      <c r="P43" s="837"/>
      <c r="Q43" s="838"/>
      <c r="R43" s="839"/>
      <c r="S43" s="839"/>
      <c r="T43" s="839"/>
      <c r="U43" s="839"/>
      <c r="V43" s="839"/>
      <c r="W43" s="839"/>
      <c r="X43" s="839"/>
      <c r="Y43" s="839"/>
      <c r="Z43" s="839"/>
      <c r="AA43" s="839"/>
      <c r="AB43" s="839"/>
      <c r="AC43" s="839"/>
      <c r="AD43" s="839"/>
      <c r="AE43" s="840"/>
      <c r="AF43" s="841"/>
      <c r="AG43" s="842"/>
      <c r="AH43" s="842"/>
      <c r="AI43" s="842"/>
      <c r="AJ43" s="843"/>
      <c r="AK43" s="910"/>
      <c r="AL43" s="911"/>
      <c r="AM43" s="911"/>
      <c r="AN43" s="911"/>
      <c r="AO43" s="911"/>
      <c r="AP43" s="911"/>
      <c r="AQ43" s="911"/>
      <c r="AR43" s="911"/>
      <c r="AS43" s="911"/>
      <c r="AT43" s="911"/>
      <c r="AU43" s="911"/>
      <c r="AV43" s="911"/>
      <c r="AW43" s="911"/>
      <c r="AX43" s="911"/>
      <c r="AY43" s="911"/>
      <c r="AZ43" s="912"/>
      <c r="BA43" s="912"/>
      <c r="BB43" s="912"/>
      <c r="BC43" s="912"/>
      <c r="BD43" s="912"/>
      <c r="BE43" s="908"/>
      <c r="BF43" s="908"/>
      <c r="BG43" s="908"/>
      <c r="BH43" s="908"/>
      <c r="BI43" s="909"/>
      <c r="BJ43" s="252"/>
      <c r="BK43" s="252"/>
      <c r="BL43" s="252"/>
      <c r="BM43" s="252"/>
      <c r="BN43" s="252"/>
      <c r="BO43" s="265"/>
      <c r="BP43" s="265"/>
      <c r="BQ43" s="262">
        <v>37</v>
      </c>
      <c r="BR43" s="263"/>
      <c r="BS43" s="848"/>
      <c r="BT43" s="849"/>
      <c r="BU43" s="849"/>
      <c r="BV43" s="849"/>
      <c r="BW43" s="849"/>
      <c r="BX43" s="849"/>
      <c r="BY43" s="849"/>
      <c r="BZ43" s="849"/>
      <c r="CA43" s="849"/>
      <c r="CB43" s="849"/>
      <c r="CC43" s="849"/>
      <c r="CD43" s="849"/>
      <c r="CE43" s="849"/>
      <c r="CF43" s="849"/>
      <c r="CG43" s="850"/>
      <c r="CH43" s="861"/>
      <c r="CI43" s="862"/>
      <c r="CJ43" s="862"/>
      <c r="CK43" s="862"/>
      <c r="CL43" s="863"/>
      <c r="CM43" s="861"/>
      <c r="CN43" s="862"/>
      <c r="CO43" s="862"/>
      <c r="CP43" s="862"/>
      <c r="CQ43" s="863"/>
      <c r="CR43" s="861"/>
      <c r="CS43" s="862"/>
      <c r="CT43" s="862"/>
      <c r="CU43" s="862"/>
      <c r="CV43" s="863"/>
      <c r="CW43" s="861"/>
      <c r="CX43" s="862"/>
      <c r="CY43" s="862"/>
      <c r="CZ43" s="862"/>
      <c r="DA43" s="863"/>
      <c r="DB43" s="861"/>
      <c r="DC43" s="862"/>
      <c r="DD43" s="862"/>
      <c r="DE43" s="862"/>
      <c r="DF43" s="863"/>
      <c r="DG43" s="861"/>
      <c r="DH43" s="862"/>
      <c r="DI43" s="862"/>
      <c r="DJ43" s="862"/>
      <c r="DK43" s="863"/>
      <c r="DL43" s="861"/>
      <c r="DM43" s="862"/>
      <c r="DN43" s="862"/>
      <c r="DO43" s="862"/>
      <c r="DP43" s="863"/>
      <c r="DQ43" s="861"/>
      <c r="DR43" s="862"/>
      <c r="DS43" s="862"/>
      <c r="DT43" s="862"/>
      <c r="DU43" s="863"/>
      <c r="DV43" s="864"/>
      <c r="DW43" s="865"/>
      <c r="DX43" s="865"/>
      <c r="DY43" s="865"/>
      <c r="DZ43" s="866"/>
      <c r="EA43" s="246"/>
    </row>
    <row r="44" spans="1:131" s="247" customFormat="1" ht="26.25" customHeight="1">
      <c r="A44" s="261">
        <v>17</v>
      </c>
      <c r="B44" s="835"/>
      <c r="C44" s="836"/>
      <c r="D44" s="836"/>
      <c r="E44" s="836"/>
      <c r="F44" s="836"/>
      <c r="G44" s="836"/>
      <c r="H44" s="836"/>
      <c r="I44" s="836"/>
      <c r="J44" s="836"/>
      <c r="K44" s="836"/>
      <c r="L44" s="836"/>
      <c r="M44" s="836"/>
      <c r="N44" s="836"/>
      <c r="O44" s="836"/>
      <c r="P44" s="837"/>
      <c r="Q44" s="838"/>
      <c r="R44" s="839"/>
      <c r="S44" s="839"/>
      <c r="T44" s="839"/>
      <c r="U44" s="839"/>
      <c r="V44" s="839"/>
      <c r="W44" s="839"/>
      <c r="X44" s="839"/>
      <c r="Y44" s="839"/>
      <c r="Z44" s="839"/>
      <c r="AA44" s="839"/>
      <c r="AB44" s="839"/>
      <c r="AC44" s="839"/>
      <c r="AD44" s="839"/>
      <c r="AE44" s="840"/>
      <c r="AF44" s="841"/>
      <c r="AG44" s="842"/>
      <c r="AH44" s="842"/>
      <c r="AI44" s="842"/>
      <c r="AJ44" s="843"/>
      <c r="AK44" s="910"/>
      <c r="AL44" s="911"/>
      <c r="AM44" s="911"/>
      <c r="AN44" s="911"/>
      <c r="AO44" s="911"/>
      <c r="AP44" s="911"/>
      <c r="AQ44" s="911"/>
      <c r="AR44" s="911"/>
      <c r="AS44" s="911"/>
      <c r="AT44" s="911"/>
      <c r="AU44" s="911"/>
      <c r="AV44" s="911"/>
      <c r="AW44" s="911"/>
      <c r="AX44" s="911"/>
      <c r="AY44" s="911"/>
      <c r="AZ44" s="912"/>
      <c r="BA44" s="912"/>
      <c r="BB44" s="912"/>
      <c r="BC44" s="912"/>
      <c r="BD44" s="912"/>
      <c r="BE44" s="908"/>
      <c r="BF44" s="908"/>
      <c r="BG44" s="908"/>
      <c r="BH44" s="908"/>
      <c r="BI44" s="909"/>
      <c r="BJ44" s="252"/>
      <c r="BK44" s="252"/>
      <c r="BL44" s="252"/>
      <c r="BM44" s="252"/>
      <c r="BN44" s="252"/>
      <c r="BO44" s="265"/>
      <c r="BP44" s="265"/>
      <c r="BQ44" s="262">
        <v>38</v>
      </c>
      <c r="BR44" s="263"/>
      <c r="BS44" s="848"/>
      <c r="BT44" s="849"/>
      <c r="BU44" s="849"/>
      <c r="BV44" s="849"/>
      <c r="BW44" s="849"/>
      <c r="BX44" s="849"/>
      <c r="BY44" s="849"/>
      <c r="BZ44" s="849"/>
      <c r="CA44" s="849"/>
      <c r="CB44" s="849"/>
      <c r="CC44" s="849"/>
      <c r="CD44" s="849"/>
      <c r="CE44" s="849"/>
      <c r="CF44" s="849"/>
      <c r="CG44" s="850"/>
      <c r="CH44" s="861"/>
      <c r="CI44" s="862"/>
      <c r="CJ44" s="862"/>
      <c r="CK44" s="862"/>
      <c r="CL44" s="863"/>
      <c r="CM44" s="861"/>
      <c r="CN44" s="862"/>
      <c r="CO44" s="862"/>
      <c r="CP44" s="862"/>
      <c r="CQ44" s="863"/>
      <c r="CR44" s="861"/>
      <c r="CS44" s="862"/>
      <c r="CT44" s="862"/>
      <c r="CU44" s="862"/>
      <c r="CV44" s="863"/>
      <c r="CW44" s="861"/>
      <c r="CX44" s="862"/>
      <c r="CY44" s="862"/>
      <c r="CZ44" s="862"/>
      <c r="DA44" s="863"/>
      <c r="DB44" s="861"/>
      <c r="DC44" s="862"/>
      <c r="DD44" s="862"/>
      <c r="DE44" s="862"/>
      <c r="DF44" s="863"/>
      <c r="DG44" s="861"/>
      <c r="DH44" s="862"/>
      <c r="DI44" s="862"/>
      <c r="DJ44" s="862"/>
      <c r="DK44" s="863"/>
      <c r="DL44" s="861"/>
      <c r="DM44" s="862"/>
      <c r="DN44" s="862"/>
      <c r="DO44" s="862"/>
      <c r="DP44" s="863"/>
      <c r="DQ44" s="861"/>
      <c r="DR44" s="862"/>
      <c r="DS44" s="862"/>
      <c r="DT44" s="862"/>
      <c r="DU44" s="863"/>
      <c r="DV44" s="864"/>
      <c r="DW44" s="865"/>
      <c r="DX44" s="865"/>
      <c r="DY44" s="865"/>
      <c r="DZ44" s="866"/>
      <c r="EA44" s="246"/>
    </row>
    <row r="45" spans="1:131" s="247" customFormat="1" ht="26.25" customHeight="1">
      <c r="A45" s="261">
        <v>18</v>
      </c>
      <c r="B45" s="835"/>
      <c r="C45" s="836"/>
      <c r="D45" s="836"/>
      <c r="E45" s="836"/>
      <c r="F45" s="836"/>
      <c r="G45" s="836"/>
      <c r="H45" s="836"/>
      <c r="I45" s="836"/>
      <c r="J45" s="836"/>
      <c r="K45" s="836"/>
      <c r="L45" s="836"/>
      <c r="M45" s="836"/>
      <c r="N45" s="836"/>
      <c r="O45" s="836"/>
      <c r="P45" s="837"/>
      <c r="Q45" s="838"/>
      <c r="R45" s="839"/>
      <c r="S45" s="839"/>
      <c r="T45" s="839"/>
      <c r="U45" s="839"/>
      <c r="V45" s="839"/>
      <c r="W45" s="839"/>
      <c r="X45" s="839"/>
      <c r="Y45" s="839"/>
      <c r="Z45" s="839"/>
      <c r="AA45" s="839"/>
      <c r="AB45" s="839"/>
      <c r="AC45" s="839"/>
      <c r="AD45" s="839"/>
      <c r="AE45" s="840"/>
      <c r="AF45" s="841"/>
      <c r="AG45" s="842"/>
      <c r="AH45" s="842"/>
      <c r="AI45" s="842"/>
      <c r="AJ45" s="843"/>
      <c r="AK45" s="910"/>
      <c r="AL45" s="911"/>
      <c r="AM45" s="911"/>
      <c r="AN45" s="911"/>
      <c r="AO45" s="911"/>
      <c r="AP45" s="911"/>
      <c r="AQ45" s="911"/>
      <c r="AR45" s="911"/>
      <c r="AS45" s="911"/>
      <c r="AT45" s="911"/>
      <c r="AU45" s="911"/>
      <c r="AV45" s="911"/>
      <c r="AW45" s="911"/>
      <c r="AX45" s="911"/>
      <c r="AY45" s="911"/>
      <c r="AZ45" s="912"/>
      <c r="BA45" s="912"/>
      <c r="BB45" s="912"/>
      <c r="BC45" s="912"/>
      <c r="BD45" s="912"/>
      <c r="BE45" s="908"/>
      <c r="BF45" s="908"/>
      <c r="BG45" s="908"/>
      <c r="BH45" s="908"/>
      <c r="BI45" s="909"/>
      <c r="BJ45" s="252"/>
      <c r="BK45" s="252"/>
      <c r="BL45" s="252"/>
      <c r="BM45" s="252"/>
      <c r="BN45" s="252"/>
      <c r="BO45" s="265"/>
      <c r="BP45" s="265"/>
      <c r="BQ45" s="262">
        <v>39</v>
      </c>
      <c r="BR45" s="263"/>
      <c r="BS45" s="848"/>
      <c r="BT45" s="849"/>
      <c r="BU45" s="849"/>
      <c r="BV45" s="849"/>
      <c r="BW45" s="849"/>
      <c r="BX45" s="849"/>
      <c r="BY45" s="849"/>
      <c r="BZ45" s="849"/>
      <c r="CA45" s="849"/>
      <c r="CB45" s="849"/>
      <c r="CC45" s="849"/>
      <c r="CD45" s="849"/>
      <c r="CE45" s="849"/>
      <c r="CF45" s="849"/>
      <c r="CG45" s="850"/>
      <c r="CH45" s="861"/>
      <c r="CI45" s="862"/>
      <c r="CJ45" s="862"/>
      <c r="CK45" s="862"/>
      <c r="CL45" s="863"/>
      <c r="CM45" s="861"/>
      <c r="CN45" s="862"/>
      <c r="CO45" s="862"/>
      <c r="CP45" s="862"/>
      <c r="CQ45" s="863"/>
      <c r="CR45" s="861"/>
      <c r="CS45" s="862"/>
      <c r="CT45" s="862"/>
      <c r="CU45" s="862"/>
      <c r="CV45" s="863"/>
      <c r="CW45" s="861"/>
      <c r="CX45" s="862"/>
      <c r="CY45" s="862"/>
      <c r="CZ45" s="862"/>
      <c r="DA45" s="863"/>
      <c r="DB45" s="861"/>
      <c r="DC45" s="862"/>
      <c r="DD45" s="862"/>
      <c r="DE45" s="862"/>
      <c r="DF45" s="863"/>
      <c r="DG45" s="861"/>
      <c r="DH45" s="862"/>
      <c r="DI45" s="862"/>
      <c r="DJ45" s="862"/>
      <c r="DK45" s="863"/>
      <c r="DL45" s="861"/>
      <c r="DM45" s="862"/>
      <c r="DN45" s="862"/>
      <c r="DO45" s="862"/>
      <c r="DP45" s="863"/>
      <c r="DQ45" s="861"/>
      <c r="DR45" s="862"/>
      <c r="DS45" s="862"/>
      <c r="DT45" s="862"/>
      <c r="DU45" s="863"/>
      <c r="DV45" s="864"/>
      <c r="DW45" s="865"/>
      <c r="DX45" s="865"/>
      <c r="DY45" s="865"/>
      <c r="DZ45" s="866"/>
      <c r="EA45" s="246"/>
    </row>
    <row r="46" spans="1:131" s="247" customFormat="1" ht="26.25" customHeight="1">
      <c r="A46" s="261">
        <v>19</v>
      </c>
      <c r="B46" s="835"/>
      <c r="C46" s="836"/>
      <c r="D46" s="836"/>
      <c r="E46" s="836"/>
      <c r="F46" s="836"/>
      <c r="G46" s="836"/>
      <c r="H46" s="836"/>
      <c r="I46" s="836"/>
      <c r="J46" s="836"/>
      <c r="K46" s="836"/>
      <c r="L46" s="836"/>
      <c r="M46" s="836"/>
      <c r="N46" s="836"/>
      <c r="O46" s="836"/>
      <c r="P46" s="837"/>
      <c r="Q46" s="838"/>
      <c r="R46" s="839"/>
      <c r="S46" s="839"/>
      <c r="T46" s="839"/>
      <c r="U46" s="839"/>
      <c r="V46" s="839"/>
      <c r="W46" s="839"/>
      <c r="X46" s="839"/>
      <c r="Y46" s="839"/>
      <c r="Z46" s="839"/>
      <c r="AA46" s="839"/>
      <c r="AB46" s="839"/>
      <c r="AC46" s="839"/>
      <c r="AD46" s="839"/>
      <c r="AE46" s="840"/>
      <c r="AF46" s="841"/>
      <c r="AG46" s="842"/>
      <c r="AH46" s="842"/>
      <c r="AI46" s="842"/>
      <c r="AJ46" s="843"/>
      <c r="AK46" s="910"/>
      <c r="AL46" s="911"/>
      <c r="AM46" s="911"/>
      <c r="AN46" s="911"/>
      <c r="AO46" s="911"/>
      <c r="AP46" s="911"/>
      <c r="AQ46" s="911"/>
      <c r="AR46" s="911"/>
      <c r="AS46" s="911"/>
      <c r="AT46" s="911"/>
      <c r="AU46" s="911"/>
      <c r="AV46" s="911"/>
      <c r="AW46" s="911"/>
      <c r="AX46" s="911"/>
      <c r="AY46" s="911"/>
      <c r="AZ46" s="912"/>
      <c r="BA46" s="912"/>
      <c r="BB46" s="912"/>
      <c r="BC46" s="912"/>
      <c r="BD46" s="912"/>
      <c r="BE46" s="908"/>
      <c r="BF46" s="908"/>
      <c r="BG46" s="908"/>
      <c r="BH46" s="908"/>
      <c r="BI46" s="909"/>
      <c r="BJ46" s="252"/>
      <c r="BK46" s="252"/>
      <c r="BL46" s="252"/>
      <c r="BM46" s="252"/>
      <c r="BN46" s="252"/>
      <c r="BO46" s="265"/>
      <c r="BP46" s="265"/>
      <c r="BQ46" s="262">
        <v>40</v>
      </c>
      <c r="BR46" s="263"/>
      <c r="BS46" s="848"/>
      <c r="BT46" s="849"/>
      <c r="BU46" s="849"/>
      <c r="BV46" s="849"/>
      <c r="BW46" s="849"/>
      <c r="BX46" s="849"/>
      <c r="BY46" s="849"/>
      <c r="BZ46" s="849"/>
      <c r="CA46" s="849"/>
      <c r="CB46" s="849"/>
      <c r="CC46" s="849"/>
      <c r="CD46" s="849"/>
      <c r="CE46" s="849"/>
      <c r="CF46" s="849"/>
      <c r="CG46" s="850"/>
      <c r="CH46" s="861"/>
      <c r="CI46" s="862"/>
      <c r="CJ46" s="862"/>
      <c r="CK46" s="862"/>
      <c r="CL46" s="863"/>
      <c r="CM46" s="861"/>
      <c r="CN46" s="862"/>
      <c r="CO46" s="862"/>
      <c r="CP46" s="862"/>
      <c r="CQ46" s="863"/>
      <c r="CR46" s="861"/>
      <c r="CS46" s="862"/>
      <c r="CT46" s="862"/>
      <c r="CU46" s="862"/>
      <c r="CV46" s="863"/>
      <c r="CW46" s="861"/>
      <c r="CX46" s="862"/>
      <c r="CY46" s="862"/>
      <c r="CZ46" s="862"/>
      <c r="DA46" s="863"/>
      <c r="DB46" s="861"/>
      <c r="DC46" s="862"/>
      <c r="DD46" s="862"/>
      <c r="DE46" s="862"/>
      <c r="DF46" s="863"/>
      <c r="DG46" s="861"/>
      <c r="DH46" s="862"/>
      <c r="DI46" s="862"/>
      <c r="DJ46" s="862"/>
      <c r="DK46" s="863"/>
      <c r="DL46" s="861"/>
      <c r="DM46" s="862"/>
      <c r="DN46" s="862"/>
      <c r="DO46" s="862"/>
      <c r="DP46" s="863"/>
      <c r="DQ46" s="861"/>
      <c r="DR46" s="862"/>
      <c r="DS46" s="862"/>
      <c r="DT46" s="862"/>
      <c r="DU46" s="863"/>
      <c r="DV46" s="864"/>
      <c r="DW46" s="865"/>
      <c r="DX46" s="865"/>
      <c r="DY46" s="865"/>
      <c r="DZ46" s="866"/>
      <c r="EA46" s="246"/>
    </row>
    <row r="47" spans="1:131" s="247" customFormat="1" ht="26.25" customHeight="1">
      <c r="A47" s="261">
        <v>20</v>
      </c>
      <c r="B47" s="835"/>
      <c r="C47" s="836"/>
      <c r="D47" s="836"/>
      <c r="E47" s="836"/>
      <c r="F47" s="836"/>
      <c r="G47" s="836"/>
      <c r="H47" s="836"/>
      <c r="I47" s="836"/>
      <c r="J47" s="836"/>
      <c r="K47" s="836"/>
      <c r="L47" s="836"/>
      <c r="M47" s="836"/>
      <c r="N47" s="836"/>
      <c r="O47" s="836"/>
      <c r="P47" s="837"/>
      <c r="Q47" s="838"/>
      <c r="R47" s="839"/>
      <c r="S47" s="839"/>
      <c r="T47" s="839"/>
      <c r="U47" s="839"/>
      <c r="V47" s="839"/>
      <c r="W47" s="839"/>
      <c r="X47" s="839"/>
      <c r="Y47" s="839"/>
      <c r="Z47" s="839"/>
      <c r="AA47" s="839"/>
      <c r="AB47" s="839"/>
      <c r="AC47" s="839"/>
      <c r="AD47" s="839"/>
      <c r="AE47" s="840"/>
      <c r="AF47" s="841"/>
      <c r="AG47" s="842"/>
      <c r="AH47" s="842"/>
      <c r="AI47" s="842"/>
      <c r="AJ47" s="843"/>
      <c r="AK47" s="910"/>
      <c r="AL47" s="911"/>
      <c r="AM47" s="911"/>
      <c r="AN47" s="911"/>
      <c r="AO47" s="911"/>
      <c r="AP47" s="911"/>
      <c r="AQ47" s="911"/>
      <c r="AR47" s="911"/>
      <c r="AS47" s="911"/>
      <c r="AT47" s="911"/>
      <c r="AU47" s="911"/>
      <c r="AV47" s="911"/>
      <c r="AW47" s="911"/>
      <c r="AX47" s="911"/>
      <c r="AY47" s="911"/>
      <c r="AZ47" s="912"/>
      <c r="BA47" s="912"/>
      <c r="BB47" s="912"/>
      <c r="BC47" s="912"/>
      <c r="BD47" s="912"/>
      <c r="BE47" s="908"/>
      <c r="BF47" s="908"/>
      <c r="BG47" s="908"/>
      <c r="BH47" s="908"/>
      <c r="BI47" s="909"/>
      <c r="BJ47" s="252"/>
      <c r="BK47" s="252"/>
      <c r="BL47" s="252"/>
      <c r="BM47" s="252"/>
      <c r="BN47" s="252"/>
      <c r="BO47" s="265"/>
      <c r="BP47" s="265"/>
      <c r="BQ47" s="262">
        <v>41</v>
      </c>
      <c r="BR47" s="263"/>
      <c r="BS47" s="848"/>
      <c r="BT47" s="849"/>
      <c r="BU47" s="849"/>
      <c r="BV47" s="849"/>
      <c r="BW47" s="849"/>
      <c r="BX47" s="849"/>
      <c r="BY47" s="849"/>
      <c r="BZ47" s="849"/>
      <c r="CA47" s="849"/>
      <c r="CB47" s="849"/>
      <c r="CC47" s="849"/>
      <c r="CD47" s="849"/>
      <c r="CE47" s="849"/>
      <c r="CF47" s="849"/>
      <c r="CG47" s="850"/>
      <c r="CH47" s="861"/>
      <c r="CI47" s="862"/>
      <c r="CJ47" s="862"/>
      <c r="CK47" s="862"/>
      <c r="CL47" s="863"/>
      <c r="CM47" s="861"/>
      <c r="CN47" s="862"/>
      <c r="CO47" s="862"/>
      <c r="CP47" s="862"/>
      <c r="CQ47" s="863"/>
      <c r="CR47" s="861"/>
      <c r="CS47" s="862"/>
      <c r="CT47" s="862"/>
      <c r="CU47" s="862"/>
      <c r="CV47" s="863"/>
      <c r="CW47" s="861"/>
      <c r="CX47" s="862"/>
      <c r="CY47" s="862"/>
      <c r="CZ47" s="862"/>
      <c r="DA47" s="863"/>
      <c r="DB47" s="861"/>
      <c r="DC47" s="862"/>
      <c r="DD47" s="862"/>
      <c r="DE47" s="862"/>
      <c r="DF47" s="863"/>
      <c r="DG47" s="861"/>
      <c r="DH47" s="862"/>
      <c r="DI47" s="862"/>
      <c r="DJ47" s="862"/>
      <c r="DK47" s="863"/>
      <c r="DL47" s="861"/>
      <c r="DM47" s="862"/>
      <c r="DN47" s="862"/>
      <c r="DO47" s="862"/>
      <c r="DP47" s="863"/>
      <c r="DQ47" s="861"/>
      <c r="DR47" s="862"/>
      <c r="DS47" s="862"/>
      <c r="DT47" s="862"/>
      <c r="DU47" s="863"/>
      <c r="DV47" s="864"/>
      <c r="DW47" s="865"/>
      <c r="DX47" s="865"/>
      <c r="DY47" s="865"/>
      <c r="DZ47" s="866"/>
      <c r="EA47" s="246"/>
    </row>
    <row r="48" spans="1:131" s="247" customFormat="1" ht="26.25" customHeight="1">
      <c r="A48" s="261">
        <v>21</v>
      </c>
      <c r="B48" s="835"/>
      <c r="C48" s="836"/>
      <c r="D48" s="836"/>
      <c r="E48" s="836"/>
      <c r="F48" s="836"/>
      <c r="G48" s="836"/>
      <c r="H48" s="836"/>
      <c r="I48" s="836"/>
      <c r="J48" s="836"/>
      <c r="K48" s="836"/>
      <c r="L48" s="836"/>
      <c r="M48" s="836"/>
      <c r="N48" s="836"/>
      <c r="O48" s="836"/>
      <c r="P48" s="837"/>
      <c r="Q48" s="838"/>
      <c r="R48" s="839"/>
      <c r="S48" s="839"/>
      <c r="T48" s="839"/>
      <c r="U48" s="839"/>
      <c r="V48" s="839"/>
      <c r="W48" s="839"/>
      <c r="X48" s="839"/>
      <c r="Y48" s="839"/>
      <c r="Z48" s="839"/>
      <c r="AA48" s="839"/>
      <c r="AB48" s="839"/>
      <c r="AC48" s="839"/>
      <c r="AD48" s="839"/>
      <c r="AE48" s="840"/>
      <c r="AF48" s="841"/>
      <c r="AG48" s="842"/>
      <c r="AH48" s="842"/>
      <c r="AI48" s="842"/>
      <c r="AJ48" s="843"/>
      <c r="AK48" s="910"/>
      <c r="AL48" s="911"/>
      <c r="AM48" s="911"/>
      <c r="AN48" s="911"/>
      <c r="AO48" s="911"/>
      <c r="AP48" s="911"/>
      <c r="AQ48" s="911"/>
      <c r="AR48" s="911"/>
      <c r="AS48" s="911"/>
      <c r="AT48" s="911"/>
      <c r="AU48" s="911"/>
      <c r="AV48" s="911"/>
      <c r="AW48" s="911"/>
      <c r="AX48" s="911"/>
      <c r="AY48" s="911"/>
      <c r="AZ48" s="912"/>
      <c r="BA48" s="912"/>
      <c r="BB48" s="912"/>
      <c r="BC48" s="912"/>
      <c r="BD48" s="912"/>
      <c r="BE48" s="908"/>
      <c r="BF48" s="908"/>
      <c r="BG48" s="908"/>
      <c r="BH48" s="908"/>
      <c r="BI48" s="909"/>
      <c r="BJ48" s="252"/>
      <c r="BK48" s="252"/>
      <c r="BL48" s="252"/>
      <c r="BM48" s="252"/>
      <c r="BN48" s="252"/>
      <c r="BO48" s="265"/>
      <c r="BP48" s="265"/>
      <c r="BQ48" s="262">
        <v>42</v>
      </c>
      <c r="BR48" s="263"/>
      <c r="BS48" s="848"/>
      <c r="BT48" s="849"/>
      <c r="BU48" s="849"/>
      <c r="BV48" s="849"/>
      <c r="BW48" s="849"/>
      <c r="BX48" s="849"/>
      <c r="BY48" s="849"/>
      <c r="BZ48" s="849"/>
      <c r="CA48" s="849"/>
      <c r="CB48" s="849"/>
      <c r="CC48" s="849"/>
      <c r="CD48" s="849"/>
      <c r="CE48" s="849"/>
      <c r="CF48" s="849"/>
      <c r="CG48" s="850"/>
      <c r="CH48" s="861"/>
      <c r="CI48" s="862"/>
      <c r="CJ48" s="862"/>
      <c r="CK48" s="862"/>
      <c r="CL48" s="863"/>
      <c r="CM48" s="861"/>
      <c r="CN48" s="862"/>
      <c r="CO48" s="862"/>
      <c r="CP48" s="862"/>
      <c r="CQ48" s="863"/>
      <c r="CR48" s="861"/>
      <c r="CS48" s="862"/>
      <c r="CT48" s="862"/>
      <c r="CU48" s="862"/>
      <c r="CV48" s="863"/>
      <c r="CW48" s="861"/>
      <c r="CX48" s="862"/>
      <c r="CY48" s="862"/>
      <c r="CZ48" s="862"/>
      <c r="DA48" s="863"/>
      <c r="DB48" s="861"/>
      <c r="DC48" s="862"/>
      <c r="DD48" s="862"/>
      <c r="DE48" s="862"/>
      <c r="DF48" s="863"/>
      <c r="DG48" s="861"/>
      <c r="DH48" s="862"/>
      <c r="DI48" s="862"/>
      <c r="DJ48" s="862"/>
      <c r="DK48" s="863"/>
      <c r="DL48" s="861"/>
      <c r="DM48" s="862"/>
      <c r="DN48" s="862"/>
      <c r="DO48" s="862"/>
      <c r="DP48" s="863"/>
      <c r="DQ48" s="861"/>
      <c r="DR48" s="862"/>
      <c r="DS48" s="862"/>
      <c r="DT48" s="862"/>
      <c r="DU48" s="863"/>
      <c r="DV48" s="864"/>
      <c r="DW48" s="865"/>
      <c r="DX48" s="865"/>
      <c r="DY48" s="865"/>
      <c r="DZ48" s="866"/>
      <c r="EA48" s="246"/>
    </row>
    <row r="49" spans="1:131" s="247" customFormat="1" ht="26.25" customHeight="1">
      <c r="A49" s="261">
        <v>22</v>
      </c>
      <c r="B49" s="835"/>
      <c r="C49" s="836"/>
      <c r="D49" s="836"/>
      <c r="E49" s="836"/>
      <c r="F49" s="836"/>
      <c r="G49" s="836"/>
      <c r="H49" s="836"/>
      <c r="I49" s="836"/>
      <c r="J49" s="836"/>
      <c r="K49" s="836"/>
      <c r="L49" s="836"/>
      <c r="M49" s="836"/>
      <c r="N49" s="836"/>
      <c r="O49" s="836"/>
      <c r="P49" s="837"/>
      <c r="Q49" s="838"/>
      <c r="R49" s="839"/>
      <c r="S49" s="839"/>
      <c r="T49" s="839"/>
      <c r="U49" s="839"/>
      <c r="V49" s="839"/>
      <c r="W49" s="839"/>
      <c r="X49" s="839"/>
      <c r="Y49" s="839"/>
      <c r="Z49" s="839"/>
      <c r="AA49" s="839"/>
      <c r="AB49" s="839"/>
      <c r="AC49" s="839"/>
      <c r="AD49" s="839"/>
      <c r="AE49" s="840"/>
      <c r="AF49" s="841"/>
      <c r="AG49" s="842"/>
      <c r="AH49" s="842"/>
      <c r="AI49" s="842"/>
      <c r="AJ49" s="843"/>
      <c r="AK49" s="910"/>
      <c r="AL49" s="911"/>
      <c r="AM49" s="911"/>
      <c r="AN49" s="911"/>
      <c r="AO49" s="911"/>
      <c r="AP49" s="911"/>
      <c r="AQ49" s="911"/>
      <c r="AR49" s="911"/>
      <c r="AS49" s="911"/>
      <c r="AT49" s="911"/>
      <c r="AU49" s="911"/>
      <c r="AV49" s="911"/>
      <c r="AW49" s="911"/>
      <c r="AX49" s="911"/>
      <c r="AY49" s="911"/>
      <c r="AZ49" s="912"/>
      <c r="BA49" s="912"/>
      <c r="BB49" s="912"/>
      <c r="BC49" s="912"/>
      <c r="BD49" s="912"/>
      <c r="BE49" s="908"/>
      <c r="BF49" s="908"/>
      <c r="BG49" s="908"/>
      <c r="BH49" s="908"/>
      <c r="BI49" s="909"/>
      <c r="BJ49" s="252"/>
      <c r="BK49" s="252"/>
      <c r="BL49" s="252"/>
      <c r="BM49" s="252"/>
      <c r="BN49" s="252"/>
      <c r="BO49" s="265"/>
      <c r="BP49" s="265"/>
      <c r="BQ49" s="262">
        <v>43</v>
      </c>
      <c r="BR49" s="263"/>
      <c r="BS49" s="848"/>
      <c r="BT49" s="849"/>
      <c r="BU49" s="849"/>
      <c r="BV49" s="849"/>
      <c r="BW49" s="849"/>
      <c r="BX49" s="849"/>
      <c r="BY49" s="849"/>
      <c r="BZ49" s="849"/>
      <c r="CA49" s="849"/>
      <c r="CB49" s="849"/>
      <c r="CC49" s="849"/>
      <c r="CD49" s="849"/>
      <c r="CE49" s="849"/>
      <c r="CF49" s="849"/>
      <c r="CG49" s="850"/>
      <c r="CH49" s="861"/>
      <c r="CI49" s="862"/>
      <c r="CJ49" s="862"/>
      <c r="CK49" s="862"/>
      <c r="CL49" s="863"/>
      <c r="CM49" s="861"/>
      <c r="CN49" s="862"/>
      <c r="CO49" s="862"/>
      <c r="CP49" s="862"/>
      <c r="CQ49" s="863"/>
      <c r="CR49" s="861"/>
      <c r="CS49" s="862"/>
      <c r="CT49" s="862"/>
      <c r="CU49" s="862"/>
      <c r="CV49" s="863"/>
      <c r="CW49" s="861"/>
      <c r="CX49" s="862"/>
      <c r="CY49" s="862"/>
      <c r="CZ49" s="862"/>
      <c r="DA49" s="863"/>
      <c r="DB49" s="861"/>
      <c r="DC49" s="862"/>
      <c r="DD49" s="862"/>
      <c r="DE49" s="862"/>
      <c r="DF49" s="863"/>
      <c r="DG49" s="861"/>
      <c r="DH49" s="862"/>
      <c r="DI49" s="862"/>
      <c r="DJ49" s="862"/>
      <c r="DK49" s="863"/>
      <c r="DL49" s="861"/>
      <c r="DM49" s="862"/>
      <c r="DN49" s="862"/>
      <c r="DO49" s="862"/>
      <c r="DP49" s="863"/>
      <c r="DQ49" s="861"/>
      <c r="DR49" s="862"/>
      <c r="DS49" s="862"/>
      <c r="DT49" s="862"/>
      <c r="DU49" s="863"/>
      <c r="DV49" s="864"/>
      <c r="DW49" s="865"/>
      <c r="DX49" s="865"/>
      <c r="DY49" s="865"/>
      <c r="DZ49" s="866"/>
      <c r="EA49" s="246"/>
    </row>
    <row r="50" spans="1:131" s="247" customFormat="1" ht="26.25" customHeight="1">
      <c r="A50" s="261">
        <v>23</v>
      </c>
      <c r="B50" s="835"/>
      <c r="C50" s="836"/>
      <c r="D50" s="836"/>
      <c r="E50" s="836"/>
      <c r="F50" s="836"/>
      <c r="G50" s="836"/>
      <c r="H50" s="836"/>
      <c r="I50" s="836"/>
      <c r="J50" s="836"/>
      <c r="K50" s="836"/>
      <c r="L50" s="836"/>
      <c r="M50" s="836"/>
      <c r="N50" s="836"/>
      <c r="O50" s="836"/>
      <c r="P50" s="837"/>
      <c r="Q50" s="913"/>
      <c r="R50" s="914"/>
      <c r="S50" s="914"/>
      <c r="T50" s="914"/>
      <c r="U50" s="914"/>
      <c r="V50" s="914"/>
      <c r="W50" s="914"/>
      <c r="X50" s="914"/>
      <c r="Y50" s="914"/>
      <c r="Z50" s="914"/>
      <c r="AA50" s="914"/>
      <c r="AB50" s="914"/>
      <c r="AC50" s="914"/>
      <c r="AD50" s="914"/>
      <c r="AE50" s="915"/>
      <c r="AF50" s="841"/>
      <c r="AG50" s="842"/>
      <c r="AH50" s="842"/>
      <c r="AI50" s="842"/>
      <c r="AJ50" s="843"/>
      <c r="AK50" s="916"/>
      <c r="AL50" s="914"/>
      <c r="AM50" s="914"/>
      <c r="AN50" s="914"/>
      <c r="AO50" s="914"/>
      <c r="AP50" s="914"/>
      <c r="AQ50" s="914"/>
      <c r="AR50" s="914"/>
      <c r="AS50" s="914"/>
      <c r="AT50" s="914"/>
      <c r="AU50" s="914"/>
      <c r="AV50" s="914"/>
      <c r="AW50" s="914"/>
      <c r="AX50" s="914"/>
      <c r="AY50" s="914"/>
      <c r="AZ50" s="917"/>
      <c r="BA50" s="917"/>
      <c r="BB50" s="917"/>
      <c r="BC50" s="917"/>
      <c r="BD50" s="917"/>
      <c r="BE50" s="908"/>
      <c r="BF50" s="908"/>
      <c r="BG50" s="908"/>
      <c r="BH50" s="908"/>
      <c r="BI50" s="909"/>
      <c r="BJ50" s="252"/>
      <c r="BK50" s="252"/>
      <c r="BL50" s="252"/>
      <c r="BM50" s="252"/>
      <c r="BN50" s="252"/>
      <c r="BO50" s="265"/>
      <c r="BP50" s="265"/>
      <c r="BQ50" s="262">
        <v>44</v>
      </c>
      <c r="BR50" s="263"/>
      <c r="BS50" s="848"/>
      <c r="BT50" s="849"/>
      <c r="BU50" s="849"/>
      <c r="BV50" s="849"/>
      <c r="BW50" s="849"/>
      <c r="BX50" s="849"/>
      <c r="BY50" s="849"/>
      <c r="BZ50" s="849"/>
      <c r="CA50" s="849"/>
      <c r="CB50" s="849"/>
      <c r="CC50" s="849"/>
      <c r="CD50" s="849"/>
      <c r="CE50" s="849"/>
      <c r="CF50" s="849"/>
      <c r="CG50" s="850"/>
      <c r="CH50" s="861"/>
      <c r="CI50" s="862"/>
      <c r="CJ50" s="862"/>
      <c r="CK50" s="862"/>
      <c r="CL50" s="863"/>
      <c r="CM50" s="861"/>
      <c r="CN50" s="862"/>
      <c r="CO50" s="862"/>
      <c r="CP50" s="862"/>
      <c r="CQ50" s="863"/>
      <c r="CR50" s="861"/>
      <c r="CS50" s="862"/>
      <c r="CT50" s="862"/>
      <c r="CU50" s="862"/>
      <c r="CV50" s="863"/>
      <c r="CW50" s="861"/>
      <c r="CX50" s="862"/>
      <c r="CY50" s="862"/>
      <c r="CZ50" s="862"/>
      <c r="DA50" s="863"/>
      <c r="DB50" s="861"/>
      <c r="DC50" s="862"/>
      <c r="DD50" s="862"/>
      <c r="DE50" s="862"/>
      <c r="DF50" s="863"/>
      <c r="DG50" s="861"/>
      <c r="DH50" s="862"/>
      <c r="DI50" s="862"/>
      <c r="DJ50" s="862"/>
      <c r="DK50" s="863"/>
      <c r="DL50" s="861"/>
      <c r="DM50" s="862"/>
      <c r="DN50" s="862"/>
      <c r="DO50" s="862"/>
      <c r="DP50" s="863"/>
      <c r="DQ50" s="861"/>
      <c r="DR50" s="862"/>
      <c r="DS50" s="862"/>
      <c r="DT50" s="862"/>
      <c r="DU50" s="863"/>
      <c r="DV50" s="864"/>
      <c r="DW50" s="865"/>
      <c r="DX50" s="865"/>
      <c r="DY50" s="865"/>
      <c r="DZ50" s="866"/>
      <c r="EA50" s="246"/>
    </row>
    <row r="51" spans="1:131" s="247" customFormat="1" ht="26.25" customHeight="1">
      <c r="A51" s="261">
        <v>24</v>
      </c>
      <c r="B51" s="835"/>
      <c r="C51" s="836"/>
      <c r="D51" s="836"/>
      <c r="E51" s="836"/>
      <c r="F51" s="836"/>
      <c r="G51" s="836"/>
      <c r="H51" s="836"/>
      <c r="I51" s="836"/>
      <c r="J51" s="836"/>
      <c r="K51" s="836"/>
      <c r="L51" s="836"/>
      <c r="M51" s="836"/>
      <c r="N51" s="836"/>
      <c r="O51" s="836"/>
      <c r="P51" s="837"/>
      <c r="Q51" s="913"/>
      <c r="R51" s="914"/>
      <c r="S51" s="914"/>
      <c r="T51" s="914"/>
      <c r="U51" s="914"/>
      <c r="V51" s="914"/>
      <c r="W51" s="914"/>
      <c r="X51" s="914"/>
      <c r="Y51" s="914"/>
      <c r="Z51" s="914"/>
      <c r="AA51" s="914"/>
      <c r="AB51" s="914"/>
      <c r="AC51" s="914"/>
      <c r="AD51" s="914"/>
      <c r="AE51" s="915"/>
      <c r="AF51" s="841"/>
      <c r="AG51" s="842"/>
      <c r="AH51" s="842"/>
      <c r="AI51" s="842"/>
      <c r="AJ51" s="843"/>
      <c r="AK51" s="916"/>
      <c r="AL51" s="914"/>
      <c r="AM51" s="914"/>
      <c r="AN51" s="914"/>
      <c r="AO51" s="914"/>
      <c r="AP51" s="914"/>
      <c r="AQ51" s="914"/>
      <c r="AR51" s="914"/>
      <c r="AS51" s="914"/>
      <c r="AT51" s="914"/>
      <c r="AU51" s="914"/>
      <c r="AV51" s="914"/>
      <c r="AW51" s="914"/>
      <c r="AX51" s="914"/>
      <c r="AY51" s="914"/>
      <c r="AZ51" s="917"/>
      <c r="BA51" s="917"/>
      <c r="BB51" s="917"/>
      <c r="BC51" s="917"/>
      <c r="BD51" s="917"/>
      <c r="BE51" s="908"/>
      <c r="BF51" s="908"/>
      <c r="BG51" s="908"/>
      <c r="BH51" s="908"/>
      <c r="BI51" s="909"/>
      <c r="BJ51" s="252"/>
      <c r="BK51" s="252"/>
      <c r="BL51" s="252"/>
      <c r="BM51" s="252"/>
      <c r="BN51" s="252"/>
      <c r="BO51" s="265"/>
      <c r="BP51" s="265"/>
      <c r="BQ51" s="262">
        <v>45</v>
      </c>
      <c r="BR51" s="263"/>
      <c r="BS51" s="848"/>
      <c r="BT51" s="849"/>
      <c r="BU51" s="849"/>
      <c r="BV51" s="849"/>
      <c r="BW51" s="849"/>
      <c r="BX51" s="849"/>
      <c r="BY51" s="849"/>
      <c r="BZ51" s="849"/>
      <c r="CA51" s="849"/>
      <c r="CB51" s="849"/>
      <c r="CC51" s="849"/>
      <c r="CD51" s="849"/>
      <c r="CE51" s="849"/>
      <c r="CF51" s="849"/>
      <c r="CG51" s="850"/>
      <c r="CH51" s="861"/>
      <c r="CI51" s="862"/>
      <c r="CJ51" s="862"/>
      <c r="CK51" s="862"/>
      <c r="CL51" s="863"/>
      <c r="CM51" s="861"/>
      <c r="CN51" s="862"/>
      <c r="CO51" s="862"/>
      <c r="CP51" s="862"/>
      <c r="CQ51" s="863"/>
      <c r="CR51" s="861"/>
      <c r="CS51" s="862"/>
      <c r="CT51" s="862"/>
      <c r="CU51" s="862"/>
      <c r="CV51" s="863"/>
      <c r="CW51" s="861"/>
      <c r="CX51" s="862"/>
      <c r="CY51" s="862"/>
      <c r="CZ51" s="862"/>
      <c r="DA51" s="863"/>
      <c r="DB51" s="861"/>
      <c r="DC51" s="862"/>
      <c r="DD51" s="862"/>
      <c r="DE51" s="862"/>
      <c r="DF51" s="863"/>
      <c r="DG51" s="861"/>
      <c r="DH51" s="862"/>
      <c r="DI51" s="862"/>
      <c r="DJ51" s="862"/>
      <c r="DK51" s="863"/>
      <c r="DL51" s="861"/>
      <c r="DM51" s="862"/>
      <c r="DN51" s="862"/>
      <c r="DO51" s="862"/>
      <c r="DP51" s="863"/>
      <c r="DQ51" s="861"/>
      <c r="DR51" s="862"/>
      <c r="DS51" s="862"/>
      <c r="DT51" s="862"/>
      <c r="DU51" s="863"/>
      <c r="DV51" s="864"/>
      <c r="DW51" s="865"/>
      <c r="DX51" s="865"/>
      <c r="DY51" s="865"/>
      <c r="DZ51" s="866"/>
      <c r="EA51" s="246"/>
    </row>
    <row r="52" spans="1:131" s="247" customFormat="1" ht="26.25" customHeight="1">
      <c r="A52" s="261">
        <v>25</v>
      </c>
      <c r="B52" s="835"/>
      <c r="C52" s="836"/>
      <c r="D52" s="836"/>
      <c r="E52" s="836"/>
      <c r="F52" s="836"/>
      <c r="G52" s="836"/>
      <c r="H52" s="836"/>
      <c r="I52" s="836"/>
      <c r="J52" s="836"/>
      <c r="K52" s="836"/>
      <c r="L52" s="836"/>
      <c r="M52" s="836"/>
      <c r="N52" s="836"/>
      <c r="O52" s="836"/>
      <c r="P52" s="837"/>
      <c r="Q52" s="913"/>
      <c r="R52" s="914"/>
      <c r="S52" s="914"/>
      <c r="T52" s="914"/>
      <c r="U52" s="914"/>
      <c r="V52" s="914"/>
      <c r="W52" s="914"/>
      <c r="X52" s="914"/>
      <c r="Y52" s="914"/>
      <c r="Z52" s="914"/>
      <c r="AA52" s="914"/>
      <c r="AB52" s="914"/>
      <c r="AC52" s="914"/>
      <c r="AD52" s="914"/>
      <c r="AE52" s="915"/>
      <c r="AF52" s="841"/>
      <c r="AG52" s="842"/>
      <c r="AH52" s="842"/>
      <c r="AI52" s="842"/>
      <c r="AJ52" s="843"/>
      <c r="AK52" s="916"/>
      <c r="AL52" s="914"/>
      <c r="AM52" s="914"/>
      <c r="AN52" s="914"/>
      <c r="AO52" s="914"/>
      <c r="AP52" s="914"/>
      <c r="AQ52" s="914"/>
      <c r="AR52" s="914"/>
      <c r="AS52" s="914"/>
      <c r="AT52" s="914"/>
      <c r="AU52" s="914"/>
      <c r="AV52" s="914"/>
      <c r="AW52" s="914"/>
      <c r="AX52" s="914"/>
      <c r="AY52" s="914"/>
      <c r="AZ52" s="917"/>
      <c r="BA52" s="917"/>
      <c r="BB52" s="917"/>
      <c r="BC52" s="917"/>
      <c r="BD52" s="917"/>
      <c r="BE52" s="908"/>
      <c r="BF52" s="908"/>
      <c r="BG52" s="908"/>
      <c r="BH52" s="908"/>
      <c r="BI52" s="909"/>
      <c r="BJ52" s="252"/>
      <c r="BK52" s="252"/>
      <c r="BL52" s="252"/>
      <c r="BM52" s="252"/>
      <c r="BN52" s="252"/>
      <c r="BO52" s="265"/>
      <c r="BP52" s="265"/>
      <c r="BQ52" s="262">
        <v>46</v>
      </c>
      <c r="BR52" s="263"/>
      <c r="BS52" s="848"/>
      <c r="BT52" s="849"/>
      <c r="BU52" s="849"/>
      <c r="BV52" s="849"/>
      <c r="BW52" s="849"/>
      <c r="BX52" s="849"/>
      <c r="BY52" s="849"/>
      <c r="BZ52" s="849"/>
      <c r="CA52" s="849"/>
      <c r="CB52" s="849"/>
      <c r="CC52" s="849"/>
      <c r="CD52" s="849"/>
      <c r="CE52" s="849"/>
      <c r="CF52" s="849"/>
      <c r="CG52" s="850"/>
      <c r="CH52" s="861"/>
      <c r="CI52" s="862"/>
      <c r="CJ52" s="862"/>
      <c r="CK52" s="862"/>
      <c r="CL52" s="863"/>
      <c r="CM52" s="861"/>
      <c r="CN52" s="862"/>
      <c r="CO52" s="862"/>
      <c r="CP52" s="862"/>
      <c r="CQ52" s="863"/>
      <c r="CR52" s="861"/>
      <c r="CS52" s="862"/>
      <c r="CT52" s="862"/>
      <c r="CU52" s="862"/>
      <c r="CV52" s="863"/>
      <c r="CW52" s="861"/>
      <c r="CX52" s="862"/>
      <c r="CY52" s="862"/>
      <c r="CZ52" s="862"/>
      <c r="DA52" s="863"/>
      <c r="DB52" s="861"/>
      <c r="DC52" s="862"/>
      <c r="DD52" s="862"/>
      <c r="DE52" s="862"/>
      <c r="DF52" s="863"/>
      <c r="DG52" s="861"/>
      <c r="DH52" s="862"/>
      <c r="DI52" s="862"/>
      <c r="DJ52" s="862"/>
      <c r="DK52" s="863"/>
      <c r="DL52" s="861"/>
      <c r="DM52" s="862"/>
      <c r="DN52" s="862"/>
      <c r="DO52" s="862"/>
      <c r="DP52" s="863"/>
      <c r="DQ52" s="861"/>
      <c r="DR52" s="862"/>
      <c r="DS52" s="862"/>
      <c r="DT52" s="862"/>
      <c r="DU52" s="863"/>
      <c r="DV52" s="864"/>
      <c r="DW52" s="865"/>
      <c r="DX52" s="865"/>
      <c r="DY52" s="865"/>
      <c r="DZ52" s="866"/>
      <c r="EA52" s="246"/>
    </row>
    <row r="53" spans="1:131" s="247" customFormat="1" ht="26.25" customHeight="1">
      <c r="A53" s="261">
        <v>26</v>
      </c>
      <c r="B53" s="835"/>
      <c r="C53" s="836"/>
      <c r="D53" s="836"/>
      <c r="E53" s="836"/>
      <c r="F53" s="836"/>
      <c r="G53" s="836"/>
      <c r="H53" s="836"/>
      <c r="I53" s="836"/>
      <c r="J53" s="836"/>
      <c r="K53" s="836"/>
      <c r="L53" s="836"/>
      <c r="M53" s="836"/>
      <c r="N53" s="836"/>
      <c r="O53" s="836"/>
      <c r="P53" s="837"/>
      <c r="Q53" s="913"/>
      <c r="R53" s="914"/>
      <c r="S53" s="914"/>
      <c r="T53" s="914"/>
      <c r="U53" s="914"/>
      <c r="V53" s="914"/>
      <c r="W53" s="914"/>
      <c r="X53" s="914"/>
      <c r="Y53" s="914"/>
      <c r="Z53" s="914"/>
      <c r="AA53" s="914"/>
      <c r="AB53" s="914"/>
      <c r="AC53" s="914"/>
      <c r="AD53" s="914"/>
      <c r="AE53" s="915"/>
      <c r="AF53" s="841"/>
      <c r="AG53" s="842"/>
      <c r="AH53" s="842"/>
      <c r="AI53" s="842"/>
      <c r="AJ53" s="843"/>
      <c r="AK53" s="916"/>
      <c r="AL53" s="914"/>
      <c r="AM53" s="914"/>
      <c r="AN53" s="914"/>
      <c r="AO53" s="914"/>
      <c r="AP53" s="914"/>
      <c r="AQ53" s="914"/>
      <c r="AR53" s="914"/>
      <c r="AS53" s="914"/>
      <c r="AT53" s="914"/>
      <c r="AU53" s="914"/>
      <c r="AV53" s="914"/>
      <c r="AW53" s="914"/>
      <c r="AX53" s="914"/>
      <c r="AY53" s="914"/>
      <c r="AZ53" s="917"/>
      <c r="BA53" s="917"/>
      <c r="BB53" s="917"/>
      <c r="BC53" s="917"/>
      <c r="BD53" s="917"/>
      <c r="BE53" s="908"/>
      <c r="BF53" s="908"/>
      <c r="BG53" s="908"/>
      <c r="BH53" s="908"/>
      <c r="BI53" s="909"/>
      <c r="BJ53" s="252"/>
      <c r="BK53" s="252"/>
      <c r="BL53" s="252"/>
      <c r="BM53" s="252"/>
      <c r="BN53" s="252"/>
      <c r="BO53" s="265"/>
      <c r="BP53" s="265"/>
      <c r="BQ53" s="262">
        <v>47</v>
      </c>
      <c r="BR53" s="263"/>
      <c r="BS53" s="848"/>
      <c r="BT53" s="849"/>
      <c r="BU53" s="849"/>
      <c r="BV53" s="849"/>
      <c r="BW53" s="849"/>
      <c r="BX53" s="849"/>
      <c r="BY53" s="849"/>
      <c r="BZ53" s="849"/>
      <c r="CA53" s="849"/>
      <c r="CB53" s="849"/>
      <c r="CC53" s="849"/>
      <c r="CD53" s="849"/>
      <c r="CE53" s="849"/>
      <c r="CF53" s="849"/>
      <c r="CG53" s="850"/>
      <c r="CH53" s="861"/>
      <c r="CI53" s="862"/>
      <c r="CJ53" s="862"/>
      <c r="CK53" s="862"/>
      <c r="CL53" s="863"/>
      <c r="CM53" s="861"/>
      <c r="CN53" s="862"/>
      <c r="CO53" s="862"/>
      <c r="CP53" s="862"/>
      <c r="CQ53" s="863"/>
      <c r="CR53" s="861"/>
      <c r="CS53" s="862"/>
      <c r="CT53" s="862"/>
      <c r="CU53" s="862"/>
      <c r="CV53" s="863"/>
      <c r="CW53" s="861"/>
      <c r="CX53" s="862"/>
      <c r="CY53" s="862"/>
      <c r="CZ53" s="862"/>
      <c r="DA53" s="863"/>
      <c r="DB53" s="861"/>
      <c r="DC53" s="862"/>
      <c r="DD53" s="862"/>
      <c r="DE53" s="862"/>
      <c r="DF53" s="863"/>
      <c r="DG53" s="861"/>
      <c r="DH53" s="862"/>
      <c r="DI53" s="862"/>
      <c r="DJ53" s="862"/>
      <c r="DK53" s="863"/>
      <c r="DL53" s="861"/>
      <c r="DM53" s="862"/>
      <c r="DN53" s="862"/>
      <c r="DO53" s="862"/>
      <c r="DP53" s="863"/>
      <c r="DQ53" s="861"/>
      <c r="DR53" s="862"/>
      <c r="DS53" s="862"/>
      <c r="DT53" s="862"/>
      <c r="DU53" s="863"/>
      <c r="DV53" s="864"/>
      <c r="DW53" s="865"/>
      <c r="DX53" s="865"/>
      <c r="DY53" s="865"/>
      <c r="DZ53" s="866"/>
      <c r="EA53" s="246"/>
    </row>
    <row r="54" spans="1:131" s="247" customFormat="1" ht="26.25" customHeight="1">
      <c r="A54" s="261">
        <v>27</v>
      </c>
      <c r="B54" s="835"/>
      <c r="C54" s="836"/>
      <c r="D54" s="836"/>
      <c r="E54" s="836"/>
      <c r="F54" s="836"/>
      <c r="G54" s="836"/>
      <c r="H54" s="836"/>
      <c r="I54" s="836"/>
      <c r="J54" s="836"/>
      <c r="K54" s="836"/>
      <c r="L54" s="836"/>
      <c r="M54" s="836"/>
      <c r="N54" s="836"/>
      <c r="O54" s="836"/>
      <c r="P54" s="837"/>
      <c r="Q54" s="913"/>
      <c r="R54" s="914"/>
      <c r="S54" s="914"/>
      <c r="T54" s="914"/>
      <c r="U54" s="914"/>
      <c r="V54" s="914"/>
      <c r="W54" s="914"/>
      <c r="X54" s="914"/>
      <c r="Y54" s="914"/>
      <c r="Z54" s="914"/>
      <c r="AA54" s="914"/>
      <c r="AB54" s="914"/>
      <c r="AC54" s="914"/>
      <c r="AD54" s="914"/>
      <c r="AE54" s="915"/>
      <c r="AF54" s="841"/>
      <c r="AG54" s="842"/>
      <c r="AH54" s="842"/>
      <c r="AI54" s="842"/>
      <c r="AJ54" s="843"/>
      <c r="AK54" s="916"/>
      <c r="AL54" s="914"/>
      <c r="AM54" s="914"/>
      <c r="AN54" s="914"/>
      <c r="AO54" s="914"/>
      <c r="AP54" s="914"/>
      <c r="AQ54" s="914"/>
      <c r="AR54" s="914"/>
      <c r="AS54" s="914"/>
      <c r="AT54" s="914"/>
      <c r="AU54" s="914"/>
      <c r="AV54" s="914"/>
      <c r="AW54" s="914"/>
      <c r="AX54" s="914"/>
      <c r="AY54" s="914"/>
      <c r="AZ54" s="917"/>
      <c r="BA54" s="917"/>
      <c r="BB54" s="917"/>
      <c r="BC54" s="917"/>
      <c r="BD54" s="917"/>
      <c r="BE54" s="908"/>
      <c r="BF54" s="908"/>
      <c r="BG54" s="908"/>
      <c r="BH54" s="908"/>
      <c r="BI54" s="909"/>
      <c r="BJ54" s="252"/>
      <c r="BK54" s="252"/>
      <c r="BL54" s="252"/>
      <c r="BM54" s="252"/>
      <c r="BN54" s="252"/>
      <c r="BO54" s="265"/>
      <c r="BP54" s="265"/>
      <c r="BQ54" s="262">
        <v>48</v>
      </c>
      <c r="BR54" s="263"/>
      <c r="BS54" s="848"/>
      <c r="BT54" s="849"/>
      <c r="BU54" s="849"/>
      <c r="BV54" s="849"/>
      <c r="BW54" s="849"/>
      <c r="BX54" s="849"/>
      <c r="BY54" s="849"/>
      <c r="BZ54" s="849"/>
      <c r="CA54" s="849"/>
      <c r="CB54" s="849"/>
      <c r="CC54" s="849"/>
      <c r="CD54" s="849"/>
      <c r="CE54" s="849"/>
      <c r="CF54" s="849"/>
      <c r="CG54" s="850"/>
      <c r="CH54" s="861"/>
      <c r="CI54" s="862"/>
      <c r="CJ54" s="862"/>
      <c r="CK54" s="862"/>
      <c r="CL54" s="863"/>
      <c r="CM54" s="861"/>
      <c r="CN54" s="862"/>
      <c r="CO54" s="862"/>
      <c r="CP54" s="862"/>
      <c r="CQ54" s="863"/>
      <c r="CR54" s="861"/>
      <c r="CS54" s="862"/>
      <c r="CT54" s="862"/>
      <c r="CU54" s="862"/>
      <c r="CV54" s="863"/>
      <c r="CW54" s="861"/>
      <c r="CX54" s="862"/>
      <c r="CY54" s="862"/>
      <c r="CZ54" s="862"/>
      <c r="DA54" s="863"/>
      <c r="DB54" s="861"/>
      <c r="DC54" s="862"/>
      <c r="DD54" s="862"/>
      <c r="DE54" s="862"/>
      <c r="DF54" s="863"/>
      <c r="DG54" s="861"/>
      <c r="DH54" s="862"/>
      <c r="DI54" s="862"/>
      <c r="DJ54" s="862"/>
      <c r="DK54" s="863"/>
      <c r="DL54" s="861"/>
      <c r="DM54" s="862"/>
      <c r="DN54" s="862"/>
      <c r="DO54" s="862"/>
      <c r="DP54" s="863"/>
      <c r="DQ54" s="861"/>
      <c r="DR54" s="862"/>
      <c r="DS54" s="862"/>
      <c r="DT54" s="862"/>
      <c r="DU54" s="863"/>
      <c r="DV54" s="864"/>
      <c r="DW54" s="865"/>
      <c r="DX54" s="865"/>
      <c r="DY54" s="865"/>
      <c r="DZ54" s="866"/>
      <c r="EA54" s="246"/>
    </row>
    <row r="55" spans="1:131" s="247" customFormat="1" ht="26.25" customHeight="1">
      <c r="A55" s="261">
        <v>28</v>
      </c>
      <c r="B55" s="835"/>
      <c r="C55" s="836"/>
      <c r="D55" s="836"/>
      <c r="E55" s="836"/>
      <c r="F55" s="836"/>
      <c r="G55" s="836"/>
      <c r="H55" s="836"/>
      <c r="I55" s="836"/>
      <c r="J55" s="836"/>
      <c r="K55" s="836"/>
      <c r="L55" s="836"/>
      <c r="M55" s="836"/>
      <c r="N55" s="836"/>
      <c r="O55" s="836"/>
      <c r="P55" s="837"/>
      <c r="Q55" s="913"/>
      <c r="R55" s="914"/>
      <c r="S55" s="914"/>
      <c r="T55" s="914"/>
      <c r="U55" s="914"/>
      <c r="V55" s="914"/>
      <c r="W55" s="914"/>
      <c r="X55" s="914"/>
      <c r="Y55" s="914"/>
      <c r="Z55" s="914"/>
      <c r="AA55" s="914"/>
      <c r="AB55" s="914"/>
      <c r="AC55" s="914"/>
      <c r="AD55" s="914"/>
      <c r="AE55" s="915"/>
      <c r="AF55" s="841"/>
      <c r="AG55" s="842"/>
      <c r="AH55" s="842"/>
      <c r="AI55" s="842"/>
      <c r="AJ55" s="843"/>
      <c r="AK55" s="916"/>
      <c r="AL55" s="914"/>
      <c r="AM55" s="914"/>
      <c r="AN55" s="914"/>
      <c r="AO55" s="914"/>
      <c r="AP55" s="914"/>
      <c r="AQ55" s="914"/>
      <c r="AR55" s="914"/>
      <c r="AS55" s="914"/>
      <c r="AT55" s="914"/>
      <c r="AU55" s="914"/>
      <c r="AV55" s="914"/>
      <c r="AW55" s="914"/>
      <c r="AX55" s="914"/>
      <c r="AY55" s="914"/>
      <c r="AZ55" s="917"/>
      <c r="BA55" s="917"/>
      <c r="BB55" s="917"/>
      <c r="BC55" s="917"/>
      <c r="BD55" s="917"/>
      <c r="BE55" s="908"/>
      <c r="BF55" s="908"/>
      <c r="BG55" s="908"/>
      <c r="BH55" s="908"/>
      <c r="BI55" s="909"/>
      <c r="BJ55" s="252"/>
      <c r="BK55" s="252"/>
      <c r="BL55" s="252"/>
      <c r="BM55" s="252"/>
      <c r="BN55" s="252"/>
      <c r="BO55" s="265"/>
      <c r="BP55" s="265"/>
      <c r="BQ55" s="262">
        <v>49</v>
      </c>
      <c r="BR55" s="263"/>
      <c r="BS55" s="848"/>
      <c r="BT55" s="849"/>
      <c r="BU55" s="849"/>
      <c r="BV55" s="849"/>
      <c r="BW55" s="849"/>
      <c r="BX55" s="849"/>
      <c r="BY55" s="849"/>
      <c r="BZ55" s="849"/>
      <c r="CA55" s="849"/>
      <c r="CB55" s="849"/>
      <c r="CC55" s="849"/>
      <c r="CD55" s="849"/>
      <c r="CE55" s="849"/>
      <c r="CF55" s="849"/>
      <c r="CG55" s="850"/>
      <c r="CH55" s="861"/>
      <c r="CI55" s="862"/>
      <c r="CJ55" s="862"/>
      <c r="CK55" s="862"/>
      <c r="CL55" s="863"/>
      <c r="CM55" s="861"/>
      <c r="CN55" s="862"/>
      <c r="CO55" s="862"/>
      <c r="CP55" s="862"/>
      <c r="CQ55" s="863"/>
      <c r="CR55" s="861"/>
      <c r="CS55" s="862"/>
      <c r="CT55" s="862"/>
      <c r="CU55" s="862"/>
      <c r="CV55" s="863"/>
      <c r="CW55" s="861"/>
      <c r="CX55" s="862"/>
      <c r="CY55" s="862"/>
      <c r="CZ55" s="862"/>
      <c r="DA55" s="863"/>
      <c r="DB55" s="861"/>
      <c r="DC55" s="862"/>
      <c r="DD55" s="862"/>
      <c r="DE55" s="862"/>
      <c r="DF55" s="863"/>
      <c r="DG55" s="861"/>
      <c r="DH55" s="862"/>
      <c r="DI55" s="862"/>
      <c r="DJ55" s="862"/>
      <c r="DK55" s="863"/>
      <c r="DL55" s="861"/>
      <c r="DM55" s="862"/>
      <c r="DN55" s="862"/>
      <c r="DO55" s="862"/>
      <c r="DP55" s="863"/>
      <c r="DQ55" s="861"/>
      <c r="DR55" s="862"/>
      <c r="DS55" s="862"/>
      <c r="DT55" s="862"/>
      <c r="DU55" s="863"/>
      <c r="DV55" s="864"/>
      <c r="DW55" s="865"/>
      <c r="DX55" s="865"/>
      <c r="DY55" s="865"/>
      <c r="DZ55" s="866"/>
      <c r="EA55" s="246"/>
    </row>
    <row r="56" spans="1:131" s="247" customFormat="1" ht="26.25" customHeight="1">
      <c r="A56" s="261">
        <v>29</v>
      </c>
      <c r="B56" s="835"/>
      <c r="C56" s="836"/>
      <c r="D56" s="836"/>
      <c r="E56" s="836"/>
      <c r="F56" s="836"/>
      <c r="G56" s="836"/>
      <c r="H56" s="836"/>
      <c r="I56" s="836"/>
      <c r="J56" s="836"/>
      <c r="K56" s="836"/>
      <c r="L56" s="836"/>
      <c r="M56" s="836"/>
      <c r="N56" s="836"/>
      <c r="O56" s="836"/>
      <c r="P56" s="837"/>
      <c r="Q56" s="913"/>
      <c r="R56" s="914"/>
      <c r="S56" s="914"/>
      <c r="T56" s="914"/>
      <c r="U56" s="914"/>
      <c r="V56" s="914"/>
      <c r="W56" s="914"/>
      <c r="X56" s="914"/>
      <c r="Y56" s="914"/>
      <c r="Z56" s="914"/>
      <c r="AA56" s="914"/>
      <c r="AB56" s="914"/>
      <c r="AC56" s="914"/>
      <c r="AD56" s="914"/>
      <c r="AE56" s="915"/>
      <c r="AF56" s="841"/>
      <c r="AG56" s="842"/>
      <c r="AH56" s="842"/>
      <c r="AI56" s="842"/>
      <c r="AJ56" s="843"/>
      <c r="AK56" s="916"/>
      <c r="AL56" s="914"/>
      <c r="AM56" s="914"/>
      <c r="AN56" s="914"/>
      <c r="AO56" s="914"/>
      <c r="AP56" s="914"/>
      <c r="AQ56" s="914"/>
      <c r="AR56" s="914"/>
      <c r="AS56" s="914"/>
      <c r="AT56" s="914"/>
      <c r="AU56" s="914"/>
      <c r="AV56" s="914"/>
      <c r="AW56" s="914"/>
      <c r="AX56" s="914"/>
      <c r="AY56" s="914"/>
      <c r="AZ56" s="917"/>
      <c r="BA56" s="917"/>
      <c r="BB56" s="917"/>
      <c r="BC56" s="917"/>
      <c r="BD56" s="917"/>
      <c r="BE56" s="908"/>
      <c r="BF56" s="908"/>
      <c r="BG56" s="908"/>
      <c r="BH56" s="908"/>
      <c r="BI56" s="909"/>
      <c r="BJ56" s="252"/>
      <c r="BK56" s="252"/>
      <c r="BL56" s="252"/>
      <c r="BM56" s="252"/>
      <c r="BN56" s="252"/>
      <c r="BO56" s="265"/>
      <c r="BP56" s="265"/>
      <c r="BQ56" s="262">
        <v>50</v>
      </c>
      <c r="BR56" s="263"/>
      <c r="BS56" s="848"/>
      <c r="BT56" s="849"/>
      <c r="BU56" s="849"/>
      <c r="BV56" s="849"/>
      <c r="BW56" s="849"/>
      <c r="BX56" s="849"/>
      <c r="BY56" s="849"/>
      <c r="BZ56" s="849"/>
      <c r="CA56" s="849"/>
      <c r="CB56" s="849"/>
      <c r="CC56" s="849"/>
      <c r="CD56" s="849"/>
      <c r="CE56" s="849"/>
      <c r="CF56" s="849"/>
      <c r="CG56" s="850"/>
      <c r="CH56" s="861"/>
      <c r="CI56" s="862"/>
      <c r="CJ56" s="862"/>
      <c r="CK56" s="862"/>
      <c r="CL56" s="863"/>
      <c r="CM56" s="861"/>
      <c r="CN56" s="862"/>
      <c r="CO56" s="862"/>
      <c r="CP56" s="862"/>
      <c r="CQ56" s="863"/>
      <c r="CR56" s="861"/>
      <c r="CS56" s="862"/>
      <c r="CT56" s="862"/>
      <c r="CU56" s="862"/>
      <c r="CV56" s="863"/>
      <c r="CW56" s="861"/>
      <c r="CX56" s="862"/>
      <c r="CY56" s="862"/>
      <c r="CZ56" s="862"/>
      <c r="DA56" s="863"/>
      <c r="DB56" s="861"/>
      <c r="DC56" s="862"/>
      <c r="DD56" s="862"/>
      <c r="DE56" s="862"/>
      <c r="DF56" s="863"/>
      <c r="DG56" s="861"/>
      <c r="DH56" s="862"/>
      <c r="DI56" s="862"/>
      <c r="DJ56" s="862"/>
      <c r="DK56" s="863"/>
      <c r="DL56" s="861"/>
      <c r="DM56" s="862"/>
      <c r="DN56" s="862"/>
      <c r="DO56" s="862"/>
      <c r="DP56" s="863"/>
      <c r="DQ56" s="861"/>
      <c r="DR56" s="862"/>
      <c r="DS56" s="862"/>
      <c r="DT56" s="862"/>
      <c r="DU56" s="863"/>
      <c r="DV56" s="864"/>
      <c r="DW56" s="865"/>
      <c r="DX56" s="865"/>
      <c r="DY56" s="865"/>
      <c r="DZ56" s="866"/>
      <c r="EA56" s="246"/>
    </row>
    <row r="57" spans="1:131" s="247" customFormat="1" ht="26.25" customHeight="1">
      <c r="A57" s="261">
        <v>30</v>
      </c>
      <c r="B57" s="835"/>
      <c r="C57" s="836"/>
      <c r="D57" s="836"/>
      <c r="E57" s="836"/>
      <c r="F57" s="836"/>
      <c r="G57" s="836"/>
      <c r="H57" s="836"/>
      <c r="I57" s="836"/>
      <c r="J57" s="836"/>
      <c r="K57" s="836"/>
      <c r="L57" s="836"/>
      <c r="M57" s="836"/>
      <c r="N57" s="836"/>
      <c r="O57" s="836"/>
      <c r="P57" s="837"/>
      <c r="Q57" s="913"/>
      <c r="R57" s="914"/>
      <c r="S57" s="914"/>
      <c r="T57" s="914"/>
      <c r="U57" s="914"/>
      <c r="V57" s="914"/>
      <c r="W57" s="914"/>
      <c r="X57" s="914"/>
      <c r="Y57" s="914"/>
      <c r="Z57" s="914"/>
      <c r="AA57" s="914"/>
      <c r="AB57" s="914"/>
      <c r="AC57" s="914"/>
      <c r="AD57" s="914"/>
      <c r="AE57" s="915"/>
      <c r="AF57" s="841"/>
      <c r="AG57" s="842"/>
      <c r="AH57" s="842"/>
      <c r="AI57" s="842"/>
      <c r="AJ57" s="843"/>
      <c r="AK57" s="916"/>
      <c r="AL57" s="914"/>
      <c r="AM57" s="914"/>
      <c r="AN57" s="914"/>
      <c r="AO57" s="914"/>
      <c r="AP57" s="914"/>
      <c r="AQ57" s="914"/>
      <c r="AR57" s="914"/>
      <c r="AS57" s="914"/>
      <c r="AT57" s="914"/>
      <c r="AU57" s="914"/>
      <c r="AV57" s="914"/>
      <c r="AW57" s="914"/>
      <c r="AX57" s="914"/>
      <c r="AY57" s="914"/>
      <c r="AZ57" s="917"/>
      <c r="BA57" s="917"/>
      <c r="BB57" s="917"/>
      <c r="BC57" s="917"/>
      <c r="BD57" s="917"/>
      <c r="BE57" s="908"/>
      <c r="BF57" s="908"/>
      <c r="BG57" s="908"/>
      <c r="BH57" s="908"/>
      <c r="BI57" s="909"/>
      <c r="BJ57" s="252"/>
      <c r="BK57" s="252"/>
      <c r="BL57" s="252"/>
      <c r="BM57" s="252"/>
      <c r="BN57" s="252"/>
      <c r="BO57" s="265"/>
      <c r="BP57" s="265"/>
      <c r="BQ57" s="262">
        <v>51</v>
      </c>
      <c r="BR57" s="263"/>
      <c r="BS57" s="848"/>
      <c r="BT57" s="849"/>
      <c r="BU57" s="849"/>
      <c r="BV57" s="849"/>
      <c r="BW57" s="849"/>
      <c r="BX57" s="849"/>
      <c r="BY57" s="849"/>
      <c r="BZ57" s="849"/>
      <c r="CA57" s="849"/>
      <c r="CB57" s="849"/>
      <c r="CC57" s="849"/>
      <c r="CD57" s="849"/>
      <c r="CE57" s="849"/>
      <c r="CF57" s="849"/>
      <c r="CG57" s="850"/>
      <c r="CH57" s="861"/>
      <c r="CI57" s="862"/>
      <c r="CJ57" s="862"/>
      <c r="CK57" s="862"/>
      <c r="CL57" s="863"/>
      <c r="CM57" s="861"/>
      <c r="CN57" s="862"/>
      <c r="CO57" s="862"/>
      <c r="CP57" s="862"/>
      <c r="CQ57" s="863"/>
      <c r="CR57" s="861"/>
      <c r="CS57" s="862"/>
      <c r="CT57" s="862"/>
      <c r="CU57" s="862"/>
      <c r="CV57" s="863"/>
      <c r="CW57" s="861"/>
      <c r="CX57" s="862"/>
      <c r="CY57" s="862"/>
      <c r="CZ57" s="862"/>
      <c r="DA57" s="863"/>
      <c r="DB57" s="861"/>
      <c r="DC57" s="862"/>
      <c r="DD57" s="862"/>
      <c r="DE57" s="862"/>
      <c r="DF57" s="863"/>
      <c r="DG57" s="861"/>
      <c r="DH57" s="862"/>
      <c r="DI57" s="862"/>
      <c r="DJ57" s="862"/>
      <c r="DK57" s="863"/>
      <c r="DL57" s="861"/>
      <c r="DM57" s="862"/>
      <c r="DN57" s="862"/>
      <c r="DO57" s="862"/>
      <c r="DP57" s="863"/>
      <c r="DQ57" s="861"/>
      <c r="DR57" s="862"/>
      <c r="DS57" s="862"/>
      <c r="DT57" s="862"/>
      <c r="DU57" s="863"/>
      <c r="DV57" s="864"/>
      <c r="DW57" s="865"/>
      <c r="DX57" s="865"/>
      <c r="DY57" s="865"/>
      <c r="DZ57" s="866"/>
      <c r="EA57" s="246"/>
    </row>
    <row r="58" spans="1:131" s="247" customFormat="1" ht="26.25" customHeight="1">
      <c r="A58" s="261">
        <v>31</v>
      </c>
      <c r="B58" s="835"/>
      <c r="C58" s="836"/>
      <c r="D58" s="836"/>
      <c r="E58" s="836"/>
      <c r="F58" s="836"/>
      <c r="G58" s="836"/>
      <c r="H58" s="836"/>
      <c r="I58" s="836"/>
      <c r="J58" s="836"/>
      <c r="K58" s="836"/>
      <c r="L58" s="836"/>
      <c r="M58" s="836"/>
      <c r="N58" s="836"/>
      <c r="O58" s="836"/>
      <c r="P58" s="837"/>
      <c r="Q58" s="913"/>
      <c r="R58" s="914"/>
      <c r="S58" s="914"/>
      <c r="T58" s="914"/>
      <c r="U58" s="914"/>
      <c r="V58" s="914"/>
      <c r="W58" s="914"/>
      <c r="X58" s="914"/>
      <c r="Y58" s="914"/>
      <c r="Z58" s="914"/>
      <c r="AA58" s="914"/>
      <c r="AB58" s="914"/>
      <c r="AC58" s="914"/>
      <c r="AD58" s="914"/>
      <c r="AE58" s="915"/>
      <c r="AF58" s="841"/>
      <c r="AG58" s="842"/>
      <c r="AH58" s="842"/>
      <c r="AI58" s="842"/>
      <c r="AJ58" s="843"/>
      <c r="AK58" s="916"/>
      <c r="AL58" s="914"/>
      <c r="AM58" s="914"/>
      <c r="AN58" s="914"/>
      <c r="AO58" s="914"/>
      <c r="AP58" s="914"/>
      <c r="AQ58" s="914"/>
      <c r="AR58" s="914"/>
      <c r="AS58" s="914"/>
      <c r="AT58" s="914"/>
      <c r="AU58" s="914"/>
      <c r="AV58" s="914"/>
      <c r="AW58" s="914"/>
      <c r="AX58" s="914"/>
      <c r="AY58" s="914"/>
      <c r="AZ58" s="917"/>
      <c r="BA58" s="917"/>
      <c r="BB58" s="917"/>
      <c r="BC58" s="917"/>
      <c r="BD58" s="917"/>
      <c r="BE58" s="908"/>
      <c r="BF58" s="908"/>
      <c r="BG58" s="908"/>
      <c r="BH58" s="908"/>
      <c r="BI58" s="909"/>
      <c r="BJ58" s="252"/>
      <c r="BK58" s="252"/>
      <c r="BL58" s="252"/>
      <c r="BM58" s="252"/>
      <c r="BN58" s="252"/>
      <c r="BO58" s="265"/>
      <c r="BP58" s="265"/>
      <c r="BQ58" s="262">
        <v>52</v>
      </c>
      <c r="BR58" s="263"/>
      <c r="BS58" s="848"/>
      <c r="BT58" s="849"/>
      <c r="BU58" s="849"/>
      <c r="BV58" s="849"/>
      <c r="BW58" s="849"/>
      <c r="BX58" s="849"/>
      <c r="BY58" s="849"/>
      <c r="BZ58" s="849"/>
      <c r="CA58" s="849"/>
      <c r="CB58" s="849"/>
      <c r="CC58" s="849"/>
      <c r="CD58" s="849"/>
      <c r="CE58" s="849"/>
      <c r="CF58" s="849"/>
      <c r="CG58" s="850"/>
      <c r="CH58" s="861"/>
      <c r="CI58" s="862"/>
      <c r="CJ58" s="862"/>
      <c r="CK58" s="862"/>
      <c r="CL58" s="863"/>
      <c r="CM58" s="861"/>
      <c r="CN58" s="862"/>
      <c r="CO58" s="862"/>
      <c r="CP58" s="862"/>
      <c r="CQ58" s="863"/>
      <c r="CR58" s="861"/>
      <c r="CS58" s="862"/>
      <c r="CT58" s="862"/>
      <c r="CU58" s="862"/>
      <c r="CV58" s="863"/>
      <c r="CW58" s="861"/>
      <c r="CX58" s="862"/>
      <c r="CY58" s="862"/>
      <c r="CZ58" s="862"/>
      <c r="DA58" s="863"/>
      <c r="DB58" s="861"/>
      <c r="DC58" s="862"/>
      <c r="DD58" s="862"/>
      <c r="DE58" s="862"/>
      <c r="DF58" s="863"/>
      <c r="DG58" s="861"/>
      <c r="DH58" s="862"/>
      <c r="DI58" s="862"/>
      <c r="DJ58" s="862"/>
      <c r="DK58" s="863"/>
      <c r="DL58" s="861"/>
      <c r="DM58" s="862"/>
      <c r="DN58" s="862"/>
      <c r="DO58" s="862"/>
      <c r="DP58" s="863"/>
      <c r="DQ58" s="861"/>
      <c r="DR58" s="862"/>
      <c r="DS58" s="862"/>
      <c r="DT58" s="862"/>
      <c r="DU58" s="863"/>
      <c r="DV58" s="864"/>
      <c r="DW58" s="865"/>
      <c r="DX58" s="865"/>
      <c r="DY58" s="865"/>
      <c r="DZ58" s="866"/>
      <c r="EA58" s="246"/>
    </row>
    <row r="59" spans="1:131" s="247" customFormat="1" ht="26.25" customHeight="1">
      <c r="A59" s="261">
        <v>32</v>
      </c>
      <c r="B59" s="835"/>
      <c r="C59" s="836"/>
      <c r="D59" s="836"/>
      <c r="E59" s="836"/>
      <c r="F59" s="836"/>
      <c r="G59" s="836"/>
      <c r="H59" s="836"/>
      <c r="I59" s="836"/>
      <c r="J59" s="836"/>
      <c r="K59" s="836"/>
      <c r="L59" s="836"/>
      <c r="M59" s="836"/>
      <c r="N59" s="836"/>
      <c r="O59" s="836"/>
      <c r="P59" s="837"/>
      <c r="Q59" s="913"/>
      <c r="R59" s="914"/>
      <c r="S59" s="914"/>
      <c r="T59" s="914"/>
      <c r="U59" s="914"/>
      <c r="V59" s="914"/>
      <c r="W59" s="914"/>
      <c r="X59" s="914"/>
      <c r="Y59" s="914"/>
      <c r="Z59" s="914"/>
      <c r="AA59" s="914"/>
      <c r="AB59" s="914"/>
      <c r="AC59" s="914"/>
      <c r="AD59" s="914"/>
      <c r="AE59" s="915"/>
      <c r="AF59" s="841"/>
      <c r="AG59" s="842"/>
      <c r="AH59" s="842"/>
      <c r="AI59" s="842"/>
      <c r="AJ59" s="843"/>
      <c r="AK59" s="916"/>
      <c r="AL59" s="914"/>
      <c r="AM59" s="914"/>
      <c r="AN59" s="914"/>
      <c r="AO59" s="914"/>
      <c r="AP59" s="914"/>
      <c r="AQ59" s="914"/>
      <c r="AR59" s="914"/>
      <c r="AS59" s="914"/>
      <c r="AT59" s="914"/>
      <c r="AU59" s="914"/>
      <c r="AV59" s="914"/>
      <c r="AW59" s="914"/>
      <c r="AX59" s="914"/>
      <c r="AY59" s="914"/>
      <c r="AZ59" s="917"/>
      <c r="BA59" s="917"/>
      <c r="BB59" s="917"/>
      <c r="BC59" s="917"/>
      <c r="BD59" s="917"/>
      <c r="BE59" s="908"/>
      <c r="BF59" s="908"/>
      <c r="BG59" s="908"/>
      <c r="BH59" s="908"/>
      <c r="BI59" s="909"/>
      <c r="BJ59" s="252"/>
      <c r="BK59" s="252"/>
      <c r="BL59" s="252"/>
      <c r="BM59" s="252"/>
      <c r="BN59" s="252"/>
      <c r="BO59" s="265"/>
      <c r="BP59" s="265"/>
      <c r="BQ59" s="262">
        <v>53</v>
      </c>
      <c r="BR59" s="263"/>
      <c r="BS59" s="848"/>
      <c r="BT59" s="849"/>
      <c r="BU59" s="849"/>
      <c r="BV59" s="849"/>
      <c r="BW59" s="849"/>
      <c r="BX59" s="849"/>
      <c r="BY59" s="849"/>
      <c r="BZ59" s="849"/>
      <c r="CA59" s="849"/>
      <c r="CB59" s="849"/>
      <c r="CC59" s="849"/>
      <c r="CD59" s="849"/>
      <c r="CE59" s="849"/>
      <c r="CF59" s="849"/>
      <c r="CG59" s="850"/>
      <c r="CH59" s="861"/>
      <c r="CI59" s="862"/>
      <c r="CJ59" s="862"/>
      <c r="CK59" s="862"/>
      <c r="CL59" s="863"/>
      <c r="CM59" s="861"/>
      <c r="CN59" s="862"/>
      <c r="CO59" s="862"/>
      <c r="CP59" s="862"/>
      <c r="CQ59" s="863"/>
      <c r="CR59" s="861"/>
      <c r="CS59" s="862"/>
      <c r="CT59" s="862"/>
      <c r="CU59" s="862"/>
      <c r="CV59" s="863"/>
      <c r="CW59" s="861"/>
      <c r="CX59" s="862"/>
      <c r="CY59" s="862"/>
      <c r="CZ59" s="862"/>
      <c r="DA59" s="863"/>
      <c r="DB59" s="861"/>
      <c r="DC59" s="862"/>
      <c r="DD59" s="862"/>
      <c r="DE59" s="862"/>
      <c r="DF59" s="863"/>
      <c r="DG59" s="861"/>
      <c r="DH59" s="862"/>
      <c r="DI59" s="862"/>
      <c r="DJ59" s="862"/>
      <c r="DK59" s="863"/>
      <c r="DL59" s="861"/>
      <c r="DM59" s="862"/>
      <c r="DN59" s="862"/>
      <c r="DO59" s="862"/>
      <c r="DP59" s="863"/>
      <c r="DQ59" s="861"/>
      <c r="DR59" s="862"/>
      <c r="DS59" s="862"/>
      <c r="DT59" s="862"/>
      <c r="DU59" s="863"/>
      <c r="DV59" s="864"/>
      <c r="DW59" s="865"/>
      <c r="DX59" s="865"/>
      <c r="DY59" s="865"/>
      <c r="DZ59" s="866"/>
      <c r="EA59" s="246"/>
    </row>
    <row r="60" spans="1:131" s="247" customFormat="1" ht="26.25" customHeight="1">
      <c r="A60" s="261">
        <v>33</v>
      </c>
      <c r="B60" s="835"/>
      <c r="C60" s="836"/>
      <c r="D60" s="836"/>
      <c r="E60" s="836"/>
      <c r="F60" s="836"/>
      <c r="G60" s="836"/>
      <c r="H60" s="836"/>
      <c r="I60" s="836"/>
      <c r="J60" s="836"/>
      <c r="K60" s="836"/>
      <c r="L60" s="836"/>
      <c r="M60" s="836"/>
      <c r="N60" s="836"/>
      <c r="O60" s="836"/>
      <c r="P60" s="837"/>
      <c r="Q60" s="913"/>
      <c r="R60" s="914"/>
      <c r="S60" s="914"/>
      <c r="T60" s="914"/>
      <c r="U60" s="914"/>
      <c r="V60" s="914"/>
      <c r="W60" s="914"/>
      <c r="X60" s="914"/>
      <c r="Y60" s="914"/>
      <c r="Z60" s="914"/>
      <c r="AA60" s="914"/>
      <c r="AB60" s="914"/>
      <c r="AC60" s="914"/>
      <c r="AD60" s="914"/>
      <c r="AE60" s="915"/>
      <c r="AF60" s="841"/>
      <c r="AG60" s="842"/>
      <c r="AH60" s="842"/>
      <c r="AI60" s="842"/>
      <c r="AJ60" s="843"/>
      <c r="AK60" s="916"/>
      <c r="AL60" s="914"/>
      <c r="AM60" s="914"/>
      <c r="AN60" s="914"/>
      <c r="AO60" s="914"/>
      <c r="AP60" s="914"/>
      <c r="AQ60" s="914"/>
      <c r="AR60" s="914"/>
      <c r="AS60" s="914"/>
      <c r="AT60" s="914"/>
      <c r="AU60" s="914"/>
      <c r="AV60" s="914"/>
      <c r="AW60" s="914"/>
      <c r="AX60" s="914"/>
      <c r="AY60" s="914"/>
      <c r="AZ60" s="917"/>
      <c r="BA60" s="917"/>
      <c r="BB60" s="917"/>
      <c r="BC60" s="917"/>
      <c r="BD60" s="917"/>
      <c r="BE60" s="908"/>
      <c r="BF60" s="908"/>
      <c r="BG60" s="908"/>
      <c r="BH60" s="908"/>
      <c r="BI60" s="909"/>
      <c r="BJ60" s="252"/>
      <c r="BK60" s="252"/>
      <c r="BL60" s="252"/>
      <c r="BM60" s="252"/>
      <c r="BN60" s="252"/>
      <c r="BO60" s="265"/>
      <c r="BP60" s="265"/>
      <c r="BQ60" s="262">
        <v>54</v>
      </c>
      <c r="BR60" s="263"/>
      <c r="BS60" s="848"/>
      <c r="BT60" s="849"/>
      <c r="BU60" s="849"/>
      <c r="BV60" s="849"/>
      <c r="BW60" s="849"/>
      <c r="BX60" s="849"/>
      <c r="BY60" s="849"/>
      <c r="BZ60" s="849"/>
      <c r="CA60" s="849"/>
      <c r="CB60" s="849"/>
      <c r="CC60" s="849"/>
      <c r="CD60" s="849"/>
      <c r="CE60" s="849"/>
      <c r="CF60" s="849"/>
      <c r="CG60" s="850"/>
      <c r="CH60" s="861"/>
      <c r="CI60" s="862"/>
      <c r="CJ60" s="862"/>
      <c r="CK60" s="862"/>
      <c r="CL60" s="863"/>
      <c r="CM60" s="861"/>
      <c r="CN60" s="862"/>
      <c r="CO60" s="862"/>
      <c r="CP60" s="862"/>
      <c r="CQ60" s="863"/>
      <c r="CR60" s="861"/>
      <c r="CS60" s="862"/>
      <c r="CT60" s="862"/>
      <c r="CU60" s="862"/>
      <c r="CV60" s="863"/>
      <c r="CW60" s="861"/>
      <c r="CX60" s="862"/>
      <c r="CY60" s="862"/>
      <c r="CZ60" s="862"/>
      <c r="DA60" s="863"/>
      <c r="DB60" s="861"/>
      <c r="DC60" s="862"/>
      <c r="DD60" s="862"/>
      <c r="DE60" s="862"/>
      <c r="DF60" s="863"/>
      <c r="DG60" s="861"/>
      <c r="DH60" s="862"/>
      <c r="DI60" s="862"/>
      <c r="DJ60" s="862"/>
      <c r="DK60" s="863"/>
      <c r="DL60" s="861"/>
      <c r="DM60" s="862"/>
      <c r="DN60" s="862"/>
      <c r="DO60" s="862"/>
      <c r="DP60" s="863"/>
      <c r="DQ60" s="861"/>
      <c r="DR60" s="862"/>
      <c r="DS60" s="862"/>
      <c r="DT60" s="862"/>
      <c r="DU60" s="863"/>
      <c r="DV60" s="864"/>
      <c r="DW60" s="865"/>
      <c r="DX60" s="865"/>
      <c r="DY60" s="865"/>
      <c r="DZ60" s="866"/>
      <c r="EA60" s="246"/>
    </row>
    <row r="61" spans="1:131" s="247" customFormat="1" ht="26.25" customHeight="1" thickBot="1">
      <c r="A61" s="261">
        <v>34</v>
      </c>
      <c r="B61" s="835"/>
      <c r="C61" s="836"/>
      <c r="D61" s="836"/>
      <c r="E61" s="836"/>
      <c r="F61" s="836"/>
      <c r="G61" s="836"/>
      <c r="H61" s="836"/>
      <c r="I61" s="836"/>
      <c r="J61" s="836"/>
      <c r="K61" s="836"/>
      <c r="L61" s="836"/>
      <c r="M61" s="836"/>
      <c r="N61" s="836"/>
      <c r="O61" s="836"/>
      <c r="P61" s="837"/>
      <c r="Q61" s="913"/>
      <c r="R61" s="914"/>
      <c r="S61" s="914"/>
      <c r="T61" s="914"/>
      <c r="U61" s="914"/>
      <c r="V61" s="914"/>
      <c r="W61" s="914"/>
      <c r="X61" s="914"/>
      <c r="Y61" s="914"/>
      <c r="Z61" s="914"/>
      <c r="AA61" s="914"/>
      <c r="AB61" s="914"/>
      <c r="AC61" s="914"/>
      <c r="AD61" s="914"/>
      <c r="AE61" s="915"/>
      <c r="AF61" s="841"/>
      <c r="AG61" s="842"/>
      <c r="AH61" s="842"/>
      <c r="AI61" s="842"/>
      <c r="AJ61" s="843"/>
      <c r="AK61" s="916"/>
      <c r="AL61" s="914"/>
      <c r="AM61" s="914"/>
      <c r="AN61" s="914"/>
      <c r="AO61" s="914"/>
      <c r="AP61" s="914"/>
      <c r="AQ61" s="914"/>
      <c r="AR61" s="914"/>
      <c r="AS61" s="914"/>
      <c r="AT61" s="914"/>
      <c r="AU61" s="914"/>
      <c r="AV61" s="914"/>
      <c r="AW61" s="914"/>
      <c r="AX61" s="914"/>
      <c r="AY61" s="914"/>
      <c r="AZ61" s="917"/>
      <c r="BA61" s="917"/>
      <c r="BB61" s="917"/>
      <c r="BC61" s="917"/>
      <c r="BD61" s="917"/>
      <c r="BE61" s="908"/>
      <c r="BF61" s="908"/>
      <c r="BG61" s="908"/>
      <c r="BH61" s="908"/>
      <c r="BI61" s="909"/>
      <c r="BJ61" s="252"/>
      <c r="BK61" s="252"/>
      <c r="BL61" s="252"/>
      <c r="BM61" s="252"/>
      <c r="BN61" s="252"/>
      <c r="BO61" s="265"/>
      <c r="BP61" s="265"/>
      <c r="BQ61" s="262">
        <v>55</v>
      </c>
      <c r="BR61" s="263"/>
      <c r="BS61" s="848"/>
      <c r="BT61" s="849"/>
      <c r="BU61" s="849"/>
      <c r="BV61" s="849"/>
      <c r="BW61" s="849"/>
      <c r="BX61" s="849"/>
      <c r="BY61" s="849"/>
      <c r="BZ61" s="849"/>
      <c r="CA61" s="849"/>
      <c r="CB61" s="849"/>
      <c r="CC61" s="849"/>
      <c r="CD61" s="849"/>
      <c r="CE61" s="849"/>
      <c r="CF61" s="849"/>
      <c r="CG61" s="850"/>
      <c r="CH61" s="861"/>
      <c r="CI61" s="862"/>
      <c r="CJ61" s="862"/>
      <c r="CK61" s="862"/>
      <c r="CL61" s="863"/>
      <c r="CM61" s="861"/>
      <c r="CN61" s="862"/>
      <c r="CO61" s="862"/>
      <c r="CP61" s="862"/>
      <c r="CQ61" s="863"/>
      <c r="CR61" s="861"/>
      <c r="CS61" s="862"/>
      <c r="CT61" s="862"/>
      <c r="CU61" s="862"/>
      <c r="CV61" s="863"/>
      <c r="CW61" s="861"/>
      <c r="CX61" s="862"/>
      <c r="CY61" s="862"/>
      <c r="CZ61" s="862"/>
      <c r="DA61" s="863"/>
      <c r="DB61" s="861"/>
      <c r="DC61" s="862"/>
      <c r="DD61" s="862"/>
      <c r="DE61" s="862"/>
      <c r="DF61" s="863"/>
      <c r="DG61" s="861"/>
      <c r="DH61" s="862"/>
      <c r="DI61" s="862"/>
      <c r="DJ61" s="862"/>
      <c r="DK61" s="863"/>
      <c r="DL61" s="861"/>
      <c r="DM61" s="862"/>
      <c r="DN61" s="862"/>
      <c r="DO61" s="862"/>
      <c r="DP61" s="863"/>
      <c r="DQ61" s="861"/>
      <c r="DR61" s="862"/>
      <c r="DS61" s="862"/>
      <c r="DT61" s="862"/>
      <c r="DU61" s="863"/>
      <c r="DV61" s="864"/>
      <c r="DW61" s="865"/>
      <c r="DX61" s="865"/>
      <c r="DY61" s="865"/>
      <c r="DZ61" s="866"/>
      <c r="EA61" s="246"/>
    </row>
    <row r="62" spans="1:131" s="247" customFormat="1" ht="26.25" customHeight="1">
      <c r="A62" s="261">
        <v>35</v>
      </c>
      <c r="B62" s="835"/>
      <c r="C62" s="836"/>
      <c r="D62" s="836"/>
      <c r="E62" s="836"/>
      <c r="F62" s="836"/>
      <c r="G62" s="836"/>
      <c r="H62" s="836"/>
      <c r="I62" s="836"/>
      <c r="J62" s="836"/>
      <c r="K62" s="836"/>
      <c r="L62" s="836"/>
      <c r="M62" s="836"/>
      <c r="N62" s="836"/>
      <c r="O62" s="836"/>
      <c r="P62" s="837"/>
      <c r="Q62" s="913"/>
      <c r="R62" s="914"/>
      <c r="S62" s="914"/>
      <c r="T62" s="914"/>
      <c r="U62" s="914"/>
      <c r="V62" s="914"/>
      <c r="W62" s="914"/>
      <c r="X62" s="914"/>
      <c r="Y62" s="914"/>
      <c r="Z62" s="914"/>
      <c r="AA62" s="914"/>
      <c r="AB62" s="914"/>
      <c r="AC62" s="914"/>
      <c r="AD62" s="914"/>
      <c r="AE62" s="915"/>
      <c r="AF62" s="841"/>
      <c r="AG62" s="842"/>
      <c r="AH62" s="842"/>
      <c r="AI62" s="842"/>
      <c r="AJ62" s="843"/>
      <c r="AK62" s="916"/>
      <c r="AL62" s="914"/>
      <c r="AM62" s="914"/>
      <c r="AN62" s="914"/>
      <c r="AO62" s="914"/>
      <c r="AP62" s="914"/>
      <c r="AQ62" s="914"/>
      <c r="AR62" s="914"/>
      <c r="AS62" s="914"/>
      <c r="AT62" s="914"/>
      <c r="AU62" s="914"/>
      <c r="AV62" s="914"/>
      <c r="AW62" s="914"/>
      <c r="AX62" s="914"/>
      <c r="AY62" s="914"/>
      <c r="AZ62" s="917"/>
      <c r="BA62" s="917"/>
      <c r="BB62" s="917"/>
      <c r="BC62" s="917"/>
      <c r="BD62" s="917"/>
      <c r="BE62" s="908"/>
      <c r="BF62" s="908"/>
      <c r="BG62" s="908"/>
      <c r="BH62" s="908"/>
      <c r="BI62" s="909"/>
      <c r="BJ62" s="925" t="s">
        <v>412</v>
      </c>
      <c r="BK62" s="886"/>
      <c r="BL62" s="886"/>
      <c r="BM62" s="886"/>
      <c r="BN62" s="887"/>
      <c r="BO62" s="265"/>
      <c r="BP62" s="265"/>
      <c r="BQ62" s="262">
        <v>56</v>
      </c>
      <c r="BR62" s="263"/>
      <c r="BS62" s="848"/>
      <c r="BT62" s="849"/>
      <c r="BU62" s="849"/>
      <c r="BV62" s="849"/>
      <c r="BW62" s="849"/>
      <c r="BX62" s="849"/>
      <c r="BY62" s="849"/>
      <c r="BZ62" s="849"/>
      <c r="CA62" s="849"/>
      <c r="CB62" s="849"/>
      <c r="CC62" s="849"/>
      <c r="CD62" s="849"/>
      <c r="CE62" s="849"/>
      <c r="CF62" s="849"/>
      <c r="CG62" s="850"/>
      <c r="CH62" s="861"/>
      <c r="CI62" s="862"/>
      <c r="CJ62" s="862"/>
      <c r="CK62" s="862"/>
      <c r="CL62" s="863"/>
      <c r="CM62" s="861"/>
      <c r="CN62" s="862"/>
      <c r="CO62" s="862"/>
      <c r="CP62" s="862"/>
      <c r="CQ62" s="863"/>
      <c r="CR62" s="861"/>
      <c r="CS62" s="862"/>
      <c r="CT62" s="862"/>
      <c r="CU62" s="862"/>
      <c r="CV62" s="863"/>
      <c r="CW62" s="861"/>
      <c r="CX62" s="862"/>
      <c r="CY62" s="862"/>
      <c r="CZ62" s="862"/>
      <c r="DA62" s="863"/>
      <c r="DB62" s="861"/>
      <c r="DC62" s="862"/>
      <c r="DD62" s="862"/>
      <c r="DE62" s="862"/>
      <c r="DF62" s="863"/>
      <c r="DG62" s="861"/>
      <c r="DH62" s="862"/>
      <c r="DI62" s="862"/>
      <c r="DJ62" s="862"/>
      <c r="DK62" s="863"/>
      <c r="DL62" s="861"/>
      <c r="DM62" s="862"/>
      <c r="DN62" s="862"/>
      <c r="DO62" s="862"/>
      <c r="DP62" s="863"/>
      <c r="DQ62" s="861"/>
      <c r="DR62" s="862"/>
      <c r="DS62" s="862"/>
      <c r="DT62" s="862"/>
      <c r="DU62" s="863"/>
      <c r="DV62" s="864"/>
      <c r="DW62" s="865"/>
      <c r="DX62" s="865"/>
      <c r="DY62" s="865"/>
      <c r="DZ62" s="866"/>
      <c r="EA62" s="246"/>
    </row>
    <row r="63" spans="1:131" s="247" customFormat="1" ht="26.25" customHeight="1" thickBot="1">
      <c r="A63" s="264" t="s">
        <v>386</v>
      </c>
      <c r="B63" s="870" t="s">
        <v>413</v>
      </c>
      <c r="C63" s="871"/>
      <c r="D63" s="871"/>
      <c r="E63" s="871"/>
      <c r="F63" s="871"/>
      <c r="G63" s="871"/>
      <c r="H63" s="871"/>
      <c r="I63" s="871"/>
      <c r="J63" s="871"/>
      <c r="K63" s="871"/>
      <c r="L63" s="871"/>
      <c r="M63" s="871"/>
      <c r="N63" s="871"/>
      <c r="O63" s="871"/>
      <c r="P63" s="872"/>
      <c r="Q63" s="918"/>
      <c r="R63" s="919"/>
      <c r="S63" s="919"/>
      <c r="T63" s="919"/>
      <c r="U63" s="919"/>
      <c r="V63" s="919"/>
      <c r="W63" s="919"/>
      <c r="X63" s="919"/>
      <c r="Y63" s="919"/>
      <c r="Z63" s="919"/>
      <c r="AA63" s="919"/>
      <c r="AB63" s="919"/>
      <c r="AC63" s="919"/>
      <c r="AD63" s="919"/>
      <c r="AE63" s="920"/>
      <c r="AF63" s="921">
        <v>1528</v>
      </c>
      <c r="AG63" s="922"/>
      <c r="AH63" s="922"/>
      <c r="AI63" s="922"/>
      <c r="AJ63" s="923"/>
      <c r="AK63" s="924"/>
      <c r="AL63" s="919"/>
      <c r="AM63" s="919"/>
      <c r="AN63" s="919"/>
      <c r="AO63" s="919"/>
      <c r="AP63" s="922">
        <v>7026</v>
      </c>
      <c r="AQ63" s="922"/>
      <c r="AR63" s="922"/>
      <c r="AS63" s="922"/>
      <c r="AT63" s="922"/>
      <c r="AU63" s="922">
        <v>5160</v>
      </c>
      <c r="AV63" s="922"/>
      <c r="AW63" s="922"/>
      <c r="AX63" s="922"/>
      <c r="AY63" s="922"/>
      <c r="AZ63" s="926"/>
      <c r="BA63" s="926"/>
      <c r="BB63" s="926"/>
      <c r="BC63" s="926"/>
      <c r="BD63" s="926"/>
      <c r="BE63" s="927"/>
      <c r="BF63" s="927"/>
      <c r="BG63" s="927"/>
      <c r="BH63" s="927"/>
      <c r="BI63" s="928"/>
      <c r="BJ63" s="929" t="s">
        <v>414</v>
      </c>
      <c r="BK63" s="930"/>
      <c r="BL63" s="930"/>
      <c r="BM63" s="930"/>
      <c r="BN63" s="931"/>
      <c r="BO63" s="265"/>
      <c r="BP63" s="265"/>
      <c r="BQ63" s="262">
        <v>57</v>
      </c>
      <c r="BR63" s="263"/>
      <c r="BS63" s="848"/>
      <c r="BT63" s="849"/>
      <c r="BU63" s="849"/>
      <c r="BV63" s="849"/>
      <c r="BW63" s="849"/>
      <c r="BX63" s="849"/>
      <c r="BY63" s="849"/>
      <c r="BZ63" s="849"/>
      <c r="CA63" s="849"/>
      <c r="CB63" s="849"/>
      <c r="CC63" s="849"/>
      <c r="CD63" s="849"/>
      <c r="CE63" s="849"/>
      <c r="CF63" s="849"/>
      <c r="CG63" s="850"/>
      <c r="CH63" s="861"/>
      <c r="CI63" s="862"/>
      <c r="CJ63" s="862"/>
      <c r="CK63" s="862"/>
      <c r="CL63" s="863"/>
      <c r="CM63" s="861"/>
      <c r="CN63" s="862"/>
      <c r="CO63" s="862"/>
      <c r="CP63" s="862"/>
      <c r="CQ63" s="863"/>
      <c r="CR63" s="861"/>
      <c r="CS63" s="862"/>
      <c r="CT63" s="862"/>
      <c r="CU63" s="862"/>
      <c r="CV63" s="863"/>
      <c r="CW63" s="861"/>
      <c r="CX63" s="862"/>
      <c r="CY63" s="862"/>
      <c r="CZ63" s="862"/>
      <c r="DA63" s="863"/>
      <c r="DB63" s="861"/>
      <c r="DC63" s="862"/>
      <c r="DD63" s="862"/>
      <c r="DE63" s="862"/>
      <c r="DF63" s="863"/>
      <c r="DG63" s="861"/>
      <c r="DH63" s="862"/>
      <c r="DI63" s="862"/>
      <c r="DJ63" s="862"/>
      <c r="DK63" s="863"/>
      <c r="DL63" s="861"/>
      <c r="DM63" s="862"/>
      <c r="DN63" s="862"/>
      <c r="DO63" s="862"/>
      <c r="DP63" s="863"/>
      <c r="DQ63" s="861"/>
      <c r="DR63" s="862"/>
      <c r="DS63" s="862"/>
      <c r="DT63" s="862"/>
      <c r="DU63" s="863"/>
      <c r="DV63" s="864"/>
      <c r="DW63" s="865"/>
      <c r="DX63" s="865"/>
      <c r="DY63" s="865"/>
      <c r="DZ63" s="866"/>
      <c r="EA63" s="246"/>
    </row>
    <row r="64" spans="1:131" s="247" customFormat="1" ht="26.25" customHeight="1">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848"/>
      <c r="BT64" s="849"/>
      <c r="BU64" s="849"/>
      <c r="BV64" s="849"/>
      <c r="BW64" s="849"/>
      <c r="BX64" s="849"/>
      <c r="BY64" s="849"/>
      <c r="BZ64" s="849"/>
      <c r="CA64" s="849"/>
      <c r="CB64" s="849"/>
      <c r="CC64" s="849"/>
      <c r="CD64" s="849"/>
      <c r="CE64" s="849"/>
      <c r="CF64" s="849"/>
      <c r="CG64" s="850"/>
      <c r="CH64" s="861"/>
      <c r="CI64" s="862"/>
      <c r="CJ64" s="862"/>
      <c r="CK64" s="862"/>
      <c r="CL64" s="863"/>
      <c r="CM64" s="861"/>
      <c r="CN64" s="862"/>
      <c r="CO64" s="862"/>
      <c r="CP64" s="862"/>
      <c r="CQ64" s="863"/>
      <c r="CR64" s="861"/>
      <c r="CS64" s="862"/>
      <c r="CT64" s="862"/>
      <c r="CU64" s="862"/>
      <c r="CV64" s="863"/>
      <c r="CW64" s="861"/>
      <c r="CX64" s="862"/>
      <c r="CY64" s="862"/>
      <c r="CZ64" s="862"/>
      <c r="DA64" s="863"/>
      <c r="DB64" s="861"/>
      <c r="DC64" s="862"/>
      <c r="DD64" s="862"/>
      <c r="DE64" s="862"/>
      <c r="DF64" s="863"/>
      <c r="DG64" s="861"/>
      <c r="DH64" s="862"/>
      <c r="DI64" s="862"/>
      <c r="DJ64" s="862"/>
      <c r="DK64" s="863"/>
      <c r="DL64" s="861"/>
      <c r="DM64" s="862"/>
      <c r="DN64" s="862"/>
      <c r="DO64" s="862"/>
      <c r="DP64" s="863"/>
      <c r="DQ64" s="861"/>
      <c r="DR64" s="862"/>
      <c r="DS64" s="862"/>
      <c r="DT64" s="862"/>
      <c r="DU64" s="863"/>
      <c r="DV64" s="864"/>
      <c r="DW64" s="865"/>
      <c r="DX64" s="865"/>
      <c r="DY64" s="865"/>
      <c r="DZ64" s="866"/>
      <c r="EA64" s="246"/>
    </row>
    <row r="65" spans="1:131" s="247" customFormat="1" ht="26.25" customHeight="1" thickBot="1">
      <c r="A65" s="252" t="s">
        <v>415</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848"/>
      <c r="BT65" s="849"/>
      <c r="BU65" s="849"/>
      <c r="BV65" s="849"/>
      <c r="BW65" s="849"/>
      <c r="BX65" s="849"/>
      <c r="BY65" s="849"/>
      <c r="BZ65" s="849"/>
      <c r="CA65" s="849"/>
      <c r="CB65" s="849"/>
      <c r="CC65" s="849"/>
      <c r="CD65" s="849"/>
      <c r="CE65" s="849"/>
      <c r="CF65" s="849"/>
      <c r="CG65" s="850"/>
      <c r="CH65" s="861"/>
      <c r="CI65" s="862"/>
      <c r="CJ65" s="862"/>
      <c r="CK65" s="862"/>
      <c r="CL65" s="863"/>
      <c r="CM65" s="861"/>
      <c r="CN65" s="862"/>
      <c r="CO65" s="862"/>
      <c r="CP65" s="862"/>
      <c r="CQ65" s="863"/>
      <c r="CR65" s="861"/>
      <c r="CS65" s="862"/>
      <c r="CT65" s="862"/>
      <c r="CU65" s="862"/>
      <c r="CV65" s="863"/>
      <c r="CW65" s="861"/>
      <c r="CX65" s="862"/>
      <c r="CY65" s="862"/>
      <c r="CZ65" s="862"/>
      <c r="DA65" s="863"/>
      <c r="DB65" s="861"/>
      <c r="DC65" s="862"/>
      <c r="DD65" s="862"/>
      <c r="DE65" s="862"/>
      <c r="DF65" s="863"/>
      <c r="DG65" s="861"/>
      <c r="DH65" s="862"/>
      <c r="DI65" s="862"/>
      <c r="DJ65" s="862"/>
      <c r="DK65" s="863"/>
      <c r="DL65" s="861"/>
      <c r="DM65" s="862"/>
      <c r="DN65" s="862"/>
      <c r="DO65" s="862"/>
      <c r="DP65" s="863"/>
      <c r="DQ65" s="861"/>
      <c r="DR65" s="862"/>
      <c r="DS65" s="862"/>
      <c r="DT65" s="862"/>
      <c r="DU65" s="863"/>
      <c r="DV65" s="864"/>
      <c r="DW65" s="865"/>
      <c r="DX65" s="865"/>
      <c r="DY65" s="865"/>
      <c r="DZ65" s="866"/>
      <c r="EA65" s="246"/>
    </row>
    <row r="66" spans="1:131" s="247" customFormat="1" ht="26.25" customHeight="1">
      <c r="A66" s="820" t="s">
        <v>416</v>
      </c>
      <c r="B66" s="821"/>
      <c r="C66" s="821"/>
      <c r="D66" s="821"/>
      <c r="E66" s="821"/>
      <c r="F66" s="821"/>
      <c r="G66" s="821"/>
      <c r="H66" s="821"/>
      <c r="I66" s="821"/>
      <c r="J66" s="821"/>
      <c r="K66" s="821"/>
      <c r="L66" s="821"/>
      <c r="M66" s="821"/>
      <c r="N66" s="821"/>
      <c r="O66" s="821"/>
      <c r="P66" s="822"/>
      <c r="Q66" s="797" t="s">
        <v>417</v>
      </c>
      <c r="R66" s="798"/>
      <c r="S66" s="798"/>
      <c r="T66" s="798"/>
      <c r="U66" s="799"/>
      <c r="V66" s="797" t="s">
        <v>418</v>
      </c>
      <c r="W66" s="798"/>
      <c r="X66" s="798"/>
      <c r="Y66" s="798"/>
      <c r="Z66" s="799"/>
      <c r="AA66" s="797" t="s">
        <v>419</v>
      </c>
      <c r="AB66" s="798"/>
      <c r="AC66" s="798"/>
      <c r="AD66" s="798"/>
      <c r="AE66" s="799"/>
      <c r="AF66" s="932" t="s">
        <v>420</v>
      </c>
      <c r="AG66" s="893"/>
      <c r="AH66" s="893"/>
      <c r="AI66" s="893"/>
      <c r="AJ66" s="933"/>
      <c r="AK66" s="797" t="s">
        <v>421</v>
      </c>
      <c r="AL66" s="821"/>
      <c r="AM66" s="821"/>
      <c r="AN66" s="821"/>
      <c r="AO66" s="822"/>
      <c r="AP66" s="797" t="s">
        <v>422</v>
      </c>
      <c r="AQ66" s="798"/>
      <c r="AR66" s="798"/>
      <c r="AS66" s="798"/>
      <c r="AT66" s="799"/>
      <c r="AU66" s="797" t="s">
        <v>423</v>
      </c>
      <c r="AV66" s="798"/>
      <c r="AW66" s="798"/>
      <c r="AX66" s="798"/>
      <c r="AY66" s="799"/>
      <c r="AZ66" s="797" t="s">
        <v>373</v>
      </c>
      <c r="BA66" s="798"/>
      <c r="BB66" s="798"/>
      <c r="BC66" s="798"/>
      <c r="BD66" s="809"/>
      <c r="BE66" s="265"/>
      <c r="BF66" s="265"/>
      <c r="BG66" s="265"/>
      <c r="BH66" s="265"/>
      <c r="BI66" s="265"/>
      <c r="BJ66" s="265"/>
      <c r="BK66" s="265"/>
      <c r="BL66" s="265"/>
      <c r="BM66" s="265"/>
      <c r="BN66" s="265"/>
      <c r="BO66" s="265"/>
      <c r="BP66" s="265"/>
      <c r="BQ66" s="262">
        <v>60</v>
      </c>
      <c r="BR66" s="267"/>
      <c r="BS66" s="943"/>
      <c r="BT66" s="944"/>
      <c r="BU66" s="944"/>
      <c r="BV66" s="944"/>
      <c r="BW66" s="944"/>
      <c r="BX66" s="944"/>
      <c r="BY66" s="944"/>
      <c r="BZ66" s="944"/>
      <c r="CA66" s="944"/>
      <c r="CB66" s="944"/>
      <c r="CC66" s="944"/>
      <c r="CD66" s="944"/>
      <c r="CE66" s="944"/>
      <c r="CF66" s="944"/>
      <c r="CG66" s="945"/>
      <c r="CH66" s="940"/>
      <c r="CI66" s="941"/>
      <c r="CJ66" s="941"/>
      <c r="CK66" s="941"/>
      <c r="CL66" s="942"/>
      <c r="CM66" s="940"/>
      <c r="CN66" s="941"/>
      <c r="CO66" s="941"/>
      <c r="CP66" s="941"/>
      <c r="CQ66" s="942"/>
      <c r="CR66" s="940"/>
      <c r="CS66" s="941"/>
      <c r="CT66" s="941"/>
      <c r="CU66" s="941"/>
      <c r="CV66" s="942"/>
      <c r="CW66" s="940"/>
      <c r="CX66" s="941"/>
      <c r="CY66" s="941"/>
      <c r="CZ66" s="941"/>
      <c r="DA66" s="942"/>
      <c r="DB66" s="940"/>
      <c r="DC66" s="941"/>
      <c r="DD66" s="941"/>
      <c r="DE66" s="941"/>
      <c r="DF66" s="942"/>
      <c r="DG66" s="940"/>
      <c r="DH66" s="941"/>
      <c r="DI66" s="941"/>
      <c r="DJ66" s="941"/>
      <c r="DK66" s="942"/>
      <c r="DL66" s="940"/>
      <c r="DM66" s="941"/>
      <c r="DN66" s="941"/>
      <c r="DO66" s="941"/>
      <c r="DP66" s="942"/>
      <c r="DQ66" s="940"/>
      <c r="DR66" s="941"/>
      <c r="DS66" s="941"/>
      <c r="DT66" s="941"/>
      <c r="DU66" s="942"/>
      <c r="DV66" s="937"/>
      <c r="DW66" s="938"/>
      <c r="DX66" s="938"/>
      <c r="DY66" s="938"/>
      <c r="DZ66" s="939"/>
      <c r="EA66" s="246"/>
    </row>
    <row r="67" spans="1:131" s="247" customFormat="1" ht="26.25" customHeight="1" thickBot="1">
      <c r="A67" s="823"/>
      <c r="B67" s="824"/>
      <c r="C67" s="824"/>
      <c r="D67" s="824"/>
      <c r="E67" s="824"/>
      <c r="F67" s="824"/>
      <c r="G67" s="824"/>
      <c r="H67" s="824"/>
      <c r="I67" s="824"/>
      <c r="J67" s="824"/>
      <c r="K67" s="824"/>
      <c r="L67" s="824"/>
      <c r="M67" s="824"/>
      <c r="N67" s="824"/>
      <c r="O67" s="824"/>
      <c r="P67" s="825"/>
      <c r="Q67" s="800"/>
      <c r="R67" s="801"/>
      <c r="S67" s="801"/>
      <c r="T67" s="801"/>
      <c r="U67" s="802"/>
      <c r="V67" s="800"/>
      <c r="W67" s="801"/>
      <c r="X67" s="801"/>
      <c r="Y67" s="801"/>
      <c r="Z67" s="802"/>
      <c r="AA67" s="800"/>
      <c r="AB67" s="801"/>
      <c r="AC67" s="801"/>
      <c r="AD67" s="801"/>
      <c r="AE67" s="802"/>
      <c r="AF67" s="934"/>
      <c r="AG67" s="896"/>
      <c r="AH67" s="896"/>
      <c r="AI67" s="896"/>
      <c r="AJ67" s="935"/>
      <c r="AK67" s="936"/>
      <c r="AL67" s="824"/>
      <c r="AM67" s="824"/>
      <c r="AN67" s="824"/>
      <c r="AO67" s="825"/>
      <c r="AP67" s="800"/>
      <c r="AQ67" s="801"/>
      <c r="AR67" s="801"/>
      <c r="AS67" s="801"/>
      <c r="AT67" s="802"/>
      <c r="AU67" s="800"/>
      <c r="AV67" s="801"/>
      <c r="AW67" s="801"/>
      <c r="AX67" s="801"/>
      <c r="AY67" s="802"/>
      <c r="AZ67" s="800"/>
      <c r="BA67" s="801"/>
      <c r="BB67" s="801"/>
      <c r="BC67" s="801"/>
      <c r="BD67" s="810"/>
      <c r="BE67" s="265"/>
      <c r="BF67" s="265"/>
      <c r="BG67" s="265"/>
      <c r="BH67" s="265"/>
      <c r="BI67" s="265"/>
      <c r="BJ67" s="265"/>
      <c r="BK67" s="265"/>
      <c r="BL67" s="265"/>
      <c r="BM67" s="265"/>
      <c r="BN67" s="265"/>
      <c r="BO67" s="265"/>
      <c r="BP67" s="265"/>
      <c r="BQ67" s="262">
        <v>61</v>
      </c>
      <c r="BR67" s="267"/>
      <c r="BS67" s="943"/>
      <c r="BT67" s="944"/>
      <c r="BU67" s="944"/>
      <c r="BV67" s="944"/>
      <c r="BW67" s="944"/>
      <c r="BX67" s="944"/>
      <c r="BY67" s="944"/>
      <c r="BZ67" s="944"/>
      <c r="CA67" s="944"/>
      <c r="CB67" s="944"/>
      <c r="CC67" s="944"/>
      <c r="CD67" s="944"/>
      <c r="CE67" s="944"/>
      <c r="CF67" s="944"/>
      <c r="CG67" s="945"/>
      <c r="CH67" s="940"/>
      <c r="CI67" s="941"/>
      <c r="CJ67" s="941"/>
      <c r="CK67" s="941"/>
      <c r="CL67" s="942"/>
      <c r="CM67" s="940"/>
      <c r="CN67" s="941"/>
      <c r="CO67" s="941"/>
      <c r="CP67" s="941"/>
      <c r="CQ67" s="942"/>
      <c r="CR67" s="940"/>
      <c r="CS67" s="941"/>
      <c r="CT67" s="941"/>
      <c r="CU67" s="941"/>
      <c r="CV67" s="942"/>
      <c r="CW67" s="940"/>
      <c r="CX67" s="941"/>
      <c r="CY67" s="941"/>
      <c r="CZ67" s="941"/>
      <c r="DA67" s="942"/>
      <c r="DB67" s="940"/>
      <c r="DC67" s="941"/>
      <c r="DD67" s="941"/>
      <c r="DE67" s="941"/>
      <c r="DF67" s="942"/>
      <c r="DG67" s="940"/>
      <c r="DH67" s="941"/>
      <c r="DI67" s="941"/>
      <c r="DJ67" s="941"/>
      <c r="DK67" s="942"/>
      <c r="DL67" s="940"/>
      <c r="DM67" s="941"/>
      <c r="DN67" s="941"/>
      <c r="DO67" s="941"/>
      <c r="DP67" s="942"/>
      <c r="DQ67" s="940"/>
      <c r="DR67" s="941"/>
      <c r="DS67" s="941"/>
      <c r="DT67" s="941"/>
      <c r="DU67" s="942"/>
      <c r="DV67" s="937"/>
      <c r="DW67" s="938"/>
      <c r="DX67" s="938"/>
      <c r="DY67" s="938"/>
      <c r="DZ67" s="939"/>
      <c r="EA67" s="246"/>
    </row>
    <row r="68" spans="1:131" s="247" customFormat="1" ht="26.25" customHeight="1" thickTop="1">
      <c r="A68" s="258">
        <v>1</v>
      </c>
      <c r="B68" s="949" t="s">
        <v>585</v>
      </c>
      <c r="C68" s="950"/>
      <c r="D68" s="950"/>
      <c r="E68" s="950"/>
      <c r="F68" s="950"/>
      <c r="G68" s="950"/>
      <c r="H68" s="950"/>
      <c r="I68" s="950"/>
      <c r="J68" s="950"/>
      <c r="K68" s="950"/>
      <c r="L68" s="950"/>
      <c r="M68" s="950"/>
      <c r="N68" s="950"/>
      <c r="O68" s="950"/>
      <c r="P68" s="951"/>
      <c r="Q68" s="952">
        <v>1072</v>
      </c>
      <c r="R68" s="946"/>
      <c r="S68" s="946"/>
      <c r="T68" s="946"/>
      <c r="U68" s="946"/>
      <c r="V68" s="946">
        <v>1068</v>
      </c>
      <c r="W68" s="946"/>
      <c r="X68" s="946"/>
      <c r="Y68" s="946"/>
      <c r="Z68" s="946"/>
      <c r="AA68" s="946">
        <v>4</v>
      </c>
      <c r="AB68" s="946"/>
      <c r="AC68" s="946"/>
      <c r="AD68" s="946"/>
      <c r="AE68" s="946"/>
      <c r="AF68" s="946">
        <v>4</v>
      </c>
      <c r="AG68" s="946"/>
      <c r="AH68" s="946"/>
      <c r="AI68" s="946"/>
      <c r="AJ68" s="946"/>
      <c r="AK68" s="946" t="s">
        <v>606</v>
      </c>
      <c r="AL68" s="946"/>
      <c r="AM68" s="946"/>
      <c r="AN68" s="946"/>
      <c r="AO68" s="946"/>
      <c r="AP68" s="946" t="s">
        <v>605</v>
      </c>
      <c r="AQ68" s="946"/>
      <c r="AR68" s="946"/>
      <c r="AS68" s="946"/>
      <c r="AT68" s="946"/>
      <c r="AU68" s="946" t="s">
        <v>605</v>
      </c>
      <c r="AV68" s="946"/>
      <c r="AW68" s="946"/>
      <c r="AX68" s="946"/>
      <c r="AY68" s="946"/>
      <c r="AZ68" s="947"/>
      <c r="BA68" s="947"/>
      <c r="BB68" s="947"/>
      <c r="BC68" s="947"/>
      <c r="BD68" s="948"/>
      <c r="BE68" s="265"/>
      <c r="BF68" s="265"/>
      <c r="BG68" s="265"/>
      <c r="BH68" s="265"/>
      <c r="BI68" s="265"/>
      <c r="BJ68" s="265"/>
      <c r="BK68" s="265"/>
      <c r="BL68" s="265"/>
      <c r="BM68" s="265"/>
      <c r="BN68" s="265"/>
      <c r="BO68" s="265"/>
      <c r="BP68" s="265"/>
      <c r="BQ68" s="262">
        <v>62</v>
      </c>
      <c r="BR68" s="267"/>
      <c r="BS68" s="943"/>
      <c r="BT68" s="944"/>
      <c r="BU68" s="944"/>
      <c r="BV68" s="944"/>
      <c r="BW68" s="944"/>
      <c r="BX68" s="944"/>
      <c r="BY68" s="944"/>
      <c r="BZ68" s="944"/>
      <c r="CA68" s="944"/>
      <c r="CB68" s="944"/>
      <c r="CC68" s="944"/>
      <c r="CD68" s="944"/>
      <c r="CE68" s="944"/>
      <c r="CF68" s="944"/>
      <c r="CG68" s="945"/>
      <c r="CH68" s="940"/>
      <c r="CI68" s="941"/>
      <c r="CJ68" s="941"/>
      <c r="CK68" s="941"/>
      <c r="CL68" s="942"/>
      <c r="CM68" s="940"/>
      <c r="CN68" s="941"/>
      <c r="CO68" s="941"/>
      <c r="CP68" s="941"/>
      <c r="CQ68" s="942"/>
      <c r="CR68" s="940"/>
      <c r="CS68" s="941"/>
      <c r="CT68" s="941"/>
      <c r="CU68" s="941"/>
      <c r="CV68" s="942"/>
      <c r="CW68" s="940"/>
      <c r="CX68" s="941"/>
      <c r="CY68" s="941"/>
      <c r="CZ68" s="941"/>
      <c r="DA68" s="942"/>
      <c r="DB68" s="940"/>
      <c r="DC68" s="941"/>
      <c r="DD68" s="941"/>
      <c r="DE68" s="941"/>
      <c r="DF68" s="942"/>
      <c r="DG68" s="940"/>
      <c r="DH68" s="941"/>
      <c r="DI68" s="941"/>
      <c r="DJ68" s="941"/>
      <c r="DK68" s="942"/>
      <c r="DL68" s="940"/>
      <c r="DM68" s="941"/>
      <c r="DN68" s="941"/>
      <c r="DO68" s="941"/>
      <c r="DP68" s="942"/>
      <c r="DQ68" s="940"/>
      <c r="DR68" s="941"/>
      <c r="DS68" s="941"/>
      <c r="DT68" s="941"/>
      <c r="DU68" s="942"/>
      <c r="DV68" s="937"/>
      <c r="DW68" s="938"/>
      <c r="DX68" s="938"/>
      <c r="DY68" s="938"/>
      <c r="DZ68" s="939"/>
      <c r="EA68" s="246"/>
    </row>
    <row r="69" spans="1:131" s="247" customFormat="1" ht="26.25" customHeight="1">
      <c r="A69" s="261">
        <v>2</v>
      </c>
      <c r="B69" s="953" t="s">
        <v>586</v>
      </c>
      <c r="C69" s="954"/>
      <c r="D69" s="954"/>
      <c r="E69" s="954"/>
      <c r="F69" s="954"/>
      <c r="G69" s="954"/>
      <c r="H69" s="954"/>
      <c r="I69" s="954"/>
      <c r="J69" s="954"/>
      <c r="K69" s="954"/>
      <c r="L69" s="954"/>
      <c r="M69" s="954"/>
      <c r="N69" s="954"/>
      <c r="O69" s="954"/>
      <c r="P69" s="955"/>
      <c r="Q69" s="956">
        <v>83</v>
      </c>
      <c r="R69" s="911"/>
      <c r="S69" s="911"/>
      <c r="T69" s="911"/>
      <c r="U69" s="911"/>
      <c r="V69" s="911">
        <v>70</v>
      </c>
      <c r="W69" s="911"/>
      <c r="X69" s="911"/>
      <c r="Y69" s="911"/>
      <c r="Z69" s="911"/>
      <c r="AA69" s="911">
        <v>13</v>
      </c>
      <c r="AB69" s="911"/>
      <c r="AC69" s="911"/>
      <c r="AD69" s="911"/>
      <c r="AE69" s="911"/>
      <c r="AF69" s="911">
        <v>13</v>
      </c>
      <c r="AG69" s="911"/>
      <c r="AH69" s="911"/>
      <c r="AI69" s="911"/>
      <c r="AJ69" s="911"/>
      <c r="AK69" s="911" t="s">
        <v>605</v>
      </c>
      <c r="AL69" s="911"/>
      <c r="AM69" s="911"/>
      <c r="AN69" s="911"/>
      <c r="AO69" s="911"/>
      <c r="AP69" s="911" t="s">
        <v>605</v>
      </c>
      <c r="AQ69" s="911"/>
      <c r="AR69" s="911"/>
      <c r="AS69" s="911"/>
      <c r="AT69" s="911"/>
      <c r="AU69" s="911" t="s">
        <v>605</v>
      </c>
      <c r="AV69" s="911"/>
      <c r="AW69" s="911"/>
      <c r="AX69" s="911"/>
      <c r="AY69" s="911"/>
      <c r="AZ69" s="957"/>
      <c r="BA69" s="957"/>
      <c r="BB69" s="957"/>
      <c r="BC69" s="957"/>
      <c r="BD69" s="958"/>
      <c r="BE69" s="265"/>
      <c r="BF69" s="265"/>
      <c r="BG69" s="265"/>
      <c r="BH69" s="265"/>
      <c r="BI69" s="265"/>
      <c r="BJ69" s="265"/>
      <c r="BK69" s="265"/>
      <c r="BL69" s="265"/>
      <c r="BM69" s="265"/>
      <c r="BN69" s="265"/>
      <c r="BO69" s="265"/>
      <c r="BP69" s="265"/>
      <c r="BQ69" s="262">
        <v>63</v>
      </c>
      <c r="BR69" s="267"/>
      <c r="BS69" s="943"/>
      <c r="BT69" s="944"/>
      <c r="BU69" s="944"/>
      <c r="BV69" s="944"/>
      <c r="BW69" s="944"/>
      <c r="BX69" s="944"/>
      <c r="BY69" s="944"/>
      <c r="BZ69" s="944"/>
      <c r="CA69" s="944"/>
      <c r="CB69" s="944"/>
      <c r="CC69" s="944"/>
      <c r="CD69" s="944"/>
      <c r="CE69" s="944"/>
      <c r="CF69" s="944"/>
      <c r="CG69" s="945"/>
      <c r="CH69" s="940"/>
      <c r="CI69" s="941"/>
      <c r="CJ69" s="941"/>
      <c r="CK69" s="941"/>
      <c r="CL69" s="942"/>
      <c r="CM69" s="940"/>
      <c r="CN69" s="941"/>
      <c r="CO69" s="941"/>
      <c r="CP69" s="941"/>
      <c r="CQ69" s="942"/>
      <c r="CR69" s="940"/>
      <c r="CS69" s="941"/>
      <c r="CT69" s="941"/>
      <c r="CU69" s="941"/>
      <c r="CV69" s="942"/>
      <c r="CW69" s="940"/>
      <c r="CX69" s="941"/>
      <c r="CY69" s="941"/>
      <c r="CZ69" s="941"/>
      <c r="DA69" s="942"/>
      <c r="DB69" s="940"/>
      <c r="DC69" s="941"/>
      <c r="DD69" s="941"/>
      <c r="DE69" s="941"/>
      <c r="DF69" s="942"/>
      <c r="DG69" s="940"/>
      <c r="DH69" s="941"/>
      <c r="DI69" s="941"/>
      <c r="DJ69" s="941"/>
      <c r="DK69" s="942"/>
      <c r="DL69" s="940"/>
      <c r="DM69" s="941"/>
      <c r="DN69" s="941"/>
      <c r="DO69" s="941"/>
      <c r="DP69" s="942"/>
      <c r="DQ69" s="940"/>
      <c r="DR69" s="941"/>
      <c r="DS69" s="941"/>
      <c r="DT69" s="941"/>
      <c r="DU69" s="942"/>
      <c r="DV69" s="937"/>
      <c r="DW69" s="938"/>
      <c r="DX69" s="938"/>
      <c r="DY69" s="938"/>
      <c r="DZ69" s="939"/>
      <c r="EA69" s="246"/>
    </row>
    <row r="70" spans="1:131" s="247" customFormat="1" ht="26.25" customHeight="1">
      <c r="A70" s="261">
        <v>3</v>
      </c>
      <c r="B70" s="953" t="s">
        <v>587</v>
      </c>
      <c r="C70" s="954"/>
      <c r="D70" s="954"/>
      <c r="E70" s="954"/>
      <c r="F70" s="954"/>
      <c r="G70" s="954"/>
      <c r="H70" s="954"/>
      <c r="I70" s="954"/>
      <c r="J70" s="954"/>
      <c r="K70" s="954"/>
      <c r="L70" s="954"/>
      <c r="M70" s="954"/>
      <c r="N70" s="954"/>
      <c r="O70" s="954"/>
      <c r="P70" s="955"/>
      <c r="Q70" s="956">
        <v>7334</v>
      </c>
      <c r="R70" s="911"/>
      <c r="S70" s="911"/>
      <c r="T70" s="911"/>
      <c r="U70" s="911"/>
      <c r="V70" s="911">
        <v>6742</v>
      </c>
      <c r="W70" s="911"/>
      <c r="X70" s="911"/>
      <c r="Y70" s="911"/>
      <c r="Z70" s="911"/>
      <c r="AA70" s="911">
        <v>592</v>
      </c>
      <c r="AB70" s="911"/>
      <c r="AC70" s="911"/>
      <c r="AD70" s="911"/>
      <c r="AE70" s="911"/>
      <c r="AF70" s="911">
        <v>592</v>
      </c>
      <c r="AG70" s="911"/>
      <c r="AH70" s="911"/>
      <c r="AI70" s="911"/>
      <c r="AJ70" s="911"/>
      <c r="AK70" s="911" t="s">
        <v>605</v>
      </c>
      <c r="AL70" s="911"/>
      <c r="AM70" s="911"/>
      <c r="AN70" s="911"/>
      <c r="AO70" s="911"/>
      <c r="AP70" s="911" t="s">
        <v>605</v>
      </c>
      <c r="AQ70" s="911"/>
      <c r="AR70" s="911"/>
      <c r="AS70" s="911"/>
      <c r="AT70" s="911"/>
      <c r="AU70" s="911" t="s">
        <v>605</v>
      </c>
      <c r="AV70" s="911"/>
      <c r="AW70" s="911"/>
      <c r="AX70" s="911"/>
      <c r="AY70" s="911"/>
      <c r="AZ70" s="957"/>
      <c r="BA70" s="957"/>
      <c r="BB70" s="957"/>
      <c r="BC70" s="957"/>
      <c r="BD70" s="958"/>
      <c r="BE70" s="265"/>
      <c r="BF70" s="265"/>
      <c r="BG70" s="265"/>
      <c r="BH70" s="265"/>
      <c r="BI70" s="265"/>
      <c r="BJ70" s="265"/>
      <c r="BK70" s="265"/>
      <c r="BL70" s="265"/>
      <c r="BM70" s="265"/>
      <c r="BN70" s="265"/>
      <c r="BO70" s="265"/>
      <c r="BP70" s="265"/>
      <c r="BQ70" s="262">
        <v>64</v>
      </c>
      <c r="BR70" s="267"/>
      <c r="BS70" s="943"/>
      <c r="BT70" s="944"/>
      <c r="BU70" s="944"/>
      <c r="BV70" s="944"/>
      <c r="BW70" s="944"/>
      <c r="BX70" s="944"/>
      <c r="BY70" s="944"/>
      <c r="BZ70" s="944"/>
      <c r="CA70" s="944"/>
      <c r="CB70" s="944"/>
      <c r="CC70" s="944"/>
      <c r="CD70" s="944"/>
      <c r="CE70" s="944"/>
      <c r="CF70" s="944"/>
      <c r="CG70" s="945"/>
      <c r="CH70" s="940"/>
      <c r="CI70" s="941"/>
      <c r="CJ70" s="941"/>
      <c r="CK70" s="941"/>
      <c r="CL70" s="942"/>
      <c r="CM70" s="940"/>
      <c r="CN70" s="941"/>
      <c r="CO70" s="941"/>
      <c r="CP70" s="941"/>
      <c r="CQ70" s="942"/>
      <c r="CR70" s="940"/>
      <c r="CS70" s="941"/>
      <c r="CT70" s="941"/>
      <c r="CU70" s="941"/>
      <c r="CV70" s="942"/>
      <c r="CW70" s="940"/>
      <c r="CX70" s="941"/>
      <c r="CY70" s="941"/>
      <c r="CZ70" s="941"/>
      <c r="DA70" s="942"/>
      <c r="DB70" s="940"/>
      <c r="DC70" s="941"/>
      <c r="DD70" s="941"/>
      <c r="DE70" s="941"/>
      <c r="DF70" s="942"/>
      <c r="DG70" s="940"/>
      <c r="DH70" s="941"/>
      <c r="DI70" s="941"/>
      <c r="DJ70" s="941"/>
      <c r="DK70" s="942"/>
      <c r="DL70" s="940"/>
      <c r="DM70" s="941"/>
      <c r="DN70" s="941"/>
      <c r="DO70" s="941"/>
      <c r="DP70" s="942"/>
      <c r="DQ70" s="940"/>
      <c r="DR70" s="941"/>
      <c r="DS70" s="941"/>
      <c r="DT70" s="941"/>
      <c r="DU70" s="942"/>
      <c r="DV70" s="937"/>
      <c r="DW70" s="938"/>
      <c r="DX70" s="938"/>
      <c r="DY70" s="938"/>
      <c r="DZ70" s="939"/>
      <c r="EA70" s="246"/>
    </row>
    <row r="71" spans="1:131" s="247" customFormat="1" ht="26.25" customHeight="1">
      <c r="A71" s="261">
        <v>4</v>
      </c>
      <c r="B71" s="953" t="s">
        <v>588</v>
      </c>
      <c r="C71" s="954"/>
      <c r="D71" s="954"/>
      <c r="E71" s="954"/>
      <c r="F71" s="954"/>
      <c r="G71" s="954"/>
      <c r="H71" s="954"/>
      <c r="I71" s="954"/>
      <c r="J71" s="954"/>
      <c r="K71" s="954"/>
      <c r="L71" s="954"/>
      <c r="M71" s="954"/>
      <c r="N71" s="954"/>
      <c r="O71" s="954"/>
      <c r="P71" s="955"/>
      <c r="Q71" s="956">
        <v>11</v>
      </c>
      <c r="R71" s="911"/>
      <c r="S71" s="911"/>
      <c r="T71" s="911"/>
      <c r="U71" s="911"/>
      <c r="V71" s="911">
        <v>8</v>
      </c>
      <c r="W71" s="911"/>
      <c r="X71" s="911"/>
      <c r="Y71" s="911"/>
      <c r="Z71" s="911"/>
      <c r="AA71" s="911">
        <v>4</v>
      </c>
      <c r="AB71" s="911"/>
      <c r="AC71" s="911"/>
      <c r="AD71" s="911"/>
      <c r="AE71" s="911"/>
      <c r="AF71" s="911">
        <v>4</v>
      </c>
      <c r="AG71" s="911"/>
      <c r="AH71" s="911"/>
      <c r="AI71" s="911"/>
      <c r="AJ71" s="911"/>
      <c r="AK71" s="911" t="s">
        <v>605</v>
      </c>
      <c r="AL71" s="911"/>
      <c r="AM71" s="911"/>
      <c r="AN71" s="911"/>
      <c r="AO71" s="911"/>
      <c r="AP71" s="911" t="s">
        <v>605</v>
      </c>
      <c r="AQ71" s="911"/>
      <c r="AR71" s="911"/>
      <c r="AS71" s="911"/>
      <c r="AT71" s="911"/>
      <c r="AU71" s="911" t="s">
        <v>605</v>
      </c>
      <c r="AV71" s="911"/>
      <c r="AW71" s="911"/>
      <c r="AX71" s="911"/>
      <c r="AY71" s="911"/>
      <c r="AZ71" s="957"/>
      <c r="BA71" s="957"/>
      <c r="BB71" s="957"/>
      <c r="BC71" s="957"/>
      <c r="BD71" s="958"/>
      <c r="BE71" s="265"/>
      <c r="BF71" s="265"/>
      <c r="BG71" s="265"/>
      <c r="BH71" s="265"/>
      <c r="BI71" s="265"/>
      <c r="BJ71" s="265"/>
      <c r="BK71" s="265"/>
      <c r="BL71" s="265"/>
      <c r="BM71" s="265"/>
      <c r="BN71" s="265"/>
      <c r="BO71" s="265"/>
      <c r="BP71" s="265"/>
      <c r="BQ71" s="262">
        <v>65</v>
      </c>
      <c r="BR71" s="267"/>
      <c r="BS71" s="943"/>
      <c r="BT71" s="944"/>
      <c r="BU71" s="944"/>
      <c r="BV71" s="944"/>
      <c r="BW71" s="944"/>
      <c r="BX71" s="944"/>
      <c r="BY71" s="944"/>
      <c r="BZ71" s="944"/>
      <c r="CA71" s="944"/>
      <c r="CB71" s="944"/>
      <c r="CC71" s="944"/>
      <c r="CD71" s="944"/>
      <c r="CE71" s="944"/>
      <c r="CF71" s="944"/>
      <c r="CG71" s="945"/>
      <c r="CH71" s="940"/>
      <c r="CI71" s="941"/>
      <c r="CJ71" s="941"/>
      <c r="CK71" s="941"/>
      <c r="CL71" s="942"/>
      <c r="CM71" s="940"/>
      <c r="CN71" s="941"/>
      <c r="CO71" s="941"/>
      <c r="CP71" s="941"/>
      <c r="CQ71" s="942"/>
      <c r="CR71" s="940"/>
      <c r="CS71" s="941"/>
      <c r="CT71" s="941"/>
      <c r="CU71" s="941"/>
      <c r="CV71" s="942"/>
      <c r="CW71" s="940"/>
      <c r="CX71" s="941"/>
      <c r="CY71" s="941"/>
      <c r="CZ71" s="941"/>
      <c r="DA71" s="942"/>
      <c r="DB71" s="940"/>
      <c r="DC71" s="941"/>
      <c r="DD71" s="941"/>
      <c r="DE71" s="941"/>
      <c r="DF71" s="942"/>
      <c r="DG71" s="940"/>
      <c r="DH71" s="941"/>
      <c r="DI71" s="941"/>
      <c r="DJ71" s="941"/>
      <c r="DK71" s="942"/>
      <c r="DL71" s="940"/>
      <c r="DM71" s="941"/>
      <c r="DN71" s="941"/>
      <c r="DO71" s="941"/>
      <c r="DP71" s="942"/>
      <c r="DQ71" s="940"/>
      <c r="DR71" s="941"/>
      <c r="DS71" s="941"/>
      <c r="DT71" s="941"/>
      <c r="DU71" s="942"/>
      <c r="DV71" s="937"/>
      <c r="DW71" s="938"/>
      <c r="DX71" s="938"/>
      <c r="DY71" s="938"/>
      <c r="DZ71" s="939"/>
      <c r="EA71" s="246"/>
    </row>
    <row r="72" spans="1:131" s="247" customFormat="1" ht="26.25" customHeight="1">
      <c r="A72" s="261">
        <v>5</v>
      </c>
      <c r="B72" s="953" t="s">
        <v>589</v>
      </c>
      <c r="C72" s="954"/>
      <c r="D72" s="954"/>
      <c r="E72" s="954"/>
      <c r="F72" s="954"/>
      <c r="G72" s="954"/>
      <c r="H72" s="954"/>
      <c r="I72" s="954"/>
      <c r="J72" s="954"/>
      <c r="K72" s="954"/>
      <c r="L72" s="954"/>
      <c r="M72" s="954"/>
      <c r="N72" s="954"/>
      <c r="O72" s="954"/>
      <c r="P72" s="955"/>
      <c r="Q72" s="956">
        <v>35</v>
      </c>
      <c r="R72" s="911"/>
      <c r="S72" s="911"/>
      <c r="T72" s="911"/>
      <c r="U72" s="911"/>
      <c r="V72" s="911">
        <v>33</v>
      </c>
      <c r="W72" s="911"/>
      <c r="X72" s="911"/>
      <c r="Y72" s="911"/>
      <c r="Z72" s="911"/>
      <c r="AA72" s="911">
        <v>2</v>
      </c>
      <c r="AB72" s="911"/>
      <c r="AC72" s="911"/>
      <c r="AD72" s="911"/>
      <c r="AE72" s="911"/>
      <c r="AF72" s="911">
        <v>2</v>
      </c>
      <c r="AG72" s="911"/>
      <c r="AH72" s="911"/>
      <c r="AI72" s="911"/>
      <c r="AJ72" s="911"/>
      <c r="AK72" s="911">
        <v>8</v>
      </c>
      <c r="AL72" s="911"/>
      <c r="AM72" s="911"/>
      <c r="AN72" s="911"/>
      <c r="AO72" s="911"/>
      <c r="AP72" s="911" t="s">
        <v>605</v>
      </c>
      <c r="AQ72" s="911"/>
      <c r="AR72" s="911"/>
      <c r="AS72" s="911"/>
      <c r="AT72" s="911"/>
      <c r="AU72" s="911" t="s">
        <v>605</v>
      </c>
      <c r="AV72" s="911"/>
      <c r="AW72" s="911"/>
      <c r="AX72" s="911"/>
      <c r="AY72" s="911"/>
      <c r="AZ72" s="957"/>
      <c r="BA72" s="957"/>
      <c r="BB72" s="957"/>
      <c r="BC72" s="957"/>
      <c r="BD72" s="958"/>
      <c r="BE72" s="265"/>
      <c r="BF72" s="265"/>
      <c r="BG72" s="265"/>
      <c r="BH72" s="265"/>
      <c r="BI72" s="265"/>
      <c r="BJ72" s="265"/>
      <c r="BK72" s="265"/>
      <c r="BL72" s="265"/>
      <c r="BM72" s="265"/>
      <c r="BN72" s="265"/>
      <c r="BO72" s="265"/>
      <c r="BP72" s="265"/>
      <c r="BQ72" s="262">
        <v>66</v>
      </c>
      <c r="BR72" s="267"/>
      <c r="BS72" s="943"/>
      <c r="BT72" s="944"/>
      <c r="BU72" s="944"/>
      <c r="BV72" s="944"/>
      <c r="BW72" s="944"/>
      <c r="BX72" s="944"/>
      <c r="BY72" s="944"/>
      <c r="BZ72" s="944"/>
      <c r="CA72" s="944"/>
      <c r="CB72" s="944"/>
      <c r="CC72" s="944"/>
      <c r="CD72" s="944"/>
      <c r="CE72" s="944"/>
      <c r="CF72" s="944"/>
      <c r="CG72" s="945"/>
      <c r="CH72" s="940"/>
      <c r="CI72" s="941"/>
      <c r="CJ72" s="941"/>
      <c r="CK72" s="941"/>
      <c r="CL72" s="942"/>
      <c r="CM72" s="940"/>
      <c r="CN72" s="941"/>
      <c r="CO72" s="941"/>
      <c r="CP72" s="941"/>
      <c r="CQ72" s="942"/>
      <c r="CR72" s="940"/>
      <c r="CS72" s="941"/>
      <c r="CT72" s="941"/>
      <c r="CU72" s="941"/>
      <c r="CV72" s="942"/>
      <c r="CW72" s="940"/>
      <c r="CX72" s="941"/>
      <c r="CY72" s="941"/>
      <c r="CZ72" s="941"/>
      <c r="DA72" s="942"/>
      <c r="DB72" s="940"/>
      <c r="DC72" s="941"/>
      <c r="DD72" s="941"/>
      <c r="DE72" s="941"/>
      <c r="DF72" s="942"/>
      <c r="DG72" s="940"/>
      <c r="DH72" s="941"/>
      <c r="DI72" s="941"/>
      <c r="DJ72" s="941"/>
      <c r="DK72" s="942"/>
      <c r="DL72" s="940"/>
      <c r="DM72" s="941"/>
      <c r="DN72" s="941"/>
      <c r="DO72" s="941"/>
      <c r="DP72" s="942"/>
      <c r="DQ72" s="940"/>
      <c r="DR72" s="941"/>
      <c r="DS72" s="941"/>
      <c r="DT72" s="941"/>
      <c r="DU72" s="942"/>
      <c r="DV72" s="937"/>
      <c r="DW72" s="938"/>
      <c r="DX72" s="938"/>
      <c r="DY72" s="938"/>
      <c r="DZ72" s="939"/>
      <c r="EA72" s="246"/>
    </row>
    <row r="73" spans="1:131" s="247" customFormat="1" ht="26.25" customHeight="1">
      <c r="A73" s="261">
        <v>6</v>
      </c>
      <c r="B73" s="953" t="s">
        <v>590</v>
      </c>
      <c r="C73" s="954"/>
      <c r="D73" s="954"/>
      <c r="E73" s="954"/>
      <c r="F73" s="954"/>
      <c r="G73" s="954"/>
      <c r="H73" s="954"/>
      <c r="I73" s="954"/>
      <c r="J73" s="954"/>
      <c r="K73" s="954"/>
      <c r="L73" s="954"/>
      <c r="M73" s="954"/>
      <c r="N73" s="954"/>
      <c r="O73" s="954"/>
      <c r="P73" s="955"/>
      <c r="Q73" s="956">
        <v>7260</v>
      </c>
      <c r="R73" s="911"/>
      <c r="S73" s="911"/>
      <c r="T73" s="911"/>
      <c r="U73" s="911"/>
      <c r="V73" s="911">
        <v>7160</v>
      </c>
      <c r="W73" s="911"/>
      <c r="X73" s="911"/>
      <c r="Y73" s="911"/>
      <c r="Z73" s="911"/>
      <c r="AA73" s="911">
        <v>101</v>
      </c>
      <c r="AB73" s="911"/>
      <c r="AC73" s="911"/>
      <c r="AD73" s="911"/>
      <c r="AE73" s="911"/>
      <c r="AF73" s="911">
        <v>101</v>
      </c>
      <c r="AG73" s="911"/>
      <c r="AH73" s="911"/>
      <c r="AI73" s="911"/>
      <c r="AJ73" s="911"/>
      <c r="AK73" s="911">
        <v>52</v>
      </c>
      <c r="AL73" s="911"/>
      <c r="AM73" s="911"/>
      <c r="AN73" s="911"/>
      <c r="AO73" s="911"/>
      <c r="AP73" s="911">
        <v>6935</v>
      </c>
      <c r="AQ73" s="911"/>
      <c r="AR73" s="911"/>
      <c r="AS73" s="911"/>
      <c r="AT73" s="911"/>
      <c r="AU73" s="911">
        <v>387</v>
      </c>
      <c r="AV73" s="911"/>
      <c r="AW73" s="911"/>
      <c r="AX73" s="911"/>
      <c r="AY73" s="911"/>
      <c r="AZ73" s="957"/>
      <c r="BA73" s="957"/>
      <c r="BB73" s="957"/>
      <c r="BC73" s="957"/>
      <c r="BD73" s="958"/>
      <c r="BE73" s="265"/>
      <c r="BF73" s="265"/>
      <c r="BG73" s="265"/>
      <c r="BH73" s="265"/>
      <c r="BI73" s="265"/>
      <c r="BJ73" s="265"/>
      <c r="BK73" s="265"/>
      <c r="BL73" s="265"/>
      <c r="BM73" s="265"/>
      <c r="BN73" s="265"/>
      <c r="BO73" s="265"/>
      <c r="BP73" s="265"/>
      <c r="BQ73" s="262">
        <v>67</v>
      </c>
      <c r="BR73" s="267"/>
      <c r="BS73" s="943"/>
      <c r="BT73" s="944"/>
      <c r="BU73" s="944"/>
      <c r="BV73" s="944"/>
      <c r="BW73" s="944"/>
      <c r="BX73" s="944"/>
      <c r="BY73" s="944"/>
      <c r="BZ73" s="944"/>
      <c r="CA73" s="944"/>
      <c r="CB73" s="944"/>
      <c r="CC73" s="944"/>
      <c r="CD73" s="944"/>
      <c r="CE73" s="944"/>
      <c r="CF73" s="944"/>
      <c r="CG73" s="945"/>
      <c r="CH73" s="940"/>
      <c r="CI73" s="941"/>
      <c r="CJ73" s="941"/>
      <c r="CK73" s="941"/>
      <c r="CL73" s="942"/>
      <c r="CM73" s="940"/>
      <c r="CN73" s="941"/>
      <c r="CO73" s="941"/>
      <c r="CP73" s="941"/>
      <c r="CQ73" s="942"/>
      <c r="CR73" s="940"/>
      <c r="CS73" s="941"/>
      <c r="CT73" s="941"/>
      <c r="CU73" s="941"/>
      <c r="CV73" s="942"/>
      <c r="CW73" s="940"/>
      <c r="CX73" s="941"/>
      <c r="CY73" s="941"/>
      <c r="CZ73" s="941"/>
      <c r="DA73" s="942"/>
      <c r="DB73" s="940"/>
      <c r="DC73" s="941"/>
      <c r="DD73" s="941"/>
      <c r="DE73" s="941"/>
      <c r="DF73" s="942"/>
      <c r="DG73" s="940"/>
      <c r="DH73" s="941"/>
      <c r="DI73" s="941"/>
      <c r="DJ73" s="941"/>
      <c r="DK73" s="942"/>
      <c r="DL73" s="940"/>
      <c r="DM73" s="941"/>
      <c r="DN73" s="941"/>
      <c r="DO73" s="941"/>
      <c r="DP73" s="942"/>
      <c r="DQ73" s="940"/>
      <c r="DR73" s="941"/>
      <c r="DS73" s="941"/>
      <c r="DT73" s="941"/>
      <c r="DU73" s="942"/>
      <c r="DV73" s="937"/>
      <c r="DW73" s="938"/>
      <c r="DX73" s="938"/>
      <c r="DY73" s="938"/>
      <c r="DZ73" s="939"/>
      <c r="EA73" s="246"/>
    </row>
    <row r="74" spans="1:131" s="247" customFormat="1" ht="26.25" customHeight="1">
      <c r="A74" s="261">
        <v>7</v>
      </c>
      <c r="B74" s="953" t="s">
        <v>591</v>
      </c>
      <c r="C74" s="954"/>
      <c r="D74" s="954"/>
      <c r="E74" s="954"/>
      <c r="F74" s="954"/>
      <c r="G74" s="954"/>
      <c r="H74" s="954"/>
      <c r="I74" s="954"/>
      <c r="J74" s="954"/>
      <c r="K74" s="954"/>
      <c r="L74" s="954"/>
      <c r="M74" s="954"/>
      <c r="N74" s="954"/>
      <c r="O74" s="954"/>
      <c r="P74" s="955"/>
      <c r="Q74" s="956">
        <v>754</v>
      </c>
      <c r="R74" s="911"/>
      <c r="S74" s="911"/>
      <c r="T74" s="911"/>
      <c r="U74" s="911"/>
      <c r="V74" s="911">
        <v>715</v>
      </c>
      <c r="W74" s="911"/>
      <c r="X74" s="911"/>
      <c r="Y74" s="911"/>
      <c r="Z74" s="911"/>
      <c r="AA74" s="911">
        <v>40</v>
      </c>
      <c r="AB74" s="911"/>
      <c r="AC74" s="911"/>
      <c r="AD74" s="911"/>
      <c r="AE74" s="911"/>
      <c r="AF74" s="911">
        <v>40</v>
      </c>
      <c r="AG74" s="911"/>
      <c r="AH74" s="911"/>
      <c r="AI74" s="911"/>
      <c r="AJ74" s="911"/>
      <c r="AK74" s="911">
        <v>1</v>
      </c>
      <c r="AL74" s="911"/>
      <c r="AM74" s="911"/>
      <c r="AN74" s="911"/>
      <c r="AO74" s="911"/>
      <c r="AP74" s="911" t="s">
        <v>605</v>
      </c>
      <c r="AQ74" s="911"/>
      <c r="AR74" s="911"/>
      <c r="AS74" s="911"/>
      <c r="AT74" s="911"/>
      <c r="AU74" s="911" t="s">
        <v>605</v>
      </c>
      <c r="AV74" s="911"/>
      <c r="AW74" s="911"/>
      <c r="AX74" s="911"/>
      <c r="AY74" s="911"/>
      <c r="AZ74" s="957"/>
      <c r="BA74" s="957"/>
      <c r="BB74" s="957"/>
      <c r="BC74" s="957"/>
      <c r="BD74" s="958"/>
      <c r="BE74" s="265"/>
      <c r="BF74" s="265"/>
      <c r="BG74" s="265"/>
      <c r="BH74" s="265"/>
      <c r="BI74" s="265"/>
      <c r="BJ74" s="265"/>
      <c r="BK74" s="265"/>
      <c r="BL74" s="265"/>
      <c r="BM74" s="265"/>
      <c r="BN74" s="265"/>
      <c r="BO74" s="265"/>
      <c r="BP74" s="265"/>
      <c r="BQ74" s="262">
        <v>68</v>
      </c>
      <c r="BR74" s="267"/>
      <c r="BS74" s="943"/>
      <c r="BT74" s="944"/>
      <c r="BU74" s="944"/>
      <c r="BV74" s="944"/>
      <c r="BW74" s="944"/>
      <c r="BX74" s="944"/>
      <c r="BY74" s="944"/>
      <c r="BZ74" s="944"/>
      <c r="CA74" s="944"/>
      <c r="CB74" s="944"/>
      <c r="CC74" s="944"/>
      <c r="CD74" s="944"/>
      <c r="CE74" s="944"/>
      <c r="CF74" s="944"/>
      <c r="CG74" s="945"/>
      <c r="CH74" s="940"/>
      <c r="CI74" s="941"/>
      <c r="CJ74" s="941"/>
      <c r="CK74" s="941"/>
      <c r="CL74" s="942"/>
      <c r="CM74" s="940"/>
      <c r="CN74" s="941"/>
      <c r="CO74" s="941"/>
      <c r="CP74" s="941"/>
      <c r="CQ74" s="942"/>
      <c r="CR74" s="940"/>
      <c r="CS74" s="941"/>
      <c r="CT74" s="941"/>
      <c r="CU74" s="941"/>
      <c r="CV74" s="942"/>
      <c r="CW74" s="940"/>
      <c r="CX74" s="941"/>
      <c r="CY74" s="941"/>
      <c r="CZ74" s="941"/>
      <c r="DA74" s="942"/>
      <c r="DB74" s="940"/>
      <c r="DC74" s="941"/>
      <c r="DD74" s="941"/>
      <c r="DE74" s="941"/>
      <c r="DF74" s="942"/>
      <c r="DG74" s="940"/>
      <c r="DH74" s="941"/>
      <c r="DI74" s="941"/>
      <c r="DJ74" s="941"/>
      <c r="DK74" s="942"/>
      <c r="DL74" s="940"/>
      <c r="DM74" s="941"/>
      <c r="DN74" s="941"/>
      <c r="DO74" s="941"/>
      <c r="DP74" s="942"/>
      <c r="DQ74" s="940"/>
      <c r="DR74" s="941"/>
      <c r="DS74" s="941"/>
      <c r="DT74" s="941"/>
      <c r="DU74" s="942"/>
      <c r="DV74" s="937"/>
      <c r="DW74" s="938"/>
      <c r="DX74" s="938"/>
      <c r="DY74" s="938"/>
      <c r="DZ74" s="939"/>
      <c r="EA74" s="246"/>
    </row>
    <row r="75" spans="1:131" s="247" customFormat="1" ht="26.25" customHeight="1">
      <c r="A75" s="261">
        <v>8</v>
      </c>
      <c r="B75" s="953" t="s">
        <v>592</v>
      </c>
      <c r="C75" s="954"/>
      <c r="D75" s="954"/>
      <c r="E75" s="954"/>
      <c r="F75" s="954"/>
      <c r="G75" s="954"/>
      <c r="H75" s="954"/>
      <c r="I75" s="954"/>
      <c r="J75" s="954"/>
      <c r="K75" s="954"/>
      <c r="L75" s="954"/>
      <c r="M75" s="954"/>
      <c r="N75" s="954"/>
      <c r="O75" s="954"/>
      <c r="P75" s="955"/>
      <c r="Q75" s="959">
        <v>159119</v>
      </c>
      <c r="R75" s="960"/>
      <c r="S75" s="960"/>
      <c r="T75" s="960"/>
      <c r="U75" s="910"/>
      <c r="V75" s="961">
        <v>154694</v>
      </c>
      <c r="W75" s="960"/>
      <c r="X75" s="960"/>
      <c r="Y75" s="960"/>
      <c r="Z75" s="910"/>
      <c r="AA75" s="961">
        <v>4425</v>
      </c>
      <c r="AB75" s="960"/>
      <c r="AC75" s="960"/>
      <c r="AD75" s="960"/>
      <c r="AE75" s="910"/>
      <c r="AF75" s="961">
        <v>4425</v>
      </c>
      <c r="AG75" s="960"/>
      <c r="AH75" s="960"/>
      <c r="AI75" s="960"/>
      <c r="AJ75" s="910"/>
      <c r="AK75" s="961">
        <v>1792</v>
      </c>
      <c r="AL75" s="960"/>
      <c r="AM75" s="960"/>
      <c r="AN75" s="960"/>
      <c r="AO75" s="910"/>
      <c r="AP75" s="961" t="s">
        <v>605</v>
      </c>
      <c r="AQ75" s="960"/>
      <c r="AR75" s="960"/>
      <c r="AS75" s="960"/>
      <c r="AT75" s="910"/>
      <c r="AU75" s="961" t="s">
        <v>605</v>
      </c>
      <c r="AV75" s="960"/>
      <c r="AW75" s="960"/>
      <c r="AX75" s="960"/>
      <c r="AY75" s="910"/>
      <c r="AZ75" s="957"/>
      <c r="BA75" s="957"/>
      <c r="BB75" s="957"/>
      <c r="BC75" s="957"/>
      <c r="BD75" s="958"/>
      <c r="BE75" s="265"/>
      <c r="BF75" s="265"/>
      <c r="BG75" s="265"/>
      <c r="BH75" s="265"/>
      <c r="BI75" s="265"/>
      <c r="BJ75" s="265"/>
      <c r="BK75" s="265"/>
      <c r="BL75" s="265"/>
      <c r="BM75" s="265"/>
      <c r="BN75" s="265"/>
      <c r="BO75" s="265"/>
      <c r="BP75" s="265"/>
      <c r="BQ75" s="262">
        <v>69</v>
      </c>
      <c r="BR75" s="267"/>
      <c r="BS75" s="943"/>
      <c r="BT75" s="944"/>
      <c r="BU75" s="944"/>
      <c r="BV75" s="944"/>
      <c r="BW75" s="944"/>
      <c r="BX75" s="944"/>
      <c r="BY75" s="944"/>
      <c r="BZ75" s="944"/>
      <c r="CA75" s="944"/>
      <c r="CB75" s="944"/>
      <c r="CC75" s="944"/>
      <c r="CD75" s="944"/>
      <c r="CE75" s="944"/>
      <c r="CF75" s="944"/>
      <c r="CG75" s="945"/>
      <c r="CH75" s="940"/>
      <c r="CI75" s="941"/>
      <c r="CJ75" s="941"/>
      <c r="CK75" s="941"/>
      <c r="CL75" s="942"/>
      <c r="CM75" s="940"/>
      <c r="CN75" s="941"/>
      <c r="CO75" s="941"/>
      <c r="CP75" s="941"/>
      <c r="CQ75" s="942"/>
      <c r="CR75" s="940"/>
      <c r="CS75" s="941"/>
      <c r="CT75" s="941"/>
      <c r="CU75" s="941"/>
      <c r="CV75" s="942"/>
      <c r="CW75" s="940"/>
      <c r="CX75" s="941"/>
      <c r="CY75" s="941"/>
      <c r="CZ75" s="941"/>
      <c r="DA75" s="942"/>
      <c r="DB75" s="940"/>
      <c r="DC75" s="941"/>
      <c r="DD75" s="941"/>
      <c r="DE75" s="941"/>
      <c r="DF75" s="942"/>
      <c r="DG75" s="940"/>
      <c r="DH75" s="941"/>
      <c r="DI75" s="941"/>
      <c r="DJ75" s="941"/>
      <c r="DK75" s="942"/>
      <c r="DL75" s="940"/>
      <c r="DM75" s="941"/>
      <c r="DN75" s="941"/>
      <c r="DO75" s="941"/>
      <c r="DP75" s="942"/>
      <c r="DQ75" s="940"/>
      <c r="DR75" s="941"/>
      <c r="DS75" s="941"/>
      <c r="DT75" s="941"/>
      <c r="DU75" s="942"/>
      <c r="DV75" s="937"/>
      <c r="DW75" s="938"/>
      <c r="DX75" s="938"/>
      <c r="DY75" s="938"/>
      <c r="DZ75" s="939"/>
      <c r="EA75" s="246"/>
    </row>
    <row r="76" spans="1:131" s="247" customFormat="1" ht="26.25" customHeight="1">
      <c r="A76" s="261">
        <v>9</v>
      </c>
      <c r="B76" s="953"/>
      <c r="C76" s="954"/>
      <c r="D76" s="954"/>
      <c r="E76" s="954"/>
      <c r="F76" s="954"/>
      <c r="G76" s="954"/>
      <c r="H76" s="954"/>
      <c r="I76" s="954"/>
      <c r="J76" s="954"/>
      <c r="K76" s="954"/>
      <c r="L76" s="954"/>
      <c r="M76" s="954"/>
      <c r="N76" s="954"/>
      <c r="O76" s="954"/>
      <c r="P76" s="955"/>
      <c r="Q76" s="959"/>
      <c r="R76" s="960"/>
      <c r="S76" s="960"/>
      <c r="T76" s="960"/>
      <c r="U76" s="910"/>
      <c r="V76" s="961"/>
      <c r="W76" s="960"/>
      <c r="X76" s="960"/>
      <c r="Y76" s="960"/>
      <c r="Z76" s="910"/>
      <c r="AA76" s="961"/>
      <c r="AB76" s="960"/>
      <c r="AC76" s="960"/>
      <c r="AD76" s="960"/>
      <c r="AE76" s="910"/>
      <c r="AF76" s="961"/>
      <c r="AG76" s="960"/>
      <c r="AH76" s="960"/>
      <c r="AI76" s="960"/>
      <c r="AJ76" s="910"/>
      <c r="AK76" s="961"/>
      <c r="AL76" s="960"/>
      <c r="AM76" s="960"/>
      <c r="AN76" s="960"/>
      <c r="AO76" s="910"/>
      <c r="AP76" s="961"/>
      <c r="AQ76" s="960"/>
      <c r="AR76" s="960"/>
      <c r="AS76" s="960"/>
      <c r="AT76" s="910"/>
      <c r="AU76" s="961"/>
      <c r="AV76" s="960"/>
      <c r="AW76" s="960"/>
      <c r="AX76" s="960"/>
      <c r="AY76" s="910"/>
      <c r="AZ76" s="957"/>
      <c r="BA76" s="957"/>
      <c r="BB76" s="957"/>
      <c r="BC76" s="957"/>
      <c r="BD76" s="958"/>
      <c r="BE76" s="265"/>
      <c r="BF76" s="265"/>
      <c r="BG76" s="265"/>
      <c r="BH76" s="265"/>
      <c r="BI76" s="265"/>
      <c r="BJ76" s="265"/>
      <c r="BK76" s="265"/>
      <c r="BL76" s="265"/>
      <c r="BM76" s="265"/>
      <c r="BN76" s="265"/>
      <c r="BO76" s="265"/>
      <c r="BP76" s="265"/>
      <c r="BQ76" s="262">
        <v>70</v>
      </c>
      <c r="BR76" s="267"/>
      <c r="BS76" s="943"/>
      <c r="BT76" s="944"/>
      <c r="BU76" s="944"/>
      <c r="BV76" s="944"/>
      <c r="BW76" s="944"/>
      <c r="BX76" s="944"/>
      <c r="BY76" s="944"/>
      <c r="BZ76" s="944"/>
      <c r="CA76" s="944"/>
      <c r="CB76" s="944"/>
      <c r="CC76" s="944"/>
      <c r="CD76" s="944"/>
      <c r="CE76" s="944"/>
      <c r="CF76" s="944"/>
      <c r="CG76" s="945"/>
      <c r="CH76" s="940"/>
      <c r="CI76" s="941"/>
      <c r="CJ76" s="941"/>
      <c r="CK76" s="941"/>
      <c r="CL76" s="942"/>
      <c r="CM76" s="940"/>
      <c r="CN76" s="941"/>
      <c r="CO76" s="941"/>
      <c r="CP76" s="941"/>
      <c r="CQ76" s="942"/>
      <c r="CR76" s="940"/>
      <c r="CS76" s="941"/>
      <c r="CT76" s="941"/>
      <c r="CU76" s="941"/>
      <c r="CV76" s="942"/>
      <c r="CW76" s="940"/>
      <c r="CX76" s="941"/>
      <c r="CY76" s="941"/>
      <c r="CZ76" s="941"/>
      <c r="DA76" s="942"/>
      <c r="DB76" s="940"/>
      <c r="DC76" s="941"/>
      <c r="DD76" s="941"/>
      <c r="DE76" s="941"/>
      <c r="DF76" s="942"/>
      <c r="DG76" s="940"/>
      <c r="DH76" s="941"/>
      <c r="DI76" s="941"/>
      <c r="DJ76" s="941"/>
      <c r="DK76" s="942"/>
      <c r="DL76" s="940"/>
      <c r="DM76" s="941"/>
      <c r="DN76" s="941"/>
      <c r="DO76" s="941"/>
      <c r="DP76" s="942"/>
      <c r="DQ76" s="940"/>
      <c r="DR76" s="941"/>
      <c r="DS76" s="941"/>
      <c r="DT76" s="941"/>
      <c r="DU76" s="942"/>
      <c r="DV76" s="937"/>
      <c r="DW76" s="938"/>
      <c r="DX76" s="938"/>
      <c r="DY76" s="938"/>
      <c r="DZ76" s="939"/>
      <c r="EA76" s="246"/>
    </row>
    <row r="77" spans="1:131" s="247" customFormat="1" ht="26.25" customHeight="1">
      <c r="A77" s="261">
        <v>10</v>
      </c>
      <c r="B77" s="953"/>
      <c r="C77" s="954"/>
      <c r="D77" s="954"/>
      <c r="E77" s="954"/>
      <c r="F77" s="954"/>
      <c r="G77" s="954"/>
      <c r="H77" s="954"/>
      <c r="I77" s="954"/>
      <c r="J77" s="954"/>
      <c r="K77" s="954"/>
      <c r="L77" s="954"/>
      <c r="M77" s="954"/>
      <c r="N77" s="954"/>
      <c r="O77" s="954"/>
      <c r="P77" s="955"/>
      <c r="Q77" s="959"/>
      <c r="R77" s="960"/>
      <c r="S77" s="960"/>
      <c r="T77" s="960"/>
      <c r="U77" s="910"/>
      <c r="V77" s="961"/>
      <c r="W77" s="960"/>
      <c r="X77" s="960"/>
      <c r="Y77" s="960"/>
      <c r="Z77" s="910"/>
      <c r="AA77" s="961"/>
      <c r="AB77" s="960"/>
      <c r="AC77" s="960"/>
      <c r="AD77" s="960"/>
      <c r="AE77" s="910"/>
      <c r="AF77" s="961"/>
      <c r="AG77" s="960"/>
      <c r="AH77" s="960"/>
      <c r="AI77" s="960"/>
      <c r="AJ77" s="910"/>
      <c r="AK77" s="961"/>
      <c r="AL77" s="960"/>
      <c r="AM77" s="960"/>
      <c r="AN77" s="960"/>
      <c r="AO77" s="910"/>
      <c r="AP77" s="961"/>
      <c r="AQ77" s="960"/>
      <c r="AR77" s="960"/>
      <c r="AS77" s="960"/>
      <c r="AT77" s="910"/>
      <c r="AU77" s="961"/>
      <c r="AV77" s="960"/>
      <c r="AW77" s="960"/>
      <c r="AX77" s="960"/>
      <c r="AY77" s="910"/>
      <c r="AZ77" s="957"/>
      <c r="BA77" s="957"/>
      <c r="BB77" s="957"/>
      <c r="BC77" s="957"/>
      <c r="BD77" s="958"/>
      <c r="BE77" s="265"/>
      <c r="BF77" s="265"/>
      <c r="BG77" s="265"/>
      <c r="BH77" s="265"/>
      <c r="BI77" s="265"/>
      <c r="BJ77" s="265"/>
      <c r="BK77" s="265"/>
      <c r="BL77" s="265"/>
      <c r="BM77" s="265"/>
      <c r="BN77" s="265"/>
      <c r="BO77" s="265"/>
      <c r="BP77" s="265"/>
      <c r="BQ77" s="262">
        <v>71</v>
      </c>
      <c r="BR77" s="267"/>
      <c r="BS77" s="943"/>
      <c r="BT77" s="944"/>
      <c r="BU77" s="944"/>
      <c r="BV77" s="944"/>
      <c r="BW77" s="944"/>
      <c r="BX77" s="944"/>
      <c r="BY77" s="944"/>
      <c r="BZ77" s="944"/>
      <c r="CA77" s="944"/>
      <c r="CB77" s="944"/>
      <c r="CC77" s="944"/>
      <c r="CD77" s="944"/>
      <c r="CE77" s="944"/>
      <c r="CF77" s="944"/>
      <c r="CG77" s="945"/>
      <c r="CH77" s="940"/>
      <c r="CI77" s="941"/>
      <c r="CJ77" s="941"/>
      <c r="CK77" s="941"/>
      <c r="CL77" s="942"/>
      <c r="CM77" s="940"/>
      <c r="CN77" s="941"/>
      <c r="CO77" s="941"/>
      <c r="CP77" s="941"/>
      <c r="CQ77" s="942"/>
      <c r="CR77" s="940"/>
      <c r="CS77" s="941"/>
      <c r="CT77" s="941"/>
      <c r="CU77" s="941"/>
      <c r="CV77" s="942"/>
      <c r="CW77" s="940"/>
      <c r="CX77" s="941"/>
      <c r="CY77" s="941"/>
      <c r="CZ77" s="941"/>
      <c r="DA77" s="942"/>
      <c r="DB77" s="940"/>
      <c r="DC77" s="941"/>
      <c r="DD77" s="941"/>
      <c r="DE77" s="941"/>
      <c r="DF77" s="942"/>
      <c r="DG77" s="940"/>
      <c r="DH77" s="941"/>
      <c r="DI77" s="941"/>
      <c r="DJ77" s="941"/>
      <c r="DK77" s="942"/>
      <c r="DL77" s="940"/>
      <c r="DM77" s="941"/>
      <c r="DN77" s="941"/>
      <c r="DO77" s="941"/>
      <c r="DP77" s="942"/>
      <c r="DQ77" s="940"/>
      <c r="DR77" s="941"/>
      <c r="DS77" s="941"/>
      <c r="DT77" s="941"/>
      <c r="DU77" s="942"/>
      <c r="DV77" s="937"/>
      <c r="DW77" s="938"/>
      <c r="DX77" s="938"/>
      <c r="DY77" s="938"/>
      <c r="DZ77" s="939"/>
      <c r="EA77" s="246"/>
    </row>
    <row r="78" spans="1:131" s="247" customFormat="1" ht="26.25" customHeight="1">
      <c r="A78" s="261">
        <v>11</v>
      </c>
      <c r="B78" s="953"/>
      <c r="C78" s="954"/>
      <c r="D78" s="954"/>
      <c r="E78" s="954"/>
      <c r="F78" s="954"/>
      <c r="G78" s="954"/>
      <c r="H78" s="954"/>
      <c r="I78" s="954"/>
      <c r="J78" s="954"/>
      <c r="K78" s="954"/>
      <c r="L78" s="954"/>
      <c r="M78" s="954"/>
      <c r="N78" s="954"/>
      <c r="O78" s="954"/>
      <c r="P78" s="955"/>
      <c r="Q78" s="956"/>
      <c r="R78" s="911"/>
      <c r="S78" s="911"/>
      <c r="T78" s="911"/>
      <c r="U78" s="911"/>
      <c r="V78" s="911"/>
      <c r="W78" s="911"/>
      <c r="X78" s="911"/>
      <c r="Y78" s="911"/>
      <c r="Z78" s="911"/>
      <c r="AA78" s="911"/>
      <c r="AB78" s="911"/>
      <c r="AC78" s="911"/>
      <c r="AD78" s="911"/>
      <c r="AE78" s="911"/>
      <c r="AF78" s="911"/>
      <c r="AG78" s="911"/>
      <c r="AH78" s="911"/>
      <c r="AI78" s="911"/>
      <c r="AJ78" s="911"/>
      <c r="AK78" s="911"/>
      <c r="AL78" s="911"/>
      <c r="AM78" s="911"/>
      <c r="AN78" s="911"/>
      <c r="AO78" s="911"/>
      <c r="AP78" s="911"/>
      <c r="AQ78" s="911"/>
      <c r="AR78" s="911"/>
      <c r="AS78" s="911"/>
      <c r="AT78" s="911"/>
      <c r="AU78" s="911"/>
      <c r="AV78" s="911"/>
      <c r="AW78" s="911"/>
      <c r="AX78" s="911"/>
      <c r="AY78" s="911"/>
      <c r="AZ78" s="957"/>
      <c r="BA78" s="957"/>
      <c r="BB78" s="957"/>
      <c r="BC78" s="957"/>
      <c r="BD78" s="958"/>
      <c r="BE78" s="265"/>
      <c r="BF78" s="265"/>
      <c r="BG78" s="265"/>
      <c r="BH78" s="265"/>
      <c r="BI78" s="265"/>
      <c r="BJ78" s="268"/>
      <c r="BK78" s="268"/>
      <c r="BL78" s="268"/>
      <c r="BM78" s="268"/>
      <c r="BN78" s="268"/>
      <c r="BO78" s="265"/>
      <c r="BP78" s="265"/>
      <c r="BQ78" s="262">
        <v>72</v>
      </c>
      <c r="BR78" s="267"/>
      <c r="BS78" s="943"/>
      <c r="BT78" s="944"/>
      <c r="BU78" s="944"/>
      <c r="BV78" s="944"/>
      <c r="BW78" s="944"/>
      <c r="BX78" s="944"/>
      <c r="BY78" s="944"/>
      <c r="BZ78" s="944"/>
      <c r="CA78" s="944"/>
      <c r="CB78" s="944"/>
      <c r="CC78" s="944"/>
      <c r="CD78" s="944"/>
      <c r="CE78" s="944"/>
      <c r="CF78" s="944"/>
      <c r="CG78" s="945"/>
      <c r="CH78" s="940"/>
      <c r="CI78" s="941"/>
      <c r="CJ78" s="941"/>
      <c r="CK78" s="941"/>
      <c r="CL78" s="942"/>
      <c r="CM78" s="940"/>
      <c r="CN78" s="941"/>
      <c r="CO78" s="941"/>
      <c r="CP78" s="941"/>
      <c r="CQ78" s="942"/>
      <c r="CR78" s="940"/>
      <c r="CS78" s="941"/>
      <c r="CT78" s="941"/>
      <c r="CU78" s="941"/>
      <c r="CV78" s="942"/>
      <c r="CW78" s="940"/>
      <c r="CX78" s="941"/>
      <c r="CY78" s="941"/>
      <c r="CZ78" s="941"/>
      <c r="DA78" s="942"/>
      <c r="DB78" s="940"/>
      <c r="DC78" s="941"/>
      <c r="DD78" s="941"/>
      <c r="DE78" s="941"/>
      <c r="DF78" s="942"/>
      <c r="DG78" s="940"/>
      <c r="DH78" s="941"/>
      <c r="DI78" s="941"/>
      <c r="DJ78" s="941"/>
      <c r="DK78" s="942"/>
      <c r="DL78" s="940"/>
      <c r="DM78" s="941"/>
      <c r="DN78" s="941"/>
      <c r="DO78" s="941"/>
      <c r="DP78" s="942"/>
      <c r="DQ78" s="940"/>
      <c r="DR78" s="941"/>
      <c r="DS78" s="941"/>
      <c r="DT78" s="941"/>
      <c r="DU78" s="942"/>
      <c r="DV78" s="937"/>
      <c r="DW78" s="938"/>
      <c r="DX78" s="938"/>
      <c r="DY78" s="938"/>
      <c r="DZ78" s="939"/>
      <c r="EA78" s="246"/>
    </row>
    <row r="79" spans="1:131" s="247" customFormat="1" ht="26.25" customHeight="1">
      <c r="A79" s="261">
        <v>12</v>
      </c>
      <c r="B79" s="953"/>
      <c r="C79" s="954"/>
      <c r="D79" s="954"/>
      <c r="E79" s="954"/>
      <c r="F79" s="954"/>
      <c r="G79" s="954"/>
      <c r="H79" s="954"/>
      <c r="I79" s="954"/>
      <c r="J79" s="954"/>
      <c r="K79" s="954"/>
      <c r="L79" s="954"/>
      <c r="M79" s="954"/>
      <c r="N79" s="954"/>
      <c r="O79" s="954"/>
      <c r="P79" s="955"/>
      <c r="Q79" s="956"/>
      <c r="R79" s="911"/>
      <c r="S79" s="911"/>
      <c r="T79" s="911"/>
      <c r="U79" s="911"/>
      <c r="V79" s="911"/>
      <c r="W79" s="911"/>
      <c r="X79" s="911"/>
      <c r="Y79" s="911"/>
      <c r="Z79" s="911"/>
      <c r="AA79" s="911"/>
      <c r="AB79" s="911"/>
      <c r="AC79" s="911"/>
      <c r="AD79" s="911"/>
      <c r="AE79" s="911"/>
      <c r="AF79" s="911"/>
      <c r="AG79" s="911"/>
      <c r="AH79" s="911"/>
      <c r="AI79" s="911"/>
      <c r="AJ79" s="911"/>
      <c r="AK79" s="911"/>
      <c r="AL79" s="911"/>
      <c r="AM79" s="911"/>
      <c r="AN79" s="911"/>
      <c r="AO79" s="911"/>
      <c r="AP79" s="911"/>
      <c r="AQ79" s="911"/>
      <c r="AR79" s="911"/>
      <c r="AS79" s="911"/>
      <c r="AT79" s="911"/>
      <c r="AU79" s="911"/>
      <c r="AV79" s="911"/>
      <c r="AW79" s="911"/>
      <c r="AX79" s="911"/>
      <c r="AY79" s="911"/>
      <c r="AZ79" s="957"/>
      <c r="BA79" s="957"/>
      <c r="BB79" s="957"/>
      <c r="BC79" s="957"/>
      <c r="BD79" s="958"/>
      <c r="BE79" s="265"/>
      <c r="BF79" s="265"/>
      <c r="BG79" s="265"/>
      <c r="BH79" s="265"/>
      <c r="BI79" s="265"/>
      <c r="BJ79" s="268"/>
      <c r="BK79" s="268"/>
      <c r="BL79" s="268"/>
      <c r="BM79" s="268"/>
      <c r="BN79" s="268"/>
      <c r="BO79" s="265"/>
      <c r="BP79" s="265"/>
      <c r="BQ79" s="262">
        <v>73</v>
      </c>
      <c r="BR79" s="267"/>
      <c r="BS79" s="943"/>
      <c r="BT79" s="944"/>
      <c r="BU79" s="944"/>
      <c r="BV79" s="944"/>
      <c r="BW79" s="944"/>
      <c r="BX79" s="944"/>
      <c r="BY79" s="944"/>
      <c r="BZ79" s="944"/>
      <c r="CA79" s="944"/>
      <c r="CB79" s="944"/>
      <c r="CC79" s="944"/>
      <c r="CD79" s="944"/>
      <c r="CE79" s="944"/>
      <c r="CF79" s="944"/>
      <c r="CG79" s="945"/>
      <c r="CH79" s="940"/>
      <c r="CI79" s="941"/>
      <c r="CJ79" s="941"/>
      <c r="CK79" s="941"/>
      <c r="CL79" s="942"/>
      <c r="CM79" s="940"/>
      <c r="CN79" s="941"/>
      <c r="CO79" s="941"/>
      <c r="CP79" s="941"/>
      <c r="CQ79" s="942"/>
      <c r="CR79" s="940"/>
      <c r="CS79" s="941"/>
      <c r="CT79" s="941"/>
      <c r="CU79" s="941"/>
      <c r="CV79" s="942"/>
      <c r="CW79" s="940"/>
      <c r="CX79" s="941"/>
      <c r="CY79" s="941"/>
      <c r="CZ79" s="941"/>
      <c r="DA79" s="942"/>
      <c r="DB79" s="940"/>
      <c r="DC79" s="941"/>
      <c r="DD79" s="941"/>
      <c r="DE79" s="941"/>
      <c r="DF79" s="942"/>
      <c r="DG79" s="940"/>
      <c r="DH79" s="941"/>
      <c r="DI79" s="941"/>
      <c r="DJ79" s="941"/>
      <c r="DK79" s="942"/>
      <c r="DL79" s="940"/>
      <c r="DM79" s="941"/>
      <c r="DN79" s="941"/>
      <c r="DO79" s="941"/>
      <c r="DP79" s="942"/>
      <c r="DQ79" s="940"/>
      <c r="DR79" s="941"/>
      <c r="DS79" s="941"/>
      <c r="DT79" s="941"/>
      <c r="DU79" s="942"/>
      <c r="DV79" s="937"/>
      <c r="DW79" s="938"/>
      <c r="DX79" s="938"/>
      <c r="DY79" s="938"/>
      <c r="DZ79" s="939"/>
      <c r="EA79" s="246"/>
    </row>
    <row r="80" spans="1:131" s="247" customFormat="1" ht="26.25" customHeight="1">
      <c r="A80" s="261">
        <v>13</v>
      </c>
      <c r="B80" s="953"/>
      <c r="C80" s="954"/>
      <c r="D80" s="954"/>
      <c r="E80" s="954"/>
      <c r="F80" s="954"/>
      <c r="G80" s="954"/>
      <c r="H80" s="954"/>
      <c r="I80" s="954"/>
      <c r="J80" s="954"/>
      <c r="K80" s="954"/>
      <c r="L80" s="954"/>
      <c r="M80" s="954"/>
      <c r="N80" s="954"/>
      <c r="O80" s="954"/>
      <c r="P80" s="955"/>
      <c r="Q80" s="956"/>
      <c r="R80" s="911"/>
      <c r="S80" s="911"/>
      <c r="T80" s="911"/>
      <c r="U80" s="911"/>
      <c r="V80" s="911"/>
      <c r="W80" s="911"/>
      <c r="X80" s="911"/>
      <c r="Y80" s="911"/>
      <c r="Z80" s="911"/>
      <c r="AA80" s="911"/>
      <c r="AB80" s="911"/>
      <c r="AC80" s="911"/>
      <c r="AD80" s="911"/>
      <c r="AE80" s="911"/>
      <c r="AF80" s="911"/>
      <c r="AG80" s="911"/>
      <c r="AH80" s="911"/>
      <c r="AI80" s="911"/>
      <c r="AJ80" s="911"/>
      <c r="AK80" s="911"/>
      <c r="AL80" s="911"/>
      <c r="AM80" s="911"/>
      <c r="AN80" s="911"/>
      <c r="AO80" s="911"/>
      <c r="AP80" s="911"/>
      <c r="AQ80" s="911"/>
      <c r="AR80" s="911"/>
      <c r="AS80" s="911"/>
      <c r="AT80" s="911"/>
      <c r="AU80" s="911"/>
      <c r="AV80" s="911"/>
      <c r="AW80" s="911"/>
      <c r="AX80" s="911"/>
      <c r="AY80" s="911"/>
      <c r="AZ80" s="957"/>
      <c r="BA80" s="957"/>
      <c r="BB80" s="957"/>
      <c r="BC80" s="957"/>
      <c r="BD80" s="958"/>
      <c r="BE80" s="265"/>
      <c r="BF80" s="265"/>
      <c r="BG80" s="265"/>
      <c r="BH80" s="265"/>
      <c r="BI80" s="265"/>
      <c r="BJ80" s="265"/>
      <c r="BK80" s="265"/>
      <c r="BL80" s="265"/>
      <c r="BM80" s="265"/>
      <c r="BN80" s="265"/>
      <c r="BO80" s="265"/>
      <c r="BP80" s="265"/>
      <c r="BQ80" s="262">
        <v>74</v>
      </c>
      <c r="BR80" s="267"/>
      <c r="BS80" s="943"/>
      <c r="BT80" s="944"/>
      <c r="BU80" s="944"/>
      <c r="BV80" s="944"/>
      <c r="BW80" s="944"/>
      <c r="BX80" s="944"/>
      <c r="BY80" s="944"/>
      <c r="BZ80" s="944"/>
      <c r="CA80" s="944"/>
      <c r="CB80" s="944"/>
      <c r="CC80" s="944"/>
      <c r="CD80" s="944"/>
      <c r="CE80" s="944"/>
      <c r="CF80" s="944"/>
      <c r="CG80" s="945"/>
      <c r="CH80" s="940"/>
      <c r="CI80" s="941"/>
      <c r="CJ80" s="941"/>
      <c r="CK80" s="941"/>
      <c r="CL80" s="942"/>
      <c r="CM80" s="940"/>
      <c r="CN80" s="941"/>
      <c r="CO80" s="941"/>
      <c r="CP80" s="941"/>
      <c r="CQ80" s="942"/>
      <c r="CR80" s="940"/>
      <c r="CS80" s="941"/>
      <c r="CT80" s="941"/>
      <c r="CU80" s="941"/>
      <c r="CV80" s="942"/>
      <c r="CW80" s="940"/>
      <c r="CX80" s="941"/>
      <c r="CY80" s="941"/>
      <c r="CZ80" s="941"/>
      <c r="DA80" s="942"/>
      <c r="DB80" s="940"/>
      <c r="DC80" s="941"/>
      <c r="DD80" s="941"/>
      <c r="DE80" s="941"/>
      <c r="DF80" s="942"/>
      <c r="DG80" s="940"/>
      <c r="DH80" s="941"/>
      <c r="DI80" s="941"/>
      <c r="DJ80" s="941"/>
      <c r="DK80" s="942"/>
      <c r="DL80" s="940"/>
      <c r="DM80" s="941"/>
      <c r="DN80" s="941"/>
      <c r="DO80" s="941"/>
      <c r="DP80" s="942"/>
      <c r="DQ80" s="940"/>
      <c r="DR80" s="941"/>
      <c r="DS80" s="941"/>
      <c r="DT80" s="941"/>
      <c r="DU80" s="942"/>
      <c r="DV80" s="937"/>
      <c r="DW80" s="938"/>
      <c r="DX80" s="938"/>
      <c r="DY80" s="938"/>
      <c r="DZ80" s="939"/>
      <c r="EA80" s="246"/>
    </row>
    <row r="81" spans="1:131" s="247" customFormat="1" ht="26.25" customHeight="1">
      <c r="A81" s="261">
        <v>14</v>
      </c>
      <c r="B81" s="953"/>
      <c r="C81" s="954"/>
      <c r="D81" s="954"/>
      <c r="E81" s="954"/>
      <c r="F81" s="954"/>
      <c r="G81" s="954"/>
      <c r="H81" s="954"/>
      <c r="I81" s="954"/>
      <c r="J81" s="954"/>
      <c r="K81" s="954"/>
      <c r="L81" s="954"/>
      <c r="M81" s="954"/>
      <c r="N81" s="954"/>
      <c r="O81" s="954"/>
      <c r="P81" s="955"/>
      <c r="Q81" s="956"/>
      <c r="R81" s="911"/>
      <c r="S81" s="911"/>
      <c r="T81" s="911"/>
      <c r="U81" s="911"/>
      <c r="V81" s="911"/>
      <c r="W81" s="911"/>
      <c r="X81" s="911"/>
      <c r="Y81" s="911"/>
      <c r="Z81" s="911"/>
      <c r="AA81" s="911"/>
      <c r="AB81" s="911"/>
      <c r="AC81" s="911"/>
      <c r="AD81" s="911"/>
      <c r="AE81" s="911"/>
      <c r="AF81" s="911"/>
      <c r="AG81" s="911"/>
      <c r="AH81" s="911"/>
      <c r="AI81" s="911"/>
      <c r="AJ81" s="911"/>
      <c r="AK81" s="911"/>
      <c r="AL81" s="911"/>
      <c r="AM81" s="911"/>
      <c r="AN81" s="911"/>
      <c r="AO81" s="911"/>
      <c r="AP81" s="911"/>
      <c r="AQ81" s="911"/>
      <c r="AR81" s="911"/>
      <c r="AS81" s="911"/>
      <c r="AT81" s="911"/>
      <c r="AU81" s="911"/>
      <c r="AV81" s="911"/>
      <c r="AW81" s="911"/>
      <c r="AX81" s="911"/>
      <c r="AY81" s="911"/>
      <c r="AZ81" s="957"/>
      <c r="BA81" s="957"/>
      <c r="BB81" s="957"/>
      <c r="BC81" s="957"/>
      <c r="BD81" s="958"/>
      <c r="BE81" s="265"/>
      <c r="BF81" s="265"/>
      <c r="BG81" s="265"/>
      <c r="BH81" s="265"/>
      <c r="BI81" s="265"/>
      <c r="BJ81" s="265"/>
      <c r="BK81" s="265"/>
      <c r="BL81" s="265"/>
      <c r="BM81" s="265"/>
      <c r="BN81" s="265"/>
      <c r="BO81" s="265"/>
      <c r="BP81" s="265"/>
      <c r="BQ81" s="262">
        <v>75</v>
      </c>
      <c r="BR81" s="267"/>
      <c r="BS81" s="943"/>
      <c r="BT81" s="944"/>
      <c r="BU81" s="944"/>
      <c r="BV81" s="944"/>
      <c r="BW81" s="944"/>
      <c r="BX81" s="944"/>
      <c r="BY81" s="944"/>
      <c r="BZ81" s="944"/>
      <c r="CA81" s="944"/>
      <c r="CB81" s="944"/>
      <c r="CC81" s="944"/>
      <c r="CD81" s="944"/>
      <c r="CE81" s="944"/>
      <c r="CF81" s="944"/>
      <c r="CG81" s="945"/>
      <c r="CH81" s="940"/>
      <c r="CI81" s="941"/>
      <c r="CJ81" s="941"/>
      <c r="CK81" s="941"/>
      <c r="CL81" s="942"/>
      <c r="CM81" s="940"/>
      <c r="CN81" s="941"/>
      <c r="CO81" s="941"/>
      <c r="CP81" s="941"/>
      <c r="CQ81" s="942"/>
      <c r="CR81" s="940"/>
      <c r="CS81" s="941"/>
      <c r="CT81" s="941"/>
      <c r="CU81" s="941"/>
      <c r="CV81" s="942"/>
      <c r="CW81" s="940"/>
      <c r="CX81" s="941"/>
      <c r="CY81" s="941"/>
      <c r="CZ81" s="941"/>
      <c r="DA81" s="942"/>
      <c r="DB81" s="940"/>
      <c r="DC81" s="941"/>
      <c r="DD81" s="941"/>
      <c r="DE81" s="941"/>
      <c r="DF81" s="942"/>
      <c r="DG81" s="940"/>
      <c r="DH81" s="941"/>
      <c r="DI81" s="941"/>
      <c r="DJ81" s="941"/>
      <c r="DK81" s="942"/>
      <c r="DL81" s="940"/>
      <c r="DM81" s="941"/>
      <c r="DN81" s="941"/>
      <c r="DO81" s="941"/>
      <c r="DP81" s="942"/>
      <c r="DQ81" s="940"/>
      <c r="DR81" s="941"/>
      <c r="DS81" s="941"/>
      <c r="DT81" s="941"/>
      <c r="DU81" s="942"/>
      <c r="DV81" s="937"/>
      <c r="DW81" s="938"/>
      <c r="DX81" s="938"/>
      <c r="DY81" s="938"/>
      <c r="DZ81" s="939"/>
      <c r="EA81" s="246"/>
    </row>
    <row r="82" spans="1:131" s="247" customFormat="1" ht="26.25" customHeight="1">
      <c r="A82" s="261">
        <v>15</v>
      </c>
      <c r="B82" s="953"/>
      <c r="C82" s="954"/>
      <c r="D82" s="954"/>
      <c r="E82" s="954"/>
      <c r="F82" s="954"/>
      <c r="G82" s="954"/>
      <c r="H82" s="954"/>
      <c r="I82" s="954"/>
      <c r="J82" s="954"/>
      <c r="K82" s="954"/>
      <c r="L82" s="954"/>
      <c r="M82" s="954"/>
      <c r="N82" s="954"/>
      <c r="O82" s="954"/>
      <c r="P82" s="955"/>
      <c r="Q82" s="956"/>
      <c r="R82" s="911"/>
      <c r="S82" s="911"/>
      <c r="T82" s="911"/>
      <c r="U82" s="911"/>
      <c r="V82" s="911"/>
      <c r="W82" s="911"/>
      <c r="X82" s="911"/>
      <c r="Y82" s="911"/>
      <c r="Z82" s="911"/>
      <c r="AA82" s="911"/>
      <c r="AB82" s="911"/>
      <c r="AC82" s="911"/>
      <c r="AD82" s="911"/>
      <c r="AE82" s="911"/>
      <c r="AF82" s="911"/>
      <c r="AG82" s="911"/>
      <c r="AH82" s="911"/>
      <c r="AI82" s="911"/>
      <c r="AJ82" s="911"/>
      <c r="AK82" s="911"/>
      <c r="AL82" s="911"/>
      <c r="AM82" s="911"/>
      <c r="AN82" s="911"/>
      <c r="AO82" s="911"/>
      <c r="AP82" s="911"/>
      <c r="AQ82" s="911"/>
      <c r="AR82" s="911"/>
      <c r="AS82" s="911"/>
      <c r="AT82" s="911"/>
      <c r="AU82" s="911"/>
      <c r="AV82" s="911"/>
      <c r="AW82" s="911"/>
      <c r="AX82" s="911"/>
      <c r="AY82" s="911"/>
      <c r="AZ82" s="957"/>
      <c r="BA82" s="957"/>
      <c r="BB82" s="957"/>
      <c r="BC82" s="957"/>
      <c r="BD82" s="958"/>
      <c r="BE82" s="265"/>
      <c r="BF82" s="265"/>
      <c r="BG82" s="265"/>
      <c r="BH82" s="265"/>
      <c r="BI82" s="265"/>
      <c r="BJ82" s="265"/>
      <c r="BK82" s="265"/>
      <c r="BL82" s="265"/>
      <c r="BM82" s="265"/>
      <c r="BN82" s="265"/>
      <c r="BO82" s="265"/>
      <c r="BP82" s="265"/>
      <c r="BQ82" s="262">
        <v>76</v>
      </c>
      <c r="BR82" s="267"/>
      <c r="BS82" s="943"/>
      <c r="BT82" s="944"/>
      <c r="BU82" s="944"/>
      <c r="BV82" s="944"/>
      <c r="BW82" s="944"/>
      <c r="BX82" s="944"/>
      <c r="BY82" s="944"/>
      <c r="BZ82" s="944"/>
      <c r="CA82" s="944"/>
      <c r="CB82" s="944"/>
      <c r="CC82" s="944"/>
      <c r="CD82" s="944"/>
      <c r="CE82" s="944"/>
      <c r="CF82" s="944"/>
      <c r="CG82" s="945"/>
      <c r="CH82" s="940"/>
      <c r="CI82" s="941"/>
      <c r="CJ82" s="941"/>
      <c r="CK82" s="941"/>
      <c r="CL82" s="942"/>
      <c r="CM82" s="940"/>
      <c r="CN82" s="941"/>
      <c r="CO82" s="941"/>
      <c r="CP82" s="941"/>
      <c r="CQ82" s="942"/>
      <c r="CR82" s="940"/>
      <c r="CS82" s="941"/>
      <c r="CT82" s="941"/>
      <c r="CU82" s="941"/>
      <c r="CV82" s="942"/>
      <c r="CW82" s="940"/>
      <c r="CX82" s="941"/>
      <c r="CY82" s="941"/>
      <c r="CZ82" s="941"/>
      <c r="DA82" s="942"/>
      <c r="DB82" s="940"/>
      <c r="DC82" s="941"/>
      <c r="DD82" s="941"/>
      <c r="DE82" s="941"/>
      <c r="DF82" s="942"/>
      <c r="DG82" s="940"/>
      <c r="DH82" s="941"/>
      <c r="DI82" s="941"/>
      <c r="DJ82" s="941"/>
      <c r="DK82" s="942"/>
      <c r="DL82" s="940"/>
      <c r="DM82" s="941"/>
      <c r="DN82" s="941"/>
      <c r="DO82" s="941"/>
      <c r="DP82" s="942"/>
      <c r="DQ82" s="940"/>
      <c r="DR82" s="941"/>
      <c r="DS82" s="941"/>
      <c r="DT82" s="941"/>
      <c r="DU82" s="942"/>
      <c r="DV82" s="937"/>
      <c r="DW82" s="938"/>
      <c r="DX82" s="938"/>
      <c r="DY82" s="938"/>
      <c r="DZ82" s="939"/>
      <c r="EA82" s="246"/>
    </row>
    <row r="83" spans="1:131" s="247" customFormat="1" ht="26.25" customHeight="1">
      <c r="A83" s="261">
        <v>16</v>
      </c>
      <c r="B83" s="953"/>
      <c r="C83" s="954"/>
      <c r="D83" s="954"/>
      <c r="E83" s="954"/>
      <c r="F83" s="954"/>
      <c r="G83" s="954"/>
      <c r="H83" s="954"/>
      <c r="I83" s="954"/>
      <c r="J83" s="954"/>
      <c r="K83" s="954"/>
      <c r="L83" s="954"/>
      <c r="M83" s="954"/>
      <c r="N83" s="954"/>
      <c r="O83" s="954"/>
      <c r="P83" s="955"/>
      <c r="Q83" s="956"/>
      <c r="R83" s="911"/>
      <c r="S83" s="911"/>
      <c r="T83" s="911"/>
      <c r="U83" s="911"/>
      <c r="V83" s="911"/>
      <c r="W83" s="911"/>
      <c r="X83" s="911"/>
      <c r="Y83" s="911"/>
      <c r="Z83" s="911"/>
      <c r="AA83" s="911"/>
      <c r="AB83" s="911"/>
      <c r="AC83" s="911"/>
      <c r="AD83" s="911"/>
      <c r="AE83" s="911"/>
      <c r="AF83" s="911"/>
      <c r="AG83" s="911"/>
      <c r="AH83" s="911"/>
      <c r="AI83" s="911"/>
      <c r="AJ83" s="911"/>
      <c r="AK83" s="911"/>
      <c r="AL83" s="911"/>
      <c r="AM83" s="911"/>
      <c r="AN83" s="911"/>
      <c r="AO83" s="911"/>
      <c r="AP83" s="911"/>
      <c r="AQ83" s="911"/>
      <c r="AR83" s="911"/>
      <c r="AS83" s="911"/>
      <c r="AT83" s="911"/>
      <c r="AU83" s="911"/>
      <c r="AV83" s="911"/>
      <c r="AW83" s="911"/>
      <c r="AX83" s="911"/>
      <c r="AY83" s="911"/>
      <c r="AZ83" s="957"/>
      <c r="BA83" s="957"/>
      <c r="BB83" s="957"/>
      <c r="BC83" s="957"/>
      <c r="BD83" s="958"/>
      <c r="BE83" s="265"/>
      <c r="BF83" s="265"/>
      <c r="BG83" s="265"/>
      <c r="BH83" s="265"/>
      <c r="BI83" s="265"/>
      <c r="BJ83" s="265"/>
      <c r="BK83" s="265"/>
      <c r="BL83" s="265"/>
      <c r="BM83" s="265"/>
      <c r="BN83" s="265"/>
      <c r="BO83" s="265"/>
      <c r="BP83" s="265"/>
      <c r="BQ83" s="262">
        <v>77</v>
      </c>
      <c r="BR83" s="267"/>
      <c r="BS83" s="943"/>
      <c r="BT83" s="944"/>
      <c r="BU83" s="944"/>
      <c r="BV83" s="944"/>
      <c r="BW83" s="944"/>
      <c r="BX83" s="944"/>
      <c r="BY83" s="944"/>
      <c r="BZ83" s="944"/>
      <c r="CA83" s="944"/>
      <c r="CB83" s="944"/>
      <c r="CC83" s="944"/>
      <c r="CD83" s="944"/>
      <c r="CE83" s="944"/>
      <c r="CF83" s="944"/>
      <c r="CG83" s="945"/>
      <c r="CH83" s="940"/>
      <c r="CI83" s="941"/>
      <c r="CJ83" s="941"/>
      <c r="CK83" s="941"/>
      <c r="CL83" s="942"/>
      <c r="CM83" s="940"/>
      <c r="CN83" s="941"/>
      <c r="CO83" s="941"/>
      <c r="CP83" s="941"/>
      <c r="CQ83" s="942"/>
      <c r="CR83" s="940"/>
      <c r="CS83" s="941"/>
      <c r="CT83" s="941"/>
      <c r="CU83" s="941"/>
      <c r="CV83" s="942"/>
      <c r="CW83" s="940"/>
      <c r="CX83" s="941"/>
      <c r="CY83" s="941"/>
      <c r="CZ83" s="941"/>
      <c r="DA83" s="942"/>
      <c r="DB83" s="940"/>
      <c r="DC83" s="941"/>
      <c r="DD83" s="941"/>
      <c r="DE83" s="941"/>
      <c r="DF83" s="942"/>
      <c r="DG83" s="940"/>
      <c r="DH83" s="941"/>
      <c r="DI83" s="941"/>
      <c r="DJ83" s="941"/>
      <c r="DK83" s="942"/>
      <c r="DL83" s="940"/>
      <c r="DM83" s="941"/>
      <c r="DN83" s="941"/>
      <c r="DO83" s="941"/>
      <c r="DP83" s="942"/>
      <c r="DQ83" s="940"/>
      <c r="DR83" s="941"/>
      <c r="DS83" s="941"/>
      <c r="DT83" s="941"/>
      <c r="DU83" s="942"/>
      <c r="DV83" s="937"/>
      <c r="DW83" s="938"/>
      <c r="DX83" s="938"/>
      <c r="DY83" s="938"/>
      <c r="DZ83" s="939"/>
      <c r="EA83" s="246"/>
    </row>
    <row r="84" spans="1:131" s="247" customFormat="1" ht="26.25" customHeight="1">
      <c r="A84" s="261">
        <v>17</v>
      </c>
      <c r="B84" s="953"/>
      <c r="C84" s="954"/>
      <c r="D84" s="954"/>
      <c r="E84" s="954"/>
      <c r="F84" s="954"/>
      <c r="G84" s="954"/>
      <c r="H84" s="954"/>
      <c r="I84" s="954"/>
      <c r="J84" s="954"/>
      <c r="K84" s="954"/>
      <c r="L84" s="954"/>
      <c r="M84" s="954"/>
      <c r="N84" s="954"/>
      <c r="O84" s="954"/>
      <c r="P84" s="955"/>
      <c r="Q84" s="956"/>
      <c r="R84" s="911"/>
      <c r="S84" s="911"/>
      <c r="T84" s="911"/>
      <c r="U84" s="911"/>
      <c r="V84" s="911"/>
      <c r="W84" s="911"/>
      <c r="X84" s="911"/>
      <c r="Y84" s="911"/>
      <c r="Z84" s="911"/>
      <c r="AA84" s="911"/>
      <c r="AB84" s="911"/>
      <c r="AC84" s="911"/>
      <c r="AD84" s="911"/>
      <c r="AE84" s="911"/>
      <c r="AF84" s="911"/>
      <c r="AG84" s="911"/>
      <c r="AH84" s="911"/>
      <c r="AI84" s="911"/>
      <c r="AJ84" s="911"/>
      <c r="AK84" s="911"/>
      <c r="AL84" s="911"/>
      <c r="AM84" s="911"/>
      <c r="AN84" s="911"/>
      <c r="AO84" s="911"/>
      <c r="AP84" s="911"/>
      <c r="AQ84" s="911"/>
      <c r="AR84" s="911"/>
      <c r="AS84" s="911"/>
      <c r="AT84" s="911"/>
      <c r="AU84" s="911"/>
      <c r="AV84" s="911"/>
      <c r="AW84" s="911"/>
      <c r="AX84" s="911"/>
      <c r="AY84" s="911"/>
      <c r="AZ84" s="957"/>
      <c r="BA84" s="957"/>
      <c r="BB84" s="957"/>
      <c r="BC84" s="957"/>
      <c r="BD84" s="958"/>
      <c r="BE84" s="265"/>
      <c r="BF84" s="265"/>
      <c r="BG84" s="265"/>
      <c r="BH84" s="265"/>
      <c r="BI84" s="265"/>
      <c r="BJ84" s="265"/>
      <c r="BK84" s="265"/>
      <c r="BL84" s="265"/>
      <c r="BM84" s="265"/>
      <c r="BN84" s="265"/>
      <c r="BO84" s="265"/>
      <c r="BP84" s="265"/>
      <c r="BQ84" s="262">
        <v>78</v>
      </c>
      <c r="BR84" s="267"/>
      <c r="BS84" s="943"/>
      <c r="BT84" s="944"/>
      <c r="BU84" s="944"/>
      <c r="BV84" s="944"/>
      <c r="BW84" s="944"/>
      <c r="BX84" s="944"/>
      <c r="BY84" s="944"/>
      <c r="BZ84" s="944"/>
      <c r="CA84" s="944"/>
      <c r="CB84" s="944"/>
      <c r="CC84" s="944"/>
      <c r="CD84" s="944"/>
      <c r="CE84" s="944"/>
      <c r="CF84" s="944"/>
      <c r="CG84" s="945"/>
      <c r="CH84" s="940"/>
      <c r="CI84" s="941"/>
      <c r="CJ84" s="941"/>
      <c r="CK84" s="941"/>
      <c r="CL84" s="942"/>
      <c r="CM84" s="940"/>
      <c r="CN84" s="941"/>
      <c r="CO84" s="941"/>
      <c r="CP84" s="941"/>
      <c r="CQ84" s="942"/>
      <c r="CR84" s="940"/>
      <c r="CS84" s="941"/>
      <c r="CT84" s="941"/>
      <c r="CU84" s="941"/>
      <c r="CV84" s="942"/>
      <c r="CW84" s="940"/>
      <c r="CX84" s="941"/>
      <c r="CY84" s="941"/>
      <c r="CZ84" s="941"/>
      <c r="DA84" s="942"/>
      <c r="DB84" s="940"/>
      <c r="DC84" s="941"/>
      <c r="DD84" s="941"/>
      <c r="DE84" s="941"/>
      <c r="DF84" s="942"/>
      <c r="DG84" s="940"/>
      <c r="DH84" s="941"/>
      <c r="DI84" s="941"/>
      <c r="DJ84" s="941"/>
      <c r="DK84" s="942"/>
      <c r="DL84" s="940"/>
      <c r="DM84" s="941"/>
      <c r="DN84" s="941"/>
      <c r="DO84" s="941"/>
      <c r="DP84" s="942"/>
      <c r="DQ84" s="940"/>
      <c r="DR84" s="941"/>
      <c r="DS84" s="941"/>
      <c r="DT84" s="941"/>
      <c r="DU84" s="942"/>
      <c r="DV84" s="937"/>
      <c r="DW84" s="938"/>
      <c r="DX84" s="938"/>
      <c r="DY84" s="938"/>
      <c r="DZ84" s="939"/>
      <c r="EA84" s="246"/>
    </row>
    <row r="85" spans="1:131" s="247" customFormat="1" ht="26.25" customHeight="1">
      <c r="A85" s="261">
        <v>18</v>
      </c>
      <c r="B85" s="953"/>
      <c r="C85" s="954"/>
      <c r="D85" s="954"/>
      <c r="E85" s="954"/>
      <c r="F85" s="954"/>
      <c r="G85" s="954"/>
      <c r="H85" s="954"/>
      <c r="I85" s="954"/>
      <c r="J85" s="954"/>
      <c r="K85" s="954"/>
      <c r="L85" s="954"/>
      <c r="M85" s="954"/>
      <c r="N85" s="954"/>
      <c r="O85" s="954"/>
      <c r="P85" s="955"/>
      <c r="Q85" s="956"/>
      <c r="R85" s="911"/>
      <c r="S85" s="911"/>
      <c r="T85" s="911"/>
      <c r="U85" s="911"/>
      <c r="V85" s="911"/>
      <c r="W85" s="911"/>
      <c r="X85" s="911"/>
      <c r="Y85" s="911"/>
      <c r="Z85" s="911"/>
      <c r="AA85" s="911"/>
      <c r="AB85" s="911"/>
      <c r="AC85" s="911"/>
      <c r="AD85" s="911"/>
      <c r="AE85" s="911"/>
      <c r="AF85" s="911"/>
      <c r="AG85" s="911"/>
      <c r="AH85" s="911"/>
      <c r="AI85" s="911"/>
      <c r="AJ85" s="911"/>
      <c r="AK85" s="911"/>
      <c r="AL85" s="911"/>
      <c r="AM85" s="911"/>
      <c r="AN85" s="911"/>
      <c r="AO85" s="911"/>
      <c r="AP85" s="911"/>
      <c r="AQ85" s="911"/>
      <c r="AR85" s="911"/>
      <c r="AS85" s="911"/>
      <c r="AT85" s="911"/>
      <c r="AU85" s="911"/>
      <c r="AV85" s="911"/>
      <c r="AW85" s="911"/>
      <c r="AX85" s="911"/>
      <c r="AY85" s="911"/>
      <c r="AZ85" s="957"/>
      <c r="BA85" s="957"/>
      <c r="BB85" s="957"/>
      <c r="BC85" s="957"/>
      <c r="BD85" s="958"/>
      <c r="BE85" s="265"/>
      <c r="BF85" s="265"/>
      <c r="BG85" s="265"/>
      <c r="BH85" s="265"/>
      <c r="BI85" s="265"/>
      <c r="BJ85" s="265"/>
      <c r="BK85" s="265"/>
      <c r="BL85" s="265"/>
      <c r="BM85" s="265"/>
      <c r="BN85" s="265"/>
      <c r="BO85" s="265"/>
      <c r="BP85" s="265"/>
      <c r="BQ85" s="262">
        <v>79</v>
      </c>
      <c r="BR85" s="267"/>
      <c r="BS85" s="943"/>
      <c r="BT85" s="944"/>
      <c r="BU85" s="944"/>
      <c r="BV85" s="944"/>
      <c r="BW85" s="944"/>
      <c r="BX85" s="944"/>
      <c r="BY85" s="944"/>
      <c r="BZ85" s="944"/>
      <c r="CA85" s="944"/>
      <c r="CB85" s="944"/>
      <c r="CC85" s="944"/>
      <c r="CD85" s="944"/>
      <c r="CE85" s="944"/>
      <c r="CF85" s="944"/>
      <c r="CG85" s="945"/>
      <c r="CH85" s="940"/>
      <c r="CI85" s="941"/>
      <c r="CJ85" s="941"/>
      <c r="CK85" s="941"/>
      <c r="CL85" s="942"/>
      <c r="CM85" s="940"/>
      <c r="CN85" s="941"/>
      <c r="CO85" s="941"/>
      <c r="CP85" s="941"/>
      <c r="CQ85" s="942"/>
      <c r="CR85" s="940"/>
      <c r="CS85" s="941"/>
      <c r="CT85" s="941"/>
      <c r="CU85" s="941"/>
      <c r="CV85" s="942"/>
      <c r="CW85" s="940"/>
      <c r="CX85" s="941"/>
      <c r="CY85" s="941"/>
      <c r="CZ85" s="941"/>
      <c r="DA85" s="942"/>
      <c r="DB85" s="940"/>
      <c r="DC85" s="941"/>
      <c r="DD85" s="941"/>
      <c r="DE85" s="941"/>
      <c r="DF85" s="942"/>
      <c r="DG85" s="940"/>
      <c r="DH85" s="941"/>
      <c r="DI85" s="941"/>
      <c r="DJ85" s="941"/>
      <c r="DK85" s="942"/>
      <c r="DL85" s="940"/>
      <c r="DM85" s="941"/>
      <c r="DN85" s="941"/>
      <c r="DO85" s="941"/>
      <c r="DP85" s="942"/>
      <c r="DQ85" s="940"/>
      <c r="DR85" s="941"/>
      <c r="DS85" s="941"/>
      <c r="DT85" s="941"/>
      <c r="DU85" s="942"/>
      <c r="DV85" s="937"/>
      <c r="DW85" s="938"/>
      <c r="DX85" s="938"/>
      <c r="DY85" s="938"/>
      <c r="DZ85" s="939"/>
      <c r="EA85" s="246"/>
    </row>
    <row r="86" spans="1:131" s="247" customFormat="1" ht="26.25" customHeight="1">
      <c r="A86" s="261">
        <v>19</v>
      </c>
      <c r="B86" s="953"/>
      <c r="C86" s="954"/>
      <c r="D86" s="954"/>
      <c r="E86" s="954"/>
      <c r="F86" s="954"/>
      <c r="G86" s="954"/>
      <c r="H86" s="954"/>
      <c r="I86" s="954"/>
      <c r="J86" s="954"/>
      <c r="K86" s="954"/>
      <c r="L86" s="954"/>
      <c r="M86" s="954"/>
      <c r="N86" s="954"/>
      <c r="O86" s="954"/>
      <c r="P86" s="955"/>
      <c r="Q86" s="956"/>
      <c r="R86" s="911"/>
      <c r="S86" s="911"/>
      <c r="T86" s="911"/>
      <c r="U86" s="911"/>
      <c r="V86" s="911"/>
      <c r="W86" s="911"/>
      <c r="X86" s="911"/>
      <c r="Y86" s="911"/>
      <c r="Z86" s="911"/>
      <c r="AA86" s="911"/>
      <c r="AB86" s="911"/>
      <c r="AC86" s="911"/>
      <c r="AD86" s="911"/>
      <c r="AE86" s="911"/>
      <c r="AF86" s="911"/>
      <c r="AG86" s="911"/>
      <c r="AH86" s="911"/>
      <c r="AI86" s="911"/>
      <c r="AJ86" s="911"/>
      <c r="AK86" s="911"/>
      <c r="AL86" s="911"/>
      <c r="AM86" s="911"/>
      <c r="AN86" s="911"/>
      <c r="AO86" s="911"/>
      <c r="AP86" s="911"/>
      <c r="AQ86" s="911"/>
      <c r="AR86" s="911"/>
      <c r="AS86" s="911"/>
      <c r="AT86" s="911"/>
      <c r="AU86" s="911"/>
      <c r="AV86" s="911"/>
      <c r="AW86" s="911"/>
      <c r="AX86" s="911"/>
      <c r="AY86" s="911"/>
      <c r="AZ86" s="957"/>
      <c r="BA86" s="957"/>
      <c r="BB86" s="957"/>
      <c r="BC86" s="957"/>
      <c r="BD86" s="958"/>
      <c r="BE86" s="265"/>
      <c r="BF86" s="265"/>
      <c r="BG86" s="265"/>
      <c r="BH86" s="265"/>
      <c r="BI86" s="265"/>
      <c r="BJ86" s="265"/>
      <c r="BK86" s="265"/>
      <c r="BL86" s="265"/>
      <c r="BM86" s="265"/>
      <c r="BN86" s="265"/>
      <c r="BO86" s="265"/>
      <c r="BP86" s="265"/>
      <c r="BQ86" s="262">
        <v>80</v>
      </c>
      <c r="BR86" s="267"/>
      <c r="BS86" s="943"/>
      <c r="BT86" s="944"/>
      <c r="BU86" s="944"/>
      <c r="BV86" s="944"/>
      <c r="BW86" s="944"/>
      <c r="BX86" s="944"/>
      <c r="BY86" s="944"/>
      <c r="BZ86" s="944"/>
      <c r="CA86" s="944"/>
      <c r="CB86" s="944"/>
      <c r="CC86" s="944"/>
      <c r="CD86" s="944"/>
      <c r="CE86" s="944"/>
      <c r="CF86" s="944"/>
      <c r="CG86" s="945"/>
      <c r="CH86" s="940"/>
      <c r="CI86" s="941"/>
      <c r="CJ86" s="941"/>
      <c r="CK86" s="941"/>
      <c r="CL86" s="942"/>
      <c r="CM86" s="940"/>
      <c r="CN86" s="941"/>
      <c r="CO86" s="941"/>
      <c r="CP86" s="941"/>
      <c r="CQ86" s="942"/>
      <c r="CR86" s="940"/>
      <c r="CS86" s="941"/>
      <c r="CT86" s="941"/>
      <c r="CU86" s="941"/>
      <c r="CV86" s="942"/>
      <c r="CW86" s="940"/>
      <c r="CX86" s="941"/>
      <c r="CY86" s="941"/>
      <c r="CZ86" s="941"/>
      <c r="DA86" s="942"/>
      <c r="DB86" s="940"/>
      <c r="DC86" s="941"/>
      <c r="DD86" s="941"/>
      <c r="DE86" s="941"/>
      <c r="DF86" s="942"/>
      <c r="DG86" s="940"/>
      <c r="DH86" s="941"/>
      <c r="DI86" s="941"/>
      <c r="DJ86" s="941"/>
      <c r="DK86" s="942"/>
      <c r="DL86" s="940"/>
      <c r="DM86" s="941"/>
      <c r="DN86" s="941"/>
      <c r="DO86" s="941"/>
      <c r="DP86" s="942"/>
      <c r="DQ86" s="940"/>
      <c r="DR86" s="941"/>
      <c r="DS86" s="941"/>
      <c r="DT86" s="941"/>
      <c r="DU86" s="942"/>
      <c r="DV86" s="937"/>
      <c r="DW86" s="938"/>
      <c r="DX86" s="938"/>
      <c r="DY86" s="938"/>
      <c r="DZ86" s="939"/>
      <c r="EA86" s="246"/>
    </row>
    <row r="87" spans="1:131" s="247" customFormat="1" ht="26.25" customHeight="1">
      <c r="A87" s="269">
        <v>20</v>
      </c>
      <c r="B87" s="962"/>
      <c r="C87" s="963"/>
      <c r="D87" s="963"/>
      <c r="E87" s="963"/>
      <c r="F87" s="963"/>
      <c r="G87" s="963"/>
      <c r="H87" s="963"/>
      <c r="I87" s="963"/>
      <c r="J87" s="963"/>
      <c r="K87" s="963"/>
      <c r="L87" s="963"/>
      <c r="M87" s="963"/>
      <c r="N87" s="963"/>
      <c r="O87" s="963"/>
      <c r="P87" s="964"/>
      <c r="Q87" s="965"/>
      <c r="R87" s="966"/>
      <c r="S87" s="966"/>
      <c r="T87" s="966"/>
      <c r="U87" s="966"/>
      <c r="V87" s="966"/>
      <c r="W87" s="966"/>
      <c r="X87" s="966"/>
      <c r="Y87" s="966"/>
      <c r="Z87" s="966"/>
      <c r="AA87" s="966"/>
      <c r="AB87" s="966"/>
      <c r="AC87" s="966"/>
      <c r="AD87" s="966"/>
      <c r="AE87" s="966"/>
      <c r="AF87" s="966"/>
      <c r="AG87" s="966"/>
      <c r="AH87" s="966"/>
      <c r="AI87" s="966"/>
      <c r="AJ87" s="966"/>
      <c r="AK87" s="966"/>
      <c r="AL87" s="966"/>
      <c r="AM87" s="966"/>
      <c r="AN87" s="966"/>
      <c r="AO87" s="966"/>
      <c r="AP87" s="966"/>
      <c r="AQ87" s="966"/>
      <c r="AR87" s="966"/>
      <c r="AS87" s="966"/>
      <c r="AT87" s="966"/>
      <c r="AU87" s="966"/>
      <c r="AV87" s="966"/>
      <c r="AW87" s="966"/>
      <c r="AX87" s="966"/>
      <c r="AY87" s="966"/>
      <c r="AZ87" s="967"/>
      <c r="BA87" s="967"/>
      <c r="BB87" s="967"/>
      <c r="BC87" s="967"/>
      <c r="BD87" s="968"/>
      <c r="BE87" s="265"/>
      <c r="BF87" s="265"/>
      <c r="BG87" s="265"/>
      <c r="BH87" s="265"/>
      <c r="BI87" s="265"/>
      <c r="BJ87" s="265"/>
      <c r="BK87" s="265"/>
      <c r="BL87" s="265"/>
      <c r="BM87" s="265"/>
      <c r="BN87" s="265"/>
      <c r="BO87" s="265"/>
      <c r="BP87" s="265"/>
      <c r="BQ87" s="262">
        <v>81</v>
      </c>
      <c r="BR87" s="267"/>
      <c r="BS87" s="943"/>
      <c r="BT87" s="944"/>
      <c r="BU87" s="944"/>
      <c r="BV87" s="944"/>
      <c r="BW87" s="944"/>
      <c r="BX87" s="944"/>
      <c r="BY87" s="944"/>
      <c r="BZ87" s="944"/>
      <c r="CA87" s="944"/>
      <c r="CB87" s="944"/>
      <c r="CC87" s="944"/>
      <c r="CD87" s="944"/>
      <c r="CE87" s="944"/>
      <c r="CF87" s="944"/>
      <c r="CG87" s="945"/>
      <c r="CH87" s="940"/>
      <c r="CI87" s="941"/>
      <c r="CJ87" s="941"/>
      <c r="CK87" s="941"/>
      <c r="CL87" s="942"/>
      <c r="CM87" s="940"/>
      <c r="CN87" s="941"/>
      <c r="CO87" s="941"/>
      <c r="CP87" s="941"/>
      <c r="CQ87" s="942"/>
      <c r="CR87" s="940"/>
      <c r="CS87" s="941"/>
      <c r="CT87" s="941"/>
      <c r="CU87" s="941"/>
      <c r="CV87" s="942"/>
      <c r="CW87" s="940"/>
      <c r="CX87" s="941"/>
      <c r="CY87" s="941"/>
      <c r="CZ87" s="941"/>
      <c r="DA87" s="942"/>
      <c r="DB87" s="940"/>
      <c r="DC87" s="941"/>
      <c r="DD87" s="941"/>
      <c r="DE87" s="941"/>
      <c r="DF87" s="942"/>
      <c r="DG87" s="940"/>
      <c r="DH87" s="941"/>
      <c r="DI87" s="941"/>
      <c r="DJ87" s="941"/>
      <c r="DK87" s="942"/>
      <c r="DL87" s="940"/>
      <c r="DM87" s="941"/>
      <c r="DN87" s="941"/>
      <c r="DO87" s="941"/>
      <c r="DP87" s="942"/>
      <c r="DQ87" s="940"/>
      <c r="DR87" s="941"/>
      <c r="DS87" s="941"/>
      <c r="DT87" s="941"/>
      <c r="DU87" s="942"/>
      <c r="DV87" s="937"/>
      <c r="DW87" s="938"/>
      <c r="DX87" s="938"/>
      <c r="DY87" s="938"/>
      <c r="DZ87" s="939"/>
      <c r="EA87" s="246"/>
    </row>
    <row r="88" spans="1:131" s="247" customFormat="1" ht="26.25" customHeight="1" thickBot="1">
      <c r="A88" s="264" t="s">
        <v>386</v>
      </c>
      <c r="B88" s="870" t="s">
        <v>424</v>
      </c>
      <c r="C88" s="871"/>
      <c r="D88" s="871"/>
      <c r="E88" s="871"/>
      <c r="F88" s="871"/>
      <c r="G88" s="871"/>
      <c r="H88" s="871"/>
      <c r="I88" s="871"/>
      <c r="J88" s="871"/>
      <c r="K88" s="871"/>
      <c r="L88" s="871"/>
      <c r="M88" s="871"/>
      <c r="N88" s="871"/>
      <c r="O88" s="871"/>
      <c r="P88" s="872"/>
      <c r="Q88" s="918"/>
      <c r="R88" s="919"/>
      <c r="S88" s="919"/>
      <c r="T88" s="919"/>
      <c r="U88" s="919"/>
      <c r="V88" s="919"/>
      <c r="W88" s="919"/>
      <c r="X88" s="919"/>
      <c r="Y88" s="919"/>
      <c r="Z88" s="919"/>
      <c r="AA88" s="919"/>
      <c r="AB88" s="919"/>
      <c r="AC88" s="919"/>
      <c r="AD88" s="919"/>
      <c r="AE88" s="919"/>
      <c r="AF88" s="922">
        <v>5180</v>
      </c>
      <c r="AG88" s="922"/>
      <c r="AH88" s="922"/>
      <c r="AI88" s="922"/>
      <c r="AJ88" s="922"/>
      <c r="AK88" s="919"/>
      <c r="AL88" s="919"/>
      <c r="AM88" s="919"/>
      <c r="AN88" s="919"/>
      <c r="AO88" s="919"/>
      <c r="AP88" s="922">
        <v>6935</v>
      </c>
      <c r="AQ88" s="922"/>
      <c r="AR88" s="922"/>
      <c r="AS88" s="922"/>
      <c r="AT88" s="922"/>
      <c r="AU88" s="922">
        <v>387</v>
      </c>
      <c r="AV88" s="922"/>
      <c r="AW88" s="922"/>
      <c r="AX88" s="922"/>
      <c r="AY88" s="922"/>
      <c r="AZ88" s="927"/>
      <c r="BA88" s="927"/>
      <c r="BB88" s="927"/>
      <c r="BC88" s="927"/>
      <c r="BD88" s="928"/>
      <c r="BE88" s="265"/>
      <c r="BF88" s="265"/>
      <c r="BG88" s="265"/>
      <c r="BH88" s="265"/>
      <c r="BI88" s="265"/>
      <c r="BJ88" s="265"/>
      <c r="BK88" s="265"/>
      <c r="BL88" s="265"/>
      <c r="BM88" s="265"/>
      <c r="BN88" s="265"/>
      <c r="BO88" s="265"/>
      <c r="BP88" s="265"/>
      <c r="BQ88" s="262">
        <v>82</v>
      </c>
      <c r="BR88" s="267"/>
      <c r="BS88" s="943"/>
      <c r="BT88" s="944"/>
      <c r="BU88" s="944"/>
      <c r="BV88" s="944"/>
      <c r="BW88" s="944"/>
      <c r="BX88" s="944"/>
      <c r="BY88" s="944"/>
      <c r="BZ88" s="944"/>
      <c r="CA88" s="944"/>
      <c r="CB88" s="944"/>
      <c r="CC88" s="944"/>
      <c r="CD88" s="944"/>
      <c r="CE88" s="944"/>
      <c r="CF88" s="944"/>
      <c r="CG88" s="945"/>
      <c r="CH88" s="940"/>
      <c r="CI88" s="941"/>
      <c r="CJ88" s="941"/>
      <c r="CK88" s="941"/>
      <c r="CL88" s="942"/>
      <c r="CM88" s="940"/>
      <c r="CN88" s="941"/>
      <c r="CO88" s="941"/>
      <c r="CP88" s="941"/>
      <c r="CQ88" s="942"/>
      <c r="CR88" s="940"/>
      <c r="CS88" s="941"/>
      <c r="CT88" s="941"/>
      <c r="CU88" s="941"/>
      <c r="CV88" s="942"/>
      <c r="CW88" s="940"/>
      <c r="CX88" s="941"/>
      <c r="CY88" s="941"/>
      <c r="CZ88" s="941"/>
      <c r="DA88" s="942"/>
      <c r="DB88" s="940"/>
      <c r="DC88" s="941"/>
      <c r="DD88" s="941"/>
      <c r="DE88" s="941"/>
      <c r="DF88" s="942"/>
      <c r="DG88" s="940"/>
      <c r="DH88" s="941"/>
      <c r="DI88" s="941"/>
      <c r="DJ88" s="941"/>
      <c r="DK88" s="942"/>
      <c r="DL88" s="940"/>
      <c r="DM88" s="941"/>
      <c r="DN88" s="941"/>
      <c r="DO88" s="941"/>
      <c r="DP88" s="942"/>
      <c r="DQ88" s="940"/>
      <c r="DR88" s="941"/>
      <c r="DS88" s="941"/>
      <c r="DT88" s="941"/>
      <c r="DU88" s="942"/>
      <c r="DV88" s="937"/>
      <c r="DW88" s="938"/>
      <c r="DX88" s="938"/>
      <c r="DY88" s="938"/>
      <c r="DZ88" s="939"/>
      <c r="EA88" s="246"/>
    </row>
    <row r="89" spans="1:131" s="247" customFormat="1" ht="26.25" hidden="1" customHeight="1">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943"/>
      <c r="BT89" s="944"/>
      <c r="BU89" s="944"/>
      <c r="BV89" s="944"/>
      <c r="BW89" s="944"/>
      <c r="BX89" s="944"/>
      <c r="BY89" s="944"/>
      <c r="BZ89" s="944"/>
      <c r="CA89" s="944"/>
      <c r="CB89" s="944"/>
      <c r="CC89" s="944"/>
      <c r="CD89" s="944"/>
      <c r="CE89" s="944"/>
      <c r="CF89" s="944"/>
      <c r="CG89" s="945"/>
      <c r="CH89" s="940"/>
      <c r="CI89" s="941"/>
      <c r="CJ89" s="941"/>
      <c r="CK89" s="941"/>
      <c r="CL89" s="942"/>
      <c r="CM89" s="940"/>
      <c r="CN89" s="941"/>
      <c r="CO89" s="941"/>
      <c r="CP89" s="941"/>
      <c r="CQ89" s="942"/>
      <c r="CR89" s="940"/>
      <c r="CS89" s="941"/>
      <c r="CT89" s="941"/>
      <c r="CU89" s="941"/>
      <c r="CV89" s="942"/>
      <c r="CW89" s="940"/>
      <c r="CX89" s="941"/>
      <c r="CY89" s="941"/>
      <c r="CZ89" s="941"/>
      <c r="DA89" s="942"/>
      <c r="DB89" s="940"/>
      <c r="DC89" s="941"/>
      <c r="DD89" s="941"/>
      <c r="DE89" s="941"/>
      <c r="DF89" s="942"/>
      <c r="DG89" s="940"/>
      <c r="DH89" s="941"/>
      <c r="DI89" s="941"/>
      <c r="DJ89" s="941"/>
      <c r="DK89" s="942"/>
      <c r="DL89" s="940"/>
      <c r="DM89" s="941"/>
      <c r="DN89" s="941"/>
      <c r="DO89" s="941"/>
      <c r="DP89" s="942"/>
      <c r="DQ89" s="940"/>
      <c r="DR89" s="941"/>
      <c r="DS89" s="941"/>
      <c r="DT89" s="941"/>
      <c r="DU89" s="942"/>
      <c r="DV89" s="937"/>
      <c r="DW89" s="938"/>
      <c r="DX89" s="938"/>
      <c r="DY89" s="938"/>
      <c r="DZ89" s="939"/>
      <c r="EA89" s="246"/>
    </row>
    <row r="90" spans="1:131" s="247" customFormat="1" ht="26.25" hidden="1" customHeight="1">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943"/>
      <c r="BT90" s="944"/>
      <c r="BU90" s="944"/>
      <c r="BV90" s="944"/>
      <c r="BW90" s="944"/>
      <c r="BX90" s="944"/>
      <c r="BY90" s="944"/>
      <c r="BZ90" s="944"/>
      <c r="CA90" s="944"/>
      <c r="CB90" s="944"/>
      <c r="CC90" s="944"/>
      <c r="CD90" s="944"/>
      <c r="CE90" s="944"/>
      <c r="CF90" s="944"/>
      <c r="CG90" s="945"/>
      <c r="CH90" s="940"/>
      <c r="CI90" s="941"/>
      <c r="CJ90" s="941"/>
      <c r="CK90" s="941"/>
      <c r="CL90" s="942"/>
      <c r="CM90" s="940"/>
      <c r="CN90" s="941"/>
      <c r="CO90" s="941"/>
      <c r="CP90" s="941"/>
      <c r="CQ90" s="942"/>
      <c r="CR90" s="940"/>
      <c r="CS90" s="941"/>
      <c r="CT90" s="941"/>
      <c r="CU90" s="941"/>
      <c r="CV90" s="942"/>
      <c r="CW90" s="940"/>
      <c r="CX90" s="941"/>
      <c r="CY90" s="941"/>
      <c r="CZ90" s="941"/>
      <c r="DA90" s="942"/>
      <c r="DB90" s="940"/>
      <c r="DC90" s="941"/>
      <c r="DD90" s="941"/>
      <c r="DE90" s="941"/>
      <c r="DF90" s="942"/>
      <c r="DG90" s="940"/>
      <c r="DH90" s="941"/>
      <c r="DI90" s="941"/>
      <c r="DJ90" s="941"/>
      <c r="DK90" s="942"/>
      <c r="DL90" s="940"/>
      <c r="DM90" s="941"/>
      <c r="DN90" s="941"/>
      <c r="DO90" s="941"/>
      <c r="DP90" s="942"/>
      <c r="DQ90" s="940"/>
      <c r="DR90" s="941"/>
      <c r="DS90" s="941"/>
      <c r="DT90" s="941"/>
      <c r="DU90" s="942"/>
      <c r="DV90" s="937"/>
      <c r="DW90" s="938"/>
      <c r="DX90" s="938"/>
      <c r="DY90" s="938"/>
      <c r="DZ90" s="939"/>
      <c r="EA90" s="246"/>
    </row>
    <row r="91" spans="1:131" s="247" customFormat="1" ht="26.25" hidden="1" customHeight="1">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943"/>
      <c r="BT91" s="944"/>
      <c r="BU91" s="944"/>
      <c r="BV91" s="944"/>
      <c r="BW91" s="944"/>
      <c r="BX91" s="944"/>
      <c r="BY91" s="944"/>
      <c r="BZ91" s="944"/>
      <c r="CA91" s="944"/>
      <c r="CB91" s="944"/>
      <c r="CC91" s="944"/>
      <c r="CD91" s="944"/>
      <c r="CE91" s="944"/>
      <c r="CF91" s="944"/>
      <c r="CG91" s="945"/>
      <c r="CH91" s="940"/>
      <c r="CI91" s="941"/>
      <c r="CJ91" s="941"/>
      <c r="CK91" s="941"/>
      <c r="CL91" s="942"/>
      <c r="CM91" s="940"/>
      <c r="CN91" s="941"/>
      <c r="CO91" s="941"/>
      <c r="CP91" s="941"/>
      <c r="CQ91" s="942"/>
      <c r="CR91" s="940"/>
      <c r="CS91" s="941"/>
      <c r="CT91" s="941"/>
      <c r="CU91" s="941"/>
      <c r="CV91" s="942"/>
      <c r="CW91" s="940"/>
      <c r="CX91" s="941"/>
      <c r="CY91" s="941"/>
      <c r="CZ91" s="941"/>
      <c r="DA91" s="942"/>
      <c r="DB91" s="940"/>
      <c r="DC91" s="941"/>
      <c r="DD91" s="941"/>
      <c r="DE91" s="941"/>
      <c r="DF91" s="942"/>
      <c r="DG91" s="940"/>
      <c r="DH91" s="941"/>
      <c r="DI91" s="941"/>
      <c r="DJ91" s="941"/>
      <c r="DK91" s="942"/>
      <c r="DL91" s="940"/>
      <c r="DM91" s="941"/>
      <c r="DN91" s="941"/>
      <c r="DO91" s="941"/>
      <c r="DP91" s="942"/>
      <c r="DQ91" s="940"/>
      <c r="DR91" s="941"/>
      <c r="DS91" s="941"/>
      <c r="DT91" s="941"/>
      <c r="DU91" s="942"/>
      <c r="DV91" s="937"/>
      <c r="DW91" s="938"/>
      <c r="DX91" s="938"/>
      <c r="DY91" s="938"/>
      <c r="DZ91" s="939"/>
      <c r="EA91" s="246"/>
    </row>
    <row r="92" spans="1:131" s="247" customFormat="1" ht="26.25" hidden="1" customHeight="1">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943"/>
      <c r="BT92" s="944"/>
      <c r="BU92" s="944"/>
      <c r="BV92" s="944"/>
      <c r="BW92" s="944"/>
      <c r="BX92" s="944"/>
      <c r="BY92" s="944"/>
      <c r="BZ92" s="944"/>
      <c r="CA92" s="944"/>
      <c r="CB92" s="944"/>
      <c r="CC92" s="944"/>
      <c r="CD92" s="944"/>
      <c r="CE92" s="944"/>
      <c r="CF92" s="944"/>
      <c r="CG92" s="945"/>
      <c r="CH92" s="940"/>
      <c r="CI92" s="941"/>
      <c r="CJ92" s="941"/>
      <c r="CK92" s="941"/>
      <c r="CL92" s="942"/>
      <c r="CM92" s="940"/>
      <c r="CN92" s="941"/>
      <c r="CO92" s="941"/>
      <c r="CP92" s="941"/>
      <c r="CQ92" s="942"/>
      <c r="CR92" s="940"/>
      <c r="CS92" s="941"/>
      <c r="CT92" s="941"/>
      <c r="CU92" s="941"/>
      <c r="CV92" s="942"/>
      <c r="CW92" s="940"/>
      <c r="CX92" s="941"/>
      <c r="CY92" s="941"/>
      <c r="CZ92" s="941"/>
      <c r="DA92" s="942"/>
      <c r="DB92" s="940"/>
      <c r="DC92" s="941"/>
      <c r="DD92" s="941"/>
      <c r="DE92" s="941"/>
      <c r="DF92" s="942"/>
      <c r="DG92" s="940"/>
      <c r="DH92" s="941"/>
      <c r="DI92" s="941"/>
      <c r="DJ92" s="941"/>
      <c r="DK92" s="942"/>
      <c r="DL92" s="940"/>
      <c r="DM92" s="941"/>
      <c r="DN92" s="941"/>
      <c r="DO92" s="941"/>
      <c r="DP92" s="942"/>
      <c r="DQ92" s="940"/>
      <c r="DR92" s="941"/>
      <c r="DS92" s="941"/>
      <c r="DT92" s="941"/>
      <c r="DU92" s="942"/>
      <c r="DV92" s="937"/>
      <c r="DW92" s="938"/>
      <c r="DX92" s="938"/>
      <c r="DY92" s="938"/>
      <c r="DZ92" s="939"/>
      <c r="EA92" s="246"/>
    </row>
    <row r="93" spans="1:131" s="247" customFormat="1" ht="26.25" hidden="1" customHeight="1">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943"/>
      <c r="BT93" s="944"/>
      <c r="BU93" s="944"/>
      <c r="BV93" s="944"/>
      <c r="BW93" s="944"/>
      <c r="BX93" s="944"/>
      <c r="BY93" s="944"/>
      <c r="BZ93" s="944"/>
      <c r="CA93" s="944"/>
      <c r="CB93" s="944"/>
      <c r="CC93" s="944"/>
      <c r="CD93" s="944"/>
      <c r="CE93" s="944"/>
      <c r="CF93" s="944"/>
      <c r="CG93" s="945"/>
      <c r="CH93" s="940"/>
      <c r="CI93" s="941"/>
      <c r="CJ93" s="941"/>
      <c r="CK93" s="941"/>
      <c r="CL93" s="942"/>
      <c r="CM93" s="940"/>
      <c r="CN93" s="941"/>
      <c r="CO93" s="941"/>
      <c r="CP93" s="941"/>
      <c r="CQ93" s="942"/>
      <c r="CR93" s="940"/>
      <c r="CS93" s="941"/>
      <c r="CT93" s="941"/>
      <c r="CU93" s="941"/>
      <c r="CV93" s="942"/>
      <c r="CW93" s="940"/>
      <c r="CX93" s="941"/>
      <c r="CY93" s="941"/>
      <c r="CZ93" s="941"/>
      <c r="DA93" s="942"/>
      <c r="DB93" s="940"/>
      <c r="DC93" s="941"/>
      <c r="DD93" s="941"/>
      <c r="DE93" s="941"/>
      <c r="DF93" s="942"/>
      <c r="DG93" s="940"/>
      <c r="DH93" s="941"/>
      <c r="DI93" s="941"/>
      <c r="DJ93" s="941"/>
      <c r="DK93" s="942"/>
      <c r="DL93" s="940"/>
      <c r="DM93" s="941"/>
      <c r="DN93" s="941"/>
      <c r="DO93" s="941"/>
      <c r="DP93" s="942"/>
      <c r="DQ93" s="940"/>
      <c r="DR93" s="941"/>
      <c r="DS93" s="941"/>
      <c r="DT93" s="941"/>
      <c r="DU93" s="942"/>
      <c r="DV93" s="937"/>
      <c r="DW93" s="938"/>
      <c r="DX93" s="938"/>
      <c r="DY93" s="938"/>
      <c r="DZ93" s="939"/>
      <c r="EA93" s="246"/>
    </row>
    <row r="94" spans="1:131" s="247" customFormat="1" ht="26.25" hidden="1" customHeight="1">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943"/>
      <c r="BT94" s="944"/>
      <c r="BU94" s="944"/>
      <c r="BV94" s="944"/>
      <c r="BW94" s="944"/>
      <c r="BX94" s="944"/>
      <c r="BY94" s="944"/>
      <c r="BZ94" s="944"/>
      <c r="CA94" s="944"/>
      <c r="CB94" s="944"/>
      <c r="CC94" s="944"/>
      <c r="CD94" s="944"/>
      <c r="CE94" s="944"/>
      <c r="CF94" s="944"/>
      <c r="CG94" s="945"/>
      <c r="CH94" s="940"/>
      <c r="CI94" s="941"/>
      <c r="CJ94" s="941"/>
      <c r="CK94" s="941"/>
      <c r="CL94" s="942"/>
      <c r="CM94" s="940"/>
      <c r="CN94" s="941"/>
      <c r="CO94" s="941"/>
      <c r="CP94" s="941"/>
      <c r="CQ94" s="942"/>
      <c r="CR94" s="940"/>
      <c r="CS94" s="941"/>
      <c r="CT94" s="941"/>
      <c r="CU94" s="941"/>
      <c r="CV94" s="942"/>
      <c r="CW94" s="940"/>
      <c r="CX94" s="941"/>
      <c r="CY94" s="941"/>
      <c r="CZ94" s="941"/>
      <c r="DA94" s="942"/>
      <c r="DB94" s="940"/>
      <c r="DC94" s="941"/>
      <c r="DD94" s="941"/>
      <c r="DE94" s="941"/>
      <c r="DF94" s="942"/>
      <c r="DG94" s="940"/>
      <c r="DH94" s="941"/>
      <c r="DI94" s="941"/>
      <c r="DJ94" s="941"/>
      <c r="DK94" s="942"/>
      <c r="DL94" s="940"/>
      <c r="DM94" s="941"/>
      <c r="DN94" s="941"/>
      <c r="DO94" s="941"/>
      <c r="DP94" s="942"/>
      <c r="DQ94" s="940"/>
      <c r="DR94" s="941"/>
      <c r="DS94" s="941"/>
      <c r="DT94" s="941"/>
      <c r="DU94" s="942"/>
      <c r="DV94" s="937"/>
      <c r="DW94" s="938"/>
      <c r="DX94" s="938"/>
      <c r="DY94" s="938"/>
      <c r="DZ94" s="939"/>
      <c r="EA94" s="246"/>
    </row>
    <row r="95" spans="1:131" s="247" customFormat="1" ht="26.25" hidden="1" customHeight="1">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943"/>
      <c r="BT95" s="944"/>
      <c r="BU95" s="944"/>
      <c r="BV95" s="944"/>
      <c r="BW95" s="944"/>
      <c r="BX95" s="944"/>
      <c r="BY95" s="944"/>
      <c r="BZ95" s="944"/>
      <c r="CA95" s="944"/>
      <c r="CB95" s="944"/>
      <c r="CC95" s="944"/>
      <c r="CD95" s="944"/>
      <c r="CE95" s="944"/>
      <c r="CF95" s="944"/>
      <c r="CG95" s="945"/>
      <c r="CH95" s="940"/>
      <c r="CI95" s="941"/>
      <c r="CJ95" s="941"/>
      <c r="CK95" s="941"/>
      <c r="CL95" s="942"/>
      <c r="CM95" s="940"/>
      <c r="CN95" s="941"/>
      <c r="CO95" s="941"/>
      <c r="CP95" s="941"/>
      <c r="CQ95" s="942"/>
      <c r="CR95" s="940"/>
      <c r="CS95" s="941"/>
      <c r="CT95" s="941"/>
      <c r="CU95" s="941"/>
      <c r="CV95" s="942"/>
      <c r="CW95" s="940"/>
      <c r="CX95" s="941"/>
      <c r="CY95" s="941"/>
      <c r="CZ95" s="941"/>
      <c r="DA95" s="942"/>
      <c r="DB95" s="940"/>
      <c r="DC95" s="941"/>
      <c r="DD95" s="941"/>
      <c r="DE95" s="941"/>
      <c r="DF95" s="942"/>
      <c r="DG95" s="940"/>
      <c r="DH95" s="941"/>
      <c r="DI95" s="941"/>
      <c r="DJ95" s="941"/>
      <c r="DK95" s="942"/>
      <c r="DL95" s="940"/>
      <c r="DM95" s="941"/>
      <c r="DN95" s="941"/>
      <c r="DO95" s="941"/>
      <c r="DP95" s="942"/>
      <c r="DQ95" s="940"/>
      <c r="DR95" s="941"/>
      <c r="DS95" s="941"/>
      <c r="DT95" s="941"/>
      <c r="DU95" s="942"/>
      <c r="DV95" s="937"/>
      <c r="DW95" s="938"/>
      <c r="DX95" s="938"/>
      <c r="DY95" s="938"/>
      <c r="DZ95" s="939"/>
      <c r="EA95" s="246"/>
    </row>
    <row r="96" spans="1:131" s="247" customFormat="1" ht="26.25" hidden="1" customHeight="1">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943"/>
      <c r="BT96" s="944"/>
      <c r="BU96" s="944"/>
      <c r="BV96" s="944"/>
      <c r="BW96" s="944"/>
      <c r="BX96" s="944"/>
      <c r="BY96" s="944"/>
      <c r="BZ96" s="944"/>
      <c r="CA96" s="944"/>
      <c r="CB96" s="944"/>
      <c r="CC96" s="944"/>
      <c r="CD96" s="944"/>
      <c r="CE96" s="944"/>
      <c r="CF96" s="944"/>
      <c r="CG96" s="945"/>
      <c r="CH96" s="940"/>
      <c r="CI96" s="941"/>
      <c r="CJ96" s="941"/>
      <c r="CK96" s="941"/>
      <c r="CL96" s="942"/>
      <c r="CM96" s="940"/>
      <c r="CN96" s="941"/>
      <c r="CO96" s="941"/>
      <c r="CP96" s="941"/>
      <c r="CQ96" s="942"/>
      <c r="CR96" s="940"/>
      <c r="CS96" s="941"/>
      <c r="CT96" s="941"/>
      <c r="CU96" s="941"/>
      <c r="CV96" s="942"/>
      <c r="CW96" s="940"/>
      <c r="CX96" s="941"/>
      <c r="CY96" s="941"/>
      <c r="CZ96" s="941"/>
      <c r="DA96" s="942"/>
      <c r="DB96" s="940"/>
      <c r="DC96" s="941"/>
      <c r="DD96" s="941"/>
      <c r="DE96" s="941"/>
      <c r="DF96" s="942"/>
      <c r="DG96" s="940"/>
      <c r="DH96" s="941"/>
      <c r="DI96" s="941"/>
      <c r="DJ96" s="941"/>
      <c r="DK96" s="942"/>
      <c r="DL96" s="940"/>
      <c r="DM96" s="941"/>
      <c r="DN96" s="941"/>
      <c r="DO96" s="941"/>
      <c r="DP96" s="942"/>
      <c r="DQ96" s="940"/>
      <c r="DR96" s="941"/>
      <c r="DS96" s="941"/>
      <c r="DT96" s="941"/>
      <c r="DU96" s="942"/>
      <c r="DV96" s="937"/>
      <c r="DW96" s="938"/>
      <c r="DX96" s="938"/>
      <c r="DY96" s="938"/>
      <c r="DZ96" s="939"/>
      <c r="EA96" s="246"/>
    </row>
    <row r="97" spans="1:131" s="247" customFormat="1" ht="26.25" hidden="1" customHeight="1">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943"/>
      <c r="BT97" s="944"/>
      <c r="BU97" s="944"/>
      <c r="BV97" s="944"/>
      <c r="BW97" s="944"/>
      <c r="BX97" s="944"/>
      <c r="BY97" s="944"/>
      <c r="BZ97" s="944"/>
      <c r="CA97" s="944"/>
      <c r="CB97" s="944"/>
      <c r="CC97" s="944"/>
      <c r="CD97" s="944"/>
      <c r="CE97" s="944"/>
      <c r="CF97" s="944"/>
      <c r="CG97" s="945"/>
      <c r="CH97" s="940"/>
      <c r="CI97" s="941"/>
      <c r="CJ97" s="941"/>
      <c r="CK97" s="941"/>
      <c r="CL97" s="942"/>
      <c r="CM97" s="940"/>
      <c r="CN97" s="941"/>
      <c r="CO97" s="941"/>
      <c r="CP97" s="941"/>
      <c r="CQ97" s="942"/>
      <c r="CR97" s="940"/>
      <c r="CS97" s="941"/>
      <c r="CT97" s="941"/>
      <c r="CU97" s="941"/>
      <c r="CV97" s="942"/>
      <c r="CW97" s="940"/>
      <c r="CX97" s="941"/>
      <c r="CY97" s="941"/>
      <c r="CZ97" s="941"/>
      <c r="DA97" s="942"/>
      <c r="DB97" s="940"/>
      <c r="DC97" s="941"/>
      <c r="DD97" s="941"/>
      <c r="DE97" s="941"/>
      <c r="DF97" s="942"/>
      <c r="DG97" s="940"/>
      <c r="DH97" s="941"/>
      <c r="DI97" s="941"/>
      <c r="DJ97" s="941"/>
      <c r="DK97" s="942"/>
      <c r="DL97" s="940"/>
      <c r="DM97" s="941"/>
      <c r="DN97" s="941"/>
      <c r="DO97" s="941"/>
      <c r="DP97" s="942"/>
      <c r="DQ97" s="940"/>
      <c r="DR97" s="941"/>
      <c r="DS97" s="941"/>
      <c r="DT97" s="941"/>
      <c r="DU97" s="942"/>
      <c r="DV97" s="937"/>
      <c r="DW97" s="938"/>
      <c r="DX97" s="938"/>
      <c r="DY97" s="938"/>
      <c r="DZ97" s="939"/>
      <c r="EA97" s="246"/>
    </row>
    <row r="98" spans="1:131" s="247" customFormat="1" ht="26.25" hidden="1" customHeight="1">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943"/>
      <c r="BT98" s="944"/>
      <c r="BU98" s="944"/>
      <c r="BV98" s="944"/>
      <c r="BW98" s="944"/>
      <c r="BX98" s="944"/>
      <c r="BY98" s="944"/>
      <c r="BZ98" s="944"/>
      <c r="CA98" s="944"/>
      <c r="CB98" s="944"/>
      <c r="CC98" s="944"/>
      <c r="CD98" s="944"/>
      <c r="CE98" s="944"/>
      <c r="CF98" s="944"/>
      <c r="CG98" s="945"/>
      <c r="CH98" s="940"/>
      <c r="CI98" s="941"/>
      <c r="CJ98" s="941"/>
      <c r="CK98" s="941"/>
      <c r="CL98" s="942"/>
      <c r="CM98" s="940"/>
      <c r="CN98" s="941"/>
      <c r="CO98" s="941"/>
      <c r="CP98" s="941"/>
      <c r="CQ98" s="942"/>
      <c r="CR98" s="940"/>
      <c r="CS98" s="941"/>
      <c r="CT98" s="941"/>
      <c r="CU98" s="941"/>
      <c r="CV98" s="942"/>
      <c r="CW98" s="940"/>
      <c r="CX98" s="941"/>
      <c r="CY98" s="941"/>
      <c r="CZ98" s="941"/>
      <c r="DA98" s="942"/>
      <c r="DB98" s="940"/>
      <c r="DC98" s="941"/>
      <c r="DD98" s="941"/>
      <c r="DE98" s="941"/>
      <c r="DF98" s="942"/>
      <c r="DG98" s="940"/>
      <c r="DH98" s="941"/>
      <c r="DI98" s="941"/>
      <c r="DJ98" s="941"/>
      <c r="DK98" s="942"/>
      <c r="DL98" s="940"/>
      <c r="DM98" s="941"/>
      <c r="DN98" s="941"/>
      <c r="DO98" s="941"/>
      <c r="DP98" s="942"/>
      <c r="DQ98" s="940"/>
      <c r="DR98" s="941"/>
      <c r="DS98" s="941"/>
      <c r="DT98" s="941"/>
      <c r="DU98" s="942"/>
      <c r="DV98" s="937"/>
      <c r="DW98" s="938"/>
      <c r="DX98" s="938"/>
      <c r="DY98" s="938"/>
      <c r="DZ98" s="939"/>
      <c r="EA98" s="246"/>
    </row>
    <row r="99" spans="1:131" s="247" customFormat="1" ht="26.25" hidden="1" customHeight="1">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943"/>
      <c r="BT99" s="944"/>
      <c r="BU99" s="944"/>
      <c r="BV99" s="944"/>
      <c r="BW99" s="944"/>
      <c r="BX99" s="944"/>
      <c r="BY99" s="944"/>
      <c r="BZ99" s="944"/>
      <c r="CA99" s="944"/>
      <c r="CB99" s="944"/>
      <c r="CC99" s="944"/>
      <c r="CD99" s="944"/>
      <c r="CE99" s="944"/>
      <c r="CF99" s="944"/>
      <c r="CG99" s="945"/>
      <c r="CH99" s="940"/>
      <c r="CI99" s="941"/>
      <c r="CJ99" s="941"/>
      <c r="CK99" s="941"/>
      <c r="CL99" s="942"/>
      <c r="CM99" s="940"/>
      <c r="CN99" s="941"/>
      <c r="CO99" s="941"/>
      <c r="CP99" s="941"/>
      <c r="CQ99" s="942"/>
      <c r="CR99" s="940"/>
      <c r="CS99" s="941"/>
      <c r="CT99" s="941"/>
      <c r="CU99" s="941"/>
      <c r="CV99" s="942"/>
      <c r="CW99" s="940"/>
      <c r="CX99" s="941"/>
      <c r="CY99" s="941"/>
      <c r="CZ99" s="941"/>
      <c r="DA99" s="942"/>
      <c r="DB99" s="940"/>
      <c r="DC99" s="941"/>
      <c r="DD99" s="941"/>
      <c r="DE99" s="941"/>
      <c r="DF99" s="942"/>
      <c r="DG99" s="940"/>
      <c r="DH99" s="941"/>
      <c r="DI99" s="941"/>
      <c r="DJ99" s="941"/>
      <c r="DK99" s="942"/>
      <c r="DL99" s="940"/>
      <c r="DM99" s="941"/>
      <c r="DN99" s="941"/>
      <c r="DO99" s="941"/>
      <c r="DP99" s="942"/>
      <c r="DQ99" s="940"/>
      <c r="DR99" s="941"/>
      <c r="DS99" s="941"/>
      <c r="DT99" s="941"/>
      <c r="DU99" s="942"/>
      <c r="DV99" s="937"/>
      <c r="DW99" s="938"/>
      <c r="DX99" s="938"/>
      <c r="DY99" s="938"/>
      <c r="DZ99" s="939"/>
      <c r="EA99" s="246"/>
    </row>
    <row r="100" spans="1:131" s="247" customFormat="1" ht="26.25" hidden="1" customHeight="1">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943"/>
      <c r="BT100" s="944"/>
      <c r="BU100" s="944"/>
      <c r="BV100" s="944"/>
      <c r="BW100" s="944"/>
      <c r="BX100" s="944"/>
      <c r="BY100" s="944"/>
      <c r="BZ100" s="944"/>
      <c r="CA100" s="944"/>
      <c r="CB100" s="944"/>
      <c r="CC100" s="944"/>
      <c r="CD100" s="944"/>
      <c r="CE100" s="944"/>
      <c r="CF100" s="944"/>
      <c r="CG100" s="945"/>
      <c r="CH100" s="940"/>
      <c r="CI100" s="941"/>
      <c r="CJ100" s="941"/>
      <c r="CK100" s="941"/>
      <c r="CL100" s="942"/>
      <c r="CM100" s="940"/>
      <c r="CN100" s="941"/>
      <c r="CO100" s="941"/>
      <c r="CP100" s="941"/>
      <c r="CQ100" s="942"/>
      <c r="CR100" s="940"/>
      <c r="CS100" s="941"/>
      <c r="CT100" s="941"/>
      <c r="CU100" s="941"/>
      <c r="CV100" s="942"/>
      <c r="CW100" s="940"/>
      <c r="CX100" s="941"/>
      <c r="CY100" s="941"/>
      <c r="CZ100" s="941"/>
      <c r="DA100" s="942"/>
      <c r="DB100" s="940"/>
      <c r="DC100" s="941"/>
      <c r="DD100" s="941"/>
      <c r="DE100" s="941"/>
      <c r="DF100" s="942"/>
      <c r="DG100" s="940"/>
      <c r="DH100" s="941"/>
      <c r="DI100" s="941"/>
      <c r="DJ100" s="941"/>
      <c r="DK100" s="942"/>
      <c r="DL100" s="940"/>
      <c r="DM100" s="941"/>
      <c r="DN100" s="941"/>
      <c r="DO100" s="941"/>
      <c r="DP100" s="942"/>
      <c r="DQ100" s="940"/>
      <c r="DR100" s="941"/>
      <c r="DS100" s="941"/>
      <c r="DT100" s="941"/>
      <c r="DU100" s="942"/>
      <c r="DV100" s="937"/>
      <c r="DW100" s="938"/>
      <c r="DX100" s="938"/>
      <c r="DY100" s="938"/>
      <c r="DZ100" s="939"/>
      <c r="EA100" s="246"/>
    </row>
    <row r="101" spans="1:131" s="247" customFormat="1" ht="26.25" hidden="1" customHeight="1">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943"/>
      <c r="BT101" s="944"/>
      <c r="BU101" s="944"/>
      <c r="BV101" s="944"/>
      <c r="BW101" s="944"/>
      <c r="BX101" s="944"/>
      <c r="BY101" s="944"/>
      <c r="BZ101" s="944"/>
      <c r="CA101" s="944"/>
      <c r="CB101" s="944"/>
      <c r="CC101" s="944"/>
      <c r="CD101" s="944"/>
      <c r="CE101" s="944"/>
      <c r="CF101" s="944"/>
      <c r="CG101" s="945"/>
      <c r="CH101" s="940"/>
      <c r="CI101" s="941"/>
      <c r="CJ101" s="941"/>
      <c r="CK101" s="941"/>
      <c r="CL101" s="942"/>
      <c r="CM101" s="940"/>
      <c r="CN101" s="941"/>
      <c r="CO101" s="941"/>
      <c r="CP101" s="941"/>
      <c r="CQ101" s="942"/>
      <c r="CR101" s="940"/>
      <c r="CS101" s="941"/>
      <c r="CT101" s="941"/>
      <c r="CU101" s="941"/>
      <c r="CV101" s="942"/>
      <c r="CW101" s="940"/>
      <c r="CX101" s="941"/>
      <c r="CY101" s="941"/>
      <c r="CZ101" s="941"/>
      <c r="DA101" s="942"/>
      <c r="DB101" s="940"/>
      <c r="DC101" s="941"/>
      <c r="DD101" s="941"/>
      <c r="DE101" s="941"/>
      <c r="DF101" s="942"/>
      <c r="DG101" s="940"/>
      <c r="DH101" s="941"/>
      <c r="DI101" s="941"/>
      <c r="DJ101" s="941"/>
      <c r="DK101" s="942"/>
      <c r="DL101" s="940"/>
      <c r="DM101" s="941"/>
      <c r="DN101" s="941"/>
      <c r="DO101" s="941"/>
      <c r="DP101" s="942"/>
      <c r="DQ101" s="940"/>
      <c r="DR101" s="941"/>
      <c r="DS101" s="941"/>
      <c r="DT101" s="941"/>
      <c r="DU101" s="942"/>
      <c r="DV101" s="937"/>
      <c r="DW101" s="938"/>
      <c r="DX101" s="938"/>
      <c r="DY101" s="938"/>
      <c r="DZ101" s="939"/>
      <c r="EA101" s="246"/>
    </row>
    <row r="102" spans="1:131" s="247" customFormat="1" ht="26.25" customHeight="1" thickBot="1">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386</v>
      </c>
      <c r="BR102" s="870" t="s">
        <v>425</v>
      </c>
      <c r="BS102" s="871"/>
      <c r="BT102" s="871"/>
      <c r="BU102" s="871"/>
      <c r="BV102" s="871"/>
      <c r="BW102" s="871"/>
      <c r="BX102" s="871"/>
      <c r="BY102" s="871"/>
      <c r="BZ102" s="871"/>
      <c r="CA102" s="871"/>
      <c r="CB102" s="871"/>
      <c r="CC102" s="871"/>
      <c r="CD102" s="871"/>
      <c r="CE102" s="871"/>
      <c r="CF102" s="871"/>
      <c r="CG102" s="872"/>
      <c r="CH102" s="969"/>
      <c r="CI102" s="970"/>
      <c r="CJ102" s="970"/>
      <c r="CK102" s="970"/>
      <c r="CL102" s="971"/>
      <c r="CM102" s="969"/>
      <c r="CN102" s="970"/>
      <c r="CO102" s="970"/>
      <c r="CP102" s="970"/>
      <c r="CQ102" s="971"/>
      <c r="CR102" s="972">
        <v>58</v>
      </c>
      <c r="CS102" s="930"/>
      <c r="CT102" s="930"/>
      <c r="CU102" s="930"/>
      <c r="CV102" s="973"/>
      <c r="CW102" s="972" t="s">
        <v>604</v>
      </c>
      <c r="CX102" s="930"/>
      <c r="CY102" s="930"/>
      <c r="CZ102" s="930"/>
      <c r="DA102" s="973"/>
      <c r="DB102" s="972" t="s">
        <v>604</v>
      </c>
      <c r="DC102" s="930"/>
      <c r="DD102" s="930"/>
      <c r="DE102" s="930"/>
      <c r="DF102" s="973"/>
      <c r="DG102" s="972">
        <v>270</v>
      </c>
      <c r="DH102" s="930"/>
      <c r="DI102" s="930"/>
      <c r="DJ102" s="930"/>
      <c r="DK102" s="973"/>
      <c r="DL102" s="972" t="s">
        <v>604</v>
      </c>
      <c r="DM102" s="930"/>
      <c r="DN102" s="930"/>
      <c r="DO102" s="930"/>
      <c r="DP102" s="973"/>
      <c r="DQ102" s="972">
        <v>126</v>
      </c>
      <c r="DR102" s="930"/>
      <c r="DS102" s="930"/>
      <c r="DT102" s="930"/>
      <c r="DU102" s="973"/>
      <c r="DV102" s="996"/>
      <c r="DW102" s="997"/>
      <c r="DX102" s="997"/>
      <c r="DY102" s="997"/>
      <c r="DZ102" s="998"/>
      <c r="EA102" s="246"/>
    </row>
    <row r="103" spans="1:131" s="247" customFormat="1" ht="26.25" customHeight="1">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999" t="s">
        <v>426</v>
      </c>
      <c r="BR103" s="999"/>
      <c r="BS103" s="999"/>
      <c r="BT103" s="999"/>
      <c r="BU103" s="999"/>
      <c r="BV103" s="999"/>
      <c r="BW103" s="999"/>
      <c r="BX103" s="999"/>
      <c r="BY103" s="999"/>
      <c r="BZ103" s="999"/>
      <c r="CA103" s="999"/>
      <c r="CB103" s="999"/>
      <c r="CC103" s="999"/>
      <c r="CD103" s="999"/>
      <c r="CE103" s="999"/>
      <c r="CF103" s="999"/>
      <c r="CG103" s="999"/>
      <c r="CH103" s="999"/>
      <c r="CI103" s="999"/>
      <c r="CJ103" s="999"/>
      <c r="CK103" s="999"/>
      <c r="CL103" s="999"/>
      <c r="CM103" s="999"/>
      <c r="CN103" s="999"/>
      <c r="CO103" s="999"/>
      <c r="CP103" s="999"/>
      <c r="CQ103" s="999"/>
      <c r="CR103" s="999"/>
      <c r="CS103" s="999"/>
      <c r="CT103" s="999"/>
      <c r="CU103" s="999"/>
      <c r="CV103" s="999"/>
      <c r="CW103" s="999"/>
      <c r="CX103" s="999"/>
      <c r="CY103" s="999"/>
      <c r="CZ103" s="999"/>
      <c r="DA103" s="999"/>
      <c r="DB103" s="999"/>
      <c r="DC103" s="999"/>
      <c r="DD103" s="999"/>
      <c r="DE103" s="999"/>
      <c r="DF103" s="999"/>
      <c r="DG103" s="999"/>
      <c r="DH103" s="999"/>
      <c r="DI103" s="999"/>
      <c r="DJ103" s="999"/>
      <c r="DK103" s="999"/>
      <c r="DL103" s="999"/>
      <c r="DM103" s="999"/>
      <c r="DN103" s="999"/>
      <c r="DO103" s="999"/>
      <c r="DP103" s="999"/>
      <c r="DQ103" s="999"/>
      <c r="DR103" s="999"/>
      <c r="DS103" s="999"/>
      <c r="DT103" s="999"/>
      <c r="DU103" s="999"/>
      <c r="DV103" s="999"/>
      <c r="DW103" s="999"/>
      <c r="DX103" s="999"/>
      <c r="DY103" s="999"/>
      <c r="DZ103" s="999"/>
      <c r="EA103" s="246"/>
    </row>
    <row r="104" spans="1:131" s="247" customFormat="1" ht="26.25" customHeight="1">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1000" t="s">
        <v>427</v>
      </c>
      <c r="BR104" s="1000"/>
      <c r="BS104" s="1000"/>
      <c r="BT104" s="1000"/>
      <c r="BU104" s="1000"/>
      <c r="BV104" s="1000"/>
      <c r="BW104" s="1000"/>
      <c r="BX104" s="1000"/>
      <c r="BY104" s="1000"/>
      <c r="BZ104" s="1000"/>
      <c r="CA104" s="1000"/>
      <c r="CB104" s="1000"/>
      <c r="CC104" s="1000"/>
      <c r="CD104" s="1000"/>
      <c r="CE104" s="1000"/>
      <c r="CF104" s="1000"/>
      <c r="CG104" s="1000"/>
      <c r="CH104" s="1000"/>
      <c r="CI104" s="1000"/>
      <c r="CJ104" s="1000"/>
      <c r="CK104" s="1000"/>
      <c r="CL104" s="1000"/>
      <c r="CM104" s="1000"/>
      <c r="CN104" s="1000"/>
      <c r="CO104" s="1000"/>
      <c r="CP104" s="1000"/>
      <c r="CQ104" s="1000"/>
      <c r="CR104" s="1000"/>
      <c r="CS104" s="1000"/>
      <c r="CT104" s="1000"/>
      <c r="CU104" s="1000"/>
      <c r="CV104" s="1000"/>
      <c r="CW104" s="1000"/>
      <c r="CX104" s="1000"/>
      <c r="CY104" s="1000"/>
      <c r="CZ104" s="1000"/>
      <c r="DA104" s="1000"/>
      <c r="DB104" s="1000"/>
      <c r="DC104" s="1000"/>
      <c r="DD104" s="1000"/>
      <c r="DE104" s="1000"/>
      <c r="DF104" s="1000"/>
      <c r="DG104" s="1000"/>
      <c r="DH104" s="1000"/>
      <c r="DI104" s="1000"/>
      <c r="DJ104" s="1000"/>
      <c r="DK104" s="1000"/>
      <c r="DL104" s="1000"/>
      <c r="DM104" s="1000"/>
      <c r="DN104" s="1000"/>
      <c r="DO104" s="1000"/>
      <c r="DP104" s="1000"/>
      <c r="DQ104" s="1000"/>
      <c r="DR104" s="1000"/>
      <c r="DS104" s="1000"/>
      <c r="DT104" s="1000"/>
      <c r="DU104" s="1000"/>
      <c r="DV104" s="1000"/>
      <c r="DW104" s="1000"/>
      <c r="DX104" s="1000"/>
      <c r="DY104" s="1000"/>
      <c r="DZ104" s="1000"/>
      <c r="EA104" s="246"/>
    </row>
    <row r="105" spans="1:131" s="247" customFormat="1" ht="11.25" customHeight="1">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c r="A107" s="275" t="s">
        <v>428</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429</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c r="A108" s="1001" t="s">
        <v>430</v>
      </c>
      <c r="B108" s="1002"/>
      <c r="C108" s="1002"/>
      <c r="D108" s="1002"/>
      <c r="E108" s="1002"/>
      <c r="F108" s="1002"/>
      <c r="G108" s="1002"/>
      <c r="H108" s="1002"/>
      <c r="I108" s="1002"/>
      <c r="J108" s="1002"/>
      <c r="K108" s="1002"/>
      <c r="L108" s="1002"/>
      <c r="M108" s="1002"/>
      <c r="N108" s="1002"/>
      <c r="O108" s="1002"/>
      <c r="P108" s="1002"/>
      <c r="Q108" s="1002"/>
      <c r="R108" s="1002"/>
      <c r="S108" s="1002"/>
      <c r="T108" s="1002"/>
      <c r="U108" s="1002"/>
      <c r="V108" s="1002"/>
      <c r="W108" s="1002"/>
      <c r="X108" s="1002"/>
      <c r="Y108" s="1002"/>
      <c r="Z108" s="1002"/>
      <c r="AA108" s="1002"/>
      <c r="AB108" s="1002"/>
      <c r="AC108" s="1002"/>
      <c r="AD108" s="1002"/>
      <c r="AE108" s="1002"/>
      <c r="AF108" s="1002"/>
      <c r="AG108" s="1002"/>
      <c r="AH108" s="1002"/>
      <c r="AI108" s="1002"/>
      <c r="AJ108" s="1002"/>
      <c r="AK108" s="1002"/>
      <c r="AL108" s="1002"/>
      <c r="AM108" s="1002"/>
      <c r="AN108" s="1002"/>
      <c r="AO108" s="1002"/>
      <c r="AP108" s="1002"/>
      <c r="AQ108" s="1002"/>
      <c r="AR108" s="1002"/>
      <c r="AS108" s="1002"/>
      <c r="AT108" s="1003"/>
      <c r="AU108" s="1001" t="s">
        <v>431</v>
      </c>
      <c r="AV108" s="1002"/>
      <c r="AW108" s="1002"/>
      <c r="AX108" s="1002"/>
      <c r="AY108" s="1002"/>
      <c r="AZ108" s="1002"/>
      <c r="BA108" s="1002"/>
      <c r="BB108" s="1002"/>
      <c r="BC108" s="1002"/>
      <c r="BD108" s="1002"/>
      <c r="BE108" s="1002"/>
      <c r="BF108" s="1002"/>
      <c r="BG108" s="1002"/>
      <c r="BH108" s="1002"/>
      <c r="BI108" s="1002"/>
      <c r="BJ108" s="1002"/>
      <c r="BK108" s="1002"/>
      <c r="BL108" s="1002"/>
      <c r="BM108" s="1002"/>
      <c r="BN108" s="1002"/>
      <c r="BO108" s="1002"/>
      <c r="BP108" s="1002"/>
      <c r="BQ108" s="1002"/>
      <c r="BR108" s="1002"/>
      <c r="BS108" s="1002"/>
      <c r="BT108" s="1002"/>
      <c r="BU108" s="1002"/>
      <c r="BV108" s="1002"/>
      <c r="BW108" s="1002"/>
      <c r="BX108" s="1002"/>
      <c r="BY108" s="1002"/>
      <c r="BZ108" s="1002"/>
      <c r="CA108" s="1002"/>
      <c r="CB108" s="1002"/>
      <c r="CC108" s="1002"/>
      <c r="CD108" s="1002"/>
      <c r="CE108" s="1002"/>
      <c r="CF108" s="1002"/>
      <c r="CG108" s="1002"/>
      <c r="CH108" s="1002"/>
      <c r="CI108" s="1002"/>
      <c r="CJ108" s="1002"/>
      <c r="CK108" s="1002"/>
      <c r="CL108" s="1002"/>
      <c r="CM108" s="1002"/>
      <c r="CN108" s="1002"/>
      <c r="CO108" s="1002"/>
      <c r="CP108" s="1002"/>
      <c r="CQ108" s="1002"/>
      <c r="CR108" s="1002"/>
      <c r="CS108" s="1002"/>
      <c r="CT108" s="1002"/>
      <c r="CU108" s="1002"/>
      <c r="CV108" s="1002"/>
      <c r="CW108" s="1002"/>
      <c r="CX108" s="1002"/>
      <c r="CY108" s="1002"/>
      <c r="CZ108" s="1002"/>
      <c r="DA108" s="1002"/>
      <c r="DB108" s="1002"/>
      <c r="DC108" s="1002"/>
      <c r="DD108" s="1002"/>
      <c r="DE108" s="1002"/>
      <c r="DF108" s="1002"/>
      <c r="DG108" s="1002"/>
      <c r="DH108" s="1002"/>
      <c r="DI108" s="1002"/>
      <c r="DJ108" s="1002"/>
      <c r="DK108" s="1002"/>
      <c r="DL108" s="1002"/>
      <c r="DM108" s="1002"/>
      <c r="DN108" s="1002"/>
      <c r="DO108" s="1002"/>
      <c r="DP108" s="1002"/>
      <c r="DQ108" s="1002"/>
      <c r="DR108" s="1002"/>
      <c r="DS108" s="1002"/>
      <c r="DT108" s="1002"/>
      <c r="DU108" s="1002"/>
      <c r="DV108" s="1002"/>
      <c r="DW108" s="1002"/>
      <c r="DX108" s="1002"/>
      <c r="DY108" s="1002"/>
      <c r="DZ108" s="1003"/>
    </row>
    <row r="109" spans="1:131" s="246" customFormat="1" ht="26.25" customHeight="1">
      <c r="A109" s="994" t="s">
        <v>432</v>
      </c>
      <c r="B109" s="975"/>
      <c r="C109" s="975"/>
      <c r="D109" s="975"/>
      <c r="E109" s="975"/>
      <c r="F109" s="975"/>
      <c r="G109" s="975"/>
      <c r="H109" s="975"/>
      <c r="I109" s="975"/>
      <c r="J109" s="975"/>
      <c r="K109" s="975"/>
      <c r="L109" s="975"/>
      <c r="M109" s="975"/>
      <c r="N109" s="975"/>
      <c r="O109" s="975"/>
      <c r="P109" s="975"/>
      <c r="Q109" s="975"/>
      <c r="R109" s="975"/>
      <c r="S109" s="975"/>
      <c r="T109" s="975"/>
      <c r="U109" s="975"/>
      <c r="V109" s="975"/>
      <c r="W109" s="975"/>
      <c r="X109" s="975"/>
      <c r="Y109" s="975"/>
      <c r="Z109" s="976"/>
      <c r="AA109" s="974" t="s">
        <v>433</v>
      </c>
      <c r="AB109" s="975"/>
      <c r="AC109" s="975"/>
      <c r="AD109" s="975"/>
      <c r="AE109" s="976"/>
      <c r="AF109" s="974" t="s">
        <v>304</v>
      </c>
      <c r="AG109" s="975"/>
      <c r="AH109" s="975"/>
      <c r="AI109" s="975"/>
      <c r="AJ109" s="976"/>
      <c r="AK109" s="974" t="s">
        <v>303</v>
      </c>
      <c r="AL109" s="975"/>
      <c r="AM109" s="975"/>
      <c r="AN109" s="975"/>
      <c r="AO109" s="976"/>
      <c r="AP109" s="974" t="s">
        <v>434</v>
      </c>
      <c r="AQ109" s="975"/>
      <c r="AR109" s="975"/>
      <c r="AS109" s="975"/>
      <c r="AT109" s="977"/>
      <c r="AU109" s="994" t="s">
        <v>432</v>
      </c>
      <c r="AV109" s="975"/>
      <c r="AW109" s="975"/>
      <c r="AX109" s="975"/>
      <c r="AY109" s="975"/>
      <c r="AZ109" s="975"/>
      <c r="BA109" s="975"/>
      <c r="BB109" s="975"/>
      <c r="BC109" s="975"/>
      <c r="BD109" s="975"/>
      <c r="BE109" s="975"/>
      <c r="BF109" s="975"/>
      <c r="BG109" s="975"/>
      <c r="BH109" s="975"/>
      <c r="BI109" s="975"/>
      <c r="BJ109" s="975"/>
      <c r="BK109" s="975"/>
      <c r="BL109" s="975"/>
      <c r="BM109" s="975"/>
      <c r="BN109" s="975"/>
      <c r="BO109" s="975"/>
      <c r="BP109" s="976"/>
      <c r="BQ109" s="974" t="s">
        <v>433</v>
      </c>
      <c r="BR109" s="975"/>
      <c r="BS109" s="975"/>
      <c r="BT109" s="975"/>
      <c r="BU109" s="976"/>
      <c r="BV109" s="974" t="s">
        <v>304</v>
      </c>
      <c r="BW109" s="975"/>
      <c r="BX109" s="975"/>
      <c r="BY109" s="975"/>
      <c r="BZ109" s="976"/>
      <c r="CA109" s="974" t="s">
        <v>303</v>
      </c>
      <c r="CB109" s="975"/>
      <c r="CC109" s="975"/>
      <c r="CD109" s="975"/>
      <c r="CE109" s="976"/>
      <c r="CF109" s="995" t="s">
        <v>434</v>
      </c>
      <c r="CG109" s="995"/>
      <c r="CH109" s="995"/>
      <c r="CI109" s="995"/>
      <c r="CJ109" s="995"/>
      <c r="CK109" s="974" t="s">
        <v>435</v>
      </c>
      <c r="CL109" s="975"/>
      <c r="CM109" s="975"/>
      <c r="CN109" s="975"/>
      <c r="CO109" s="975"/>
      <c r="CP109" s="975"/>
      <c r="CQ109" s="975"/>
      <c r="CR109" s="975"/>
      <c r="CS109" s="975"/>
      <c r="CT109" s="975"/>
      <c r="CU109" s="975"/>
      <c r="CV109" s="975"/>
      <c r="CW109" s="975"/>
      <c r="CX109" s="975"/>
      <c r="CY109" s="975"/>
      <c r="CZ109" s="975"/>
      <c r="DA109" s="975"/>
      <c r="DB109" s="975"/>
      <c r="DC109" s="975"/>
      <c r="DD109" s="975"/>
      <c r="DE109" s="975"/>
      <c r="DF109" s="976"/>
      <c r="DG109" s="974" t="s">
        <v>433</v>
      </c>
      <c r="DH109" s="975"/>
      <c r="DI109" s="975"/>
      <c r="DJ109" s="975"/>
      <c r="DK109" s="976"/>
      <c r="DL109" s="974" t="s">
        <v>304</v>
      </c>
      <c r="DM109" s="975"/>
      <c r="DN109" s="975"/>
      <c r="DO109" s="975"/>
      <c r="DP109" s="976"/>
      <c r="DQ109" s="974" t="s">
        <v>303</v>
      </c>
      <c r="DR109" s="975"/>
      <c r="DS109" s="975"/>
      <c r="DT109" s="975"/>
      <c r="DU109" s="976"/>
      <c r="DV109" s="974" t="s">
        <v>434</v>
      </c>
      <c r="DW109" s="975"/>
      <c r="DX109" s="975"/>
      <c r="DY109" s="975"/>
      <c r="DZ109" s="977"/>
    </row>
    <row r="110" spans="1:131" s="246" customFormat="1" ht="26.25" customHeight="1">
      <c r="A110" s="978" t="s">
        <v>436</v>
      </c>
      <c r="B110" s="979"/>
      <c r="C110" s="979"/>
      <c r="D110" s="979"/>
      <c r="E110" s="979"/>
      <c r="F110" s="979"/>
      <c r="G110" s="979"/>
      <c r="H110" s="979"/>
      <c r="I110" s="979"/>
      <c r="J110" s="979"/>
      <c r="K110" s="979"/>
      <c r="L110" s="979"/>
      <c r="M110" s="979"/>
      <c r="N110" s="979"/>
      <c r="O110" s="979"/>
      <c r="P110" s="979"/>
      <c r="Q110" s="979"/>
      <c r="R110" s="979"/>
      <c r="S110" s="979"/>
      <c r="T110" s="979"/>
      <c r="U110" s="979"/>
      <c r="V110" s="979"/>
      <c r="W110" s="979"/>
      <c r="X110" s="979"/>
      <c r="Y110" s="979"/>
      <c r="Z110" s="980"/>
      <c r="AA110" s="981">
        <v>950464</v>
      </c>
      <c r="AB110" s="982"/>
      <c r="AC110" s="982"/>
      <c r="AD110" s="982"/>
      <c r="AE110" s="983"/>
      <c r="AF110" s="984">
        <v>944174</v>
      </c>
      <c r="AG110" s="982"/>
      <c r="AH110" s="982"/>
      <c r="AI110" s="982"/>
      <c r="AJ110" s="983"/>
      <c r="AK110" s="984">
        <v>1005765</v>
      </c>
      <c r="AL110" s="982"/>
      <c r="AM110" s="982"/>
      <c r="AN110" s="982"/>
      <c r="AO110" s="983"/>
      <c r="AP110" s="985">
        <v>18.3</v>
      </c>
      <c r="AQ110" s="986"/>
      <c r="AR110" s="986"/>
      <c r="AS110" s="986"/>
      <c r="AT110" s="987"/>
      <c r="AU110" s="988" t="s">
        <v>72</v>
      </c>
      <c r="AV110" s="989"/>
      <c r="AW110" s="989"/>
      <c r="AX110" s="989"/>
      <c r="AY110" s="989"/>
      <c r="AZ110" s="1030" t="s">
        <v>437</v>
      </c>
      <c r="BA110" s="979"/>
      <c r="BB110" s="979"/>
      <c r="BC110" s="979"/>
      <c r="BD110" s="979"/>
      <c r="BE110" s="979"/>
      <c r="BF110" s="979"/>
      <c r="BG110" s="979"/>
      <c r="BH110" s="979"/>
      <c r="BI110" s="979"/>
      <c r="BJ110" s="979"/>
      <c r="BK110" s="979"/>
      <c r="BL110" s="979"/>
      <c r="BM110" s="979"/>
      <c r="BN110" s="979"/>
      <c r="BO110" s="979"/>
      <c r="BP110" s="980"/>
      <c r="BQ110" s="1016">
        <v>13029353</v>
      </c>
      <c r="BR110" s="1017"/>
      <c r="BS110" s="1017"/>
      <c r="BT110" s="1017"/>
      <c r="BU110" s="1017"/>
      <c r="BV110" s="1017">
        <v>12837756</v>
      </c>
      <c r="BW110" s="1017"/>
      <c r="BX110" s="1017"/>
      <c r="BY110" s="1017"/>
      <c r="BZ110" s="1017"/>
      <c r="CA110" s="1017">
        <v>13793804</v>
      </c>
      <c r="CB110" s="1017"/>
      <c r="CC110" s="1017"/>
      <c r="CD110" s="1017"/>
      <c r="CE110" s="1017"/>
      <c r="CF110" s="1031">
        <v>250.3</v>
      </c>
      <c r="CG110" s="1032"/>
      <c r="CH110" s="1032"/>
      <c r="CI110" s="1032"/>
      <c r="CJ110" s="1032"/>
      <c r="CK110" s="1033" t="s">
        <v>438</v>
      </c>
      <c r="CL110" s="1034"/>
      <c r="CM110" s="1013" t="s">
        <v>439</v>
      </c>
      <c r="CN110" s="1014"/>
      <c r="CO110" s="1014"/>
      <c r="CP110" s="1014"/>
      <c r="CQ110" s="1014"/>
      <c r="CR110" s="1014"/>
      <c r="CS110" s="1014"/>
      <c r="CT110" s="1014"/>
      <c r="CU110" s="1014"/>
      <c r="CV110" s="1014"/>
      <c r="CW110" s="1014"/>
      <c r="CX110" s="1014"/>
      <c r="CY110" s="1014"/>
      <c r="CZ110" s="1014"/>
      <c r="DA110" s="1014"/>
      <c r="DB110" s="1014"/>
      <c r="DC110" s="1014"/>
      <c r="DD110" s="1014"/>
      <c r="DE110" s="1014"/>
      <c r="DF110" s="1015"/>
      <c r="DG110" s="1016" t="s">
        <v>440</v>
      </c>
      <c r="DH110" s="1017"/>
      <c r="DI110" s="1017"/>
      <c r="DJ110" s="1017"/>
      <c r="DK110" s="1017"/>
      <c r="DL110" s="1017" t="s">
        <v>441</v>
      </c>
      <c r="DM110" s="1017"/>
      <c r="DN110" s="1017"/>
      <c r="DO110" s="1017"/>
      <c r="DP110" s="1017"/>
      <c r="DQ110" s="1017" t="s">
        <v>442</v>
      </c>
      <c r="DR110" s="1017"/>
      <c r="DS110" s="1017"/>
      <c r="DT110" s="1017"/>
      <c r="DU110" s="1017"/>
      <c r="DV110" s="1018" t="s">
        <v>126</v>
      </c>
      <c r="DW110" s="1018"/>
      <c r="DX110" s="1018"/>
      <c r="DY110" s="1018"/>
      <c r="DZ110" s="1019"/>
    </row>
    <row r="111" spans="1:131" s="246" customFormat="1" ht="26.25" customHeight="1">
      <c r="A111" s="1020" t="s">
        <v>443</v>
      </c>
      <c r="B111" s="1021"/>
      <c r="C111" s="1021"/>
      <c r="D111" s="1021"/>
      <c r="E111" s="1021"/>
      <c r="F111" s="1021"/>
      <c r="G111" s="1021"/>
      <c r="H111" s="1021"/>
      <c r="I111" s="1021"/>
      <c r="J111" s="1021"/>
      <c r="K111" s="1021"/>
      <c r="L111" s="1021"/>
      <c r="M111" s="1021"/>
      <c r="N111" s="1021"/>
      <c r="O111" s="1021"/>
      <c r="P111" s="1021"/>
      <c r="Q111" s="1021"/>
      <c r="R111" s="1021"/>
      <c r="S111" s="1021"/>
      <c r="T111" s="1021"/>
      <c r="U111" s="1021"/>
      <c r="V111" s="1021"/>
      <c r="W111" s="1021"/>
      <c r="X111" s="1021"/>
      <c r="Y111" s="1021"/>
      <c r="Z111" s="1022"/>
      <c r="AA111" s="1023" t="s">
        <v>442</v>
      </c>
      <c r="AB111" s="1024"/>
      <c r="AC111" s="1024"/>
      <c r="AD111" s="1024"/>
      <c r="AE111" s="1025"/>
      <c r="AF111" s="1026" t="s">
        <v>126</v>
      </c>
      <c r="AG111" s="1024"/>
      <c r="AH111" s="1024"/>
      <c r="AI111" s="1024"/>
      <c r="AJ111" s="1025"/>
      <c r="AK111" s="1026" t="s">
        <v>442</v>
      </c>
      <c r="AL111" s="1024"/>
      <c r="AM111" s="1024"/>
      <c r="AN111" s="1024"/>
      <c r="AO111" s="1025"/>
      <c r="AP111" s="1027" t="s">
        <v>126</v>
      </c>
      <c r="AQ111" s="1028"/>
      <c r="AR111" s="1028"/>
      <c r="AS111" s="1028"/>
      <c r="AT111" s="1029"/>
      <c r="AU111" s="990"/>
      <c r="AV111" s="991"/>
      <c r="AW111" s="991"/>
      <c r="AX111" s="991"/>
      <c r="AY111" s="991"/>
      <c r="AZ111" s="1039" t="s">
        <v>444</v>
      </c>
      <c r="BA111" s="1040"/>
      <c r="BB111" s="1040"/>
      <c r="BC111" s="1040"/>
      <c r="BD111" s="1040"/>
      <c r="BE111" s="1040"/>
      <c r="BF111" s="1040"/>
      <c r="BG111" s="1040"/>
      <c r="BH111" s="1040"/>
      <c r="BI111" s="1040"/>
      <c r="BJ111" s="1040"/>
      <c r="BK111" s="1040"/>
      <c r="BL111" s="1040"/>
      <c r="BM111" s="1040"/>
      <c r="BN111" s="1040"/>
      <c r="BO111" s="1040"/>
      <c r="BP111" s="1041"/>
      <c r="BQ111" s="1009">
        <v>76139</v>
      </c>
      <c r="BR111" s="1010"/>
      <c r="BS111" s="1010"/>
      <c r="BT111" s="1010"/>
      <c r="BU111" s="1010"/>
      <c r="BV111" s="1010">
        <v>40229</v>
      </c>
      <c r="BW111" s="1010"/>
      <c r="BX111" s="1010"/>
      <c r="BY111" s="1010"/>
      <c r="BZ111" s="1010"/>
      <c r="CA111" s="1010">
        <v>4319</v>
      </c>
      <c r="CB111" s="1010"/>
      <c r="CC111" s="1010"/>
      <c r="CD111" s="1010"/>
      <c r="CE111" s="1010"/>
      <c r="CF111" s="1004">
        <v>0.1</v>
      </c>
      <c r="CG111" s="1005"/>
      <c r="CH111" s="1005"/>
      <c r="CI111" s="1005"/>
      <c r="CJ111" s="1005"/>
      <c r="CK111" s="1035"/>
      <c r="CL111" s="1036"/>
      <c r="CM111" s="1006" t="s">
        <v>445</v>
      </c>
      <c r="CN111" s="1007"/>
      <c r="CO111" s="1007"/>
      <c r="CP111" s="1007"/>
      <c r="CQ111" s="1007"/>
      <c r="CR111" s="1007"/>
      <c r="CS111" s="1007"/>
      <c r="CT111" s="1007"/>
      <c r="CU111" s="1007"/>
      <c r="CV111" s="1007"/>
      <c r="CW111" s="1007"/>
      <c r="CX111" s="1007"/>
      <c r="CY111" s="1007"/>
      <c r="CZ111" s="1007"/>
      <c r="DA111" s="1007"/>
      <c r="DB111" s="1007"/>
      <c r="DC111" s="1007"/>
      <c r="DD111" s="1007"/>
      <c r="DE111" s="1007"/>
      <c r="DF111" s="1008"/>
      <c r="DG111" s="1009" t="s">
        <v>440</v>
      </c>
      <c r="DH111" s="1010"/>
      <c r="DI111" s="1010"/>
      <c r="DJ111" s="1010"/>
      <c r="DK111" s="1010"/>
      <c r="DL111" s="1010" t="s">
        <v>126</v>
      </c>
      <c r="DM111" s="1010"/>
      <c r="DN111" s="1010"/>
      <c r="DO111" s="1010"/>
      <c r="DP111" s="1010"/>
      <c r="DQ111" s="1010" t="s">
        <v>388</v>
      </c>
      <c r="DR111" s="1010"/>
      <c r="DS111" s="1010"/>
      <c r="DT111" s="1010"/>
      <c r="DU111" s="1010"/>
      <c r="DV111" s="1011" t="s">
        <v>442</v>
      </c>
      <c r="DW111" s="1011"/>
      <c r="DX111" s="1011"/>
      <c r="DY111" s="1011"/>
      <c r="DZ111" s="1012"/>
    </row>
    <row r="112" spans="1:131" s="246" customFormat="1" ht="26.25" customHeight="1">
      <c r="A112" s="1042" t="s">
        <v>446</v>
      </c>
      <c r="B112" s="1043"/>
      <c r="C112" s="1040" t="s">
        <v>447</v>
      </c>
      <c r="D112" s="1040"/>
      <c r="E112" s="1040"/>
      <c r="F112" s="1040"/>
      <c r="G112" s="1040"/>
      <c r="H112" s="1040"/>
      <c r="I112" s="1040"/>
      <c r="J112" s="1040"/>
      <c r="K112" s="1040"/>
      <c r="L112" s="1040"/>
      <c r="M112" s="1040"/>
      <c r="N112" s="1040"/>
      <c r="O112" s="1040"/>
      <c r="P112" s="1040"/>
      <c r="Q112" s="1040"/>
      <c r="R112" s="1040"/>
      <c r="S112" s="1040"/>
      <c r="T112" s="1040"/>
      <c r="U112" s="1040"/>
      <c r="V112" s="1040"/>
      <c r="W112" s="1040"/>
      <c r="X112" s="1040"/>
      <c r="Y112" s="1040"/>
      <c r="Z112" s="1041"/>
      <c r="AA112" s="1048" t="s">
        <v>442</v>
      </c>
      <c r="AB112" s="1049"/>
      <c r="AC112" s="1049"/>
      <c r="AD112" s="1049"/>
      <c r="AE112" s="1050"/>
      <c r="AF112" s="1051" t="s">
        <v>388</v>
      </c>
      <c r="AG112" s="1049"/>
      <c r="AH112" s="1049"/>
      <c r="AI112" s="1049"/>
      <c r="AJ112" s="1050"/>
      <c r="AK112" s="1051" t="s">
        <v>448</v>
      </c>
      <c r="AL112" s="1049"/>
      <c r="AM112" s="1049"/>
      <c r="AN112" s="1049"/>
      <c r="AO112" s="1050"/>
      <c r="AP112" s="1052" t="s">
        <v>126</v>
      </c>
      <c r="AQ112" s="1053"/>
      <c r="AR112" s="1053"/>
      <c r="AS112" s="1053"/>
      <c r="AT112" s="1054"/>
      <c r="AU112" s="990"/>
      <c r="AV112" s="991"/>
      <c r="AW112" s="991"/>
      <c r="AX112" s="991"/>
      <c r="AY112" s="991"/>
      <c r="AZ112" s="1039" t="s">
        <v>449</v>
      </c>
      <c r="BA112" s="1040"/>
      <c r="BB112" s="1040"/>
      <c r="BC112" s="1040"/>
      <c r="BD112" s="1040"/>
      <c r="BE112" s="1040"/>
      <c r="BF112" s="1040"/>
      <c r="BG112" s="1040"/>
      <c r="BH112" s="1040"/>
      <c r="BI112" s="1040"/>
      <c r="BJ112" s="1040"/>
      <c r="BK112" s="1040"/>
      <c r="BL112" s="1040"/>
      <c r="BM112" s="1040"/>
      <c r="BN112" s="1040"/>
      <c r="BO112" s="1040"/>
      <c r="BP112" s="1041"/>
      <c r="BQ112" s="1009">
        <v>5754943</v>
      </c>
      <c r="BR112" s="1010"/>
      <c r="BS112" s="1010"/>
      <c r="BT112" s="1010"/>
      <c r="BU112" s="1010"/>
      <c r="BV112" s="1010">
        <v>5338452</v>
      </c>
      <c r="BW112" s="1010"/>
      <c r="BX112" s="1010"/>
      <c r="BY112" s="1010"/>
      <c r="BZ112" s="1010"/>
      <c r="CA112" s="1010">
        <v>5160050</v>
      </c>
      <c r="CB112" s="1010"/>
      <c r="CC112" s="1010"/>
      <c r="CD112" s="1010"/>
      <c r="CE112" s="1010"/>
      <c r="CF112" s="1004">
        <v>93.7</v>
      </c>
      <c r="CG112" s="1005"/>
      <c r="CH112" s="1005"/>
      <c r="CI112" s="1005"/>
      <c r="CJ112" s="1005"/>
      <c r="CK112" s="1035"/>
      <c r="CL112" s="1036"/>
      <c r="CM112" s="1006" t="s">
        <v>450</v>
      </c>
      <c r="CN112" s="1007"/>
      <c r="CO112" s="1007"/>
      <c r="CP112" s="1007"/>
      <c r="CQ112" s="1007"/>
      <c r="CR112" s="1007"/>
      <c r="CS112" s="1007"/>
      <c r="CT112" s="1007"/>
      <c r="CU112" s="1007"/>
      <c r="CV112" s="1007"/>
      <c r="CW112" s="1007"/>
      <c r="CX112" s="1007"/>
      <c r="CY112" s="1007"/>
      <c r="CZ112" s="1007"/>
      <c r="DA112" s="1007"/>
      <c r="DB112" s="1007"/>
      <c r="DC112" s="1007"/>
      <c r="DD112" s="1007"/>
      <c r="DE112" s="1007"/>
      <c r="DF112" s="1008"/>
      <c r="DG112" s="1009" t="s">
        <v>126</v>
      </c>
      <c r="DH112" s="1010"/>
      <c r="DI112" s="1010"/>
      <c r="DJ112" s="1010"/>
      <c r="DK112" s="1010"/>
      <c r="DL112" s="1010" t="s">
        <v>126</v>
      </c>
      <c r="DM112" s="1010"/>
      <c r="DN112" s="1010"/>
      <c r="DO112" s="1010"/>
      <c r="DP112" s="1010"/>
      <c r="DQ112" s="1010" t="s">
        <v>442</v>
      </c>
      <c r="DR112" s="1010"/>
      <c r="DS112" s="1010"/>
      <c r="DT112" s="1010"/>
      <c r="DU112" s="1010"/>
      <c r="DV112" s="1011" t="s">
        <v>448</v>
      </c>
      <c r="DW112" s="1011"/>
      <c r="DX112" s="1011"/>
      <c r="DY112" s="1011"/>
      <c r="DZ112" s="1012"/>
    </row>
    <row r="113" spans="1:130" s="246" customFormat="1" ht="26.25" customHeight="1">
      <c r="A113" s="1044"/>
      <c r="B113" s="1045"/>
      <c r="C113" s="1040" t="s">
        <v>451</v>
      </c>
      <c r="D113" s="1040"/>
      <c r="E113" s="1040"/>
      <c r="F113" s="1040"/>
      <c r="G113" s="1040"/>
      <c r="H113" s="1040"/>
      <c r="I113" s="1040"/>
      <c r="J113" s="1040"/>
      <c r="K113" s="1040"/>
      <c r="L113" s="1040"/>
      <c r="M113" s="1040"/>
      <c r="N113" s="1040"/>
      <c r="O113" s="1040"/>
      <c r="P113" s="1040"/>
      <c r="Q113" s="1040"/>
      <c r="R113" s="1040"/>
      <c r="S113" s="1040"/>
      <c r="T113" s="1040"/>
      <c r="U113" s="1040"/>
      <c r="V113" s="1040"/>
      <c r="W113" s="1040"/>
      <c r="X113" s="1040"/>
      <c r="Y113" s="1040"/>
      <c r="Z113" s="1041"/>
      <c r="AA113" s="1023">
        <v>692271</v>
      </c>
      <c r="AB113" s="1024"/>
      <c r="AC113" s="1024"/>
      <c r="AD113" s="1024"/>
      <c r="AE113" s="1025"/>
      <c r="AF113" s="1026">
        <v>658372</v>
      </c>
      <c r="AG113" s="1024"/>
      <c r="AH113" s="1024"/>
      <c r="AI113" s="1024"/>
      <c r="AJ113" s="1025"/>
      <c r="AK113" s="1026">
        <v>720905</v>
      </c>
      <c r="AL113" s="1024"/>
      <c r="AM113" s="1024"/>
      <c r="AN113" s="1024"/>
      <c r="AO113" s="1025"/>
      <c r="AP113" s="1027">
        <v>13.1</v>
      </c>
      <c r="AQ113" s="1028"/>
      <c r="AR113" s="1028"/>
      <c r="AS113" s="1028"/>
      <c r="AT113" s="1029"/>
      <c r="AU113" s="990"/>
      <c r="AV113" s="991"/>
      <c r="AW113" s="991"/>
      <c r="AX113" s="991"/>
      <c r="AY113" s="991"/>
      <c r="AZ113" s="1039" t="s">
        <v>452</v>
      </c>
      <c r="BA113" s="1040"/>
      <c r="BB113" s="1040"/>
      <c r="BC113" s="1040"/>
      <c r="BD113" s="1040"/>
      <c r="BE113" s="1040"/>
      <c r="BF113" s="1040"/>
      <c r="BG113" s="1040"/>
      <c r="BH113" s="1040"/>
      <c r="BI113" s="1040"/>
      <c r="BJ113" s="1040"/>
      <c r="BK113" s="1040"/>
      <c r="BL113" s="1040"/>
      <c r="BM113" s="1040"/>
      <c r="BN113" s="1040"/>
      <c r="BO113" s="1040"/>
      <c r="BP113" s="1041"/>
      <c r="BQ113" s="1009">
        <v>391315</v>
      </c>
      <c r="BR113" s="1010"/>
      <c r="BS113" s="1010"/>
      <c r="BT113" s="1010"/>
      <c r="BU113" s="1010"/>
      <c r="BV113" s="1010">
        <v>421267</v>
      </c>
      <c r="BW113" s="1010"/>
      <c r="BX113" s="1010"/>
      <c r="BY113" s="1010"/>
      <c r="BZ113" s="1010"/>
      <c r="CA113" s="1010">
        <v>386941</v>
      </c>
      <c r="CB113" s="1010"/>
      <c r="CC113" s="1010"/>
      <c r="CD113" s="1010"/>
      <c r="CE113" s="1010"/>
      <c r="CF113" s="1004">
        <v>7</v>
      </c>
      <c r="CG113" s="1005"/>
      <c r="CH113" s="1005"/>
      <c r="CI113" s="1005"/>
      <c r="CJ113" s="1005"/>
      <c r="CK113" s="1035"/>
      <c r="CL113" s="1036"/>
      <c r="CM113" s="1006" t="s">
        <v>453</v>
      </c>
      <c r="CN113" s="1007"/>
      <c r="CO113" s="1007"/>
      <c r="CP113" s="1007"/>
      <c r="CQ113" s="1007"/>
      <c r="CR113" s="1007"/>
      <c r="CS113" s="1007"/>
      <c r="CT113" s="1007"/>
      <c r="CU113" s="1007"/>
      <c r="CV113" s="1007"/>
      <c r="CW113" s="1007"/>
      <c r="CX113" s="1007"/>
      <c r="CY113" s="1007"/>
      <c r="CZ113" s="1007"/>
      <c r="DA113" s="1007"/>
      <c r="DB113" s="1007"/>
      <c r="DC113" s="1007"/>
      <c r="DD113" s="1007"/>
      <c r="DE113" s="1007"/>
      <c r="DF113" s="1008"/>
      <c r="DG113" s="1048" t="s">
        <v>442</v>
      </c>
      <c r="DH113" s="1049"/>
      <c r="DI113" s="1049"/>
      <c r="DJ113" s="1049"/>
      <c r="DK113" s="1050"/>
      <c r="DL113" s="1051" t="s">
        <v>442</v>
      </c>
      <c r="DM113" s="1049"/>
      <c r="DN113" s="1049"/>
      <c r="DO113" s="1049"/>
      <c r="DP113" s="1050"/>
      <c r="DQ113" s="1051" t="s">
        <v>126</v>
      </c>
      <c r="DR113" s="1049"/>
      <c r="DS113" s="1049"/>
      <c r="DT113" s="1049"/>
      <c r="DU113" s="1050"/>
      <c r="DV113" s="1052" t="s">
        <v>454</v>
      </c>
      <c r="DW113" s="1053"/>
      <c r="DX113" s="1053"/>
      <c r="DY113" s="1053"/>
      <c r="DZ113" s="1054"/>
    </row>
    <row r="114" spans="1:130" s="246" customFormat="1" ht="26.25" customHeight="1">
      <c r="A114" s="1044"/>
      <c r="B114" s="1045"/>
      <c r="C114" s="1040" t="s">
        <v>455</v>
      </c>
      <c r="D114" s="1040"/>
      <c r="E114" s="1040"/>
      <c r="F114" s="1040"/>
      <c r="G114" s="1040"/>
      <c r="H114" s="1040"/>
      <c r="I114" s="1040"/>
      <c r="J114" s="1040"/>
      <c r="K114" s="1040"/>
      <c r="L114" s="1040"/>
      <c r="M114" s="1040"/>
      <c r="N114" s="1040"/>
      <c r="O114" s="1040"/>
      <c r="P114" s="1040"/>
      <c r="Q114" s="1040"/>
      <c r="R114" s="1040"/>
      <c r="S114" s="1040"/>
      <c r="T114" s="1040"/>
      <c r="U114" s="1040"/>
      <c r="V114" s="1040"/>
      <c r="W114" s="1040"/>
      <c r="X114" s="1040"/>
      <c r="Y114" s="1040"/>
      <c r="Z114" s="1041"/>
      <c r="AA114" s="1048">
        <v>50320</v>
      </c>
      <c r="AB114" s="1049"/>
      <c r="AC114" s="1049"/>
      <c r="AD114" s="1049"/>
      <c r="AE114" s="1050"/>
      <c r="AF114" s="1051">
        <v>37256</v>
      </c>
      <c r="AG114" s="1049"/>
      <c r="AH114" s="1049"/>
      <c r="AI114" s="1049"/>
      <c r="AJ114" s="1050"/>
      <c r="AK114" s="1051">
        <v>41734</v>
      </c>
      <c r="AL114" s="1049"/>
      <c r="AM114" s="1049"/>
      <c r="AN114" s="1049"/>
      <c r="AO114" s="1050"/>
      <c r="AP114" s="1052">
        <v>0.8</v>
      </c>
      <c r="AQ114" s="1053"/>
      <c r="AR114" s="1053"/>
      <c r="AS114" s="1053"/>
      <c r="AT114" s="1054"/>
      <c r="AU114" s="990"/>
      <c r="AV114" s="991"/>
      <c r="AW114" s="991"/>
      <c r="AX114" s="991"/>
      <c r="AY114" s="991"/>
      <c r="AZ114" s="1039" t="s">
        <v>456</v>
      </c>
      <c r="BA114" s="1040"/>
      <c r="BB114" s="1040"/>
      <c r="BC114" s="1040"/>
      <c r="BD114" s="1040"/>
      <c r="BE114" s="1040"/>
      <c r="BF114" s="1040"/>
      <c r="BG114" s="1040"/>
      <c r="BH114" s="1040"/>
      <c r="BI114" s="1040"/>
      <c r="BJ114" s="1040"/>
      <c r="BK114" s="1040"/>
      <c r="BL114" s="1040"/>
      <c r="BM114" s="1040"/>
      <c r="BN114" s="1040"/>
      <c r="BO114" s="1040"/>
      <c r="BP114" s="1041"/>
      <c r="BQ114" s="1009">
        <v>1395283</v>
      </c>
      <c r="BR114" s="1010"/>
      <c r="BS114" s="1010"/>
      <c r="BT114" s="1010"/>
      <c r="BU114" s="1010"/>
      <c r="BV114" s="1010">
        <v>1352969</v>
      </c>
      <c r="BW114" s="1010"/>
      <c r="BX114" s="1010"/>
      <c r="BY114" s="1010"/>
      <c r="BZ114" s="1010"/>
      <c r="CA114" s="1010">
        <v>1268727</v>
      </c>
      <c r="CB114" s="1010"/>
      <c r="CC114" s="1010"/>
      <c r="CD114" s="1010"/>
      <c r="CE114" s="1010"/>
      <c r="CF114" s="1004">
        <v>23</v>
      </c>
      <c r="CG114" s="1005"/>
      <c r="CH114" s="1005"/>
      <c r="CI114" s="1005"/>
      <c r="CJ114" s="1005"/>
      <c r="CK114" s="1035"/>
      <c r="CL114" s="1036"/>
      <c r="CM114" s="1006" t="s">
        <v>457</v>
      </c>
      <c r="CN114" s="1007"/>
      <c r="CO114" s="1007"/>
      <c r="CP114" s="1007"/>
      <c r="CQ114" s="1007"/>
      <c r="CR114" s="1007"/>
      <c r="CS114" s="1007"/>
      <c r="CT114" s="1007"/>
      <c r="CU114" s="1007"/>
      <c r="CV114" s="1007"/>
      <c r="CW114" s="1007"/>
      <c r="CX114" s="1007"/>
      <c r="CY114" s="1007"/>
      <c r="CZ114" s="1007"/>
      <c r="DA114" s="1007"/>
      <c r="DB114" s="1007"/>
      <c r="DC114" s="1007"/>
      <c r="DD114" s="1007"/>
      <c r="DE114" s="1007"/>
      <c r="DF114" s="1008"/>
      <c r="DG114" s="1048" t="s">
        <v>441</v>
      </c>
      <c r="DH114" s="1049"/>
      <c r="DI114" s="1049"/>
      <c r="DJ114" s="1049"/>
      <c r="DK114" s="1050"/>
      <c r="DL114" s="1051" t="s">
        <v>440</v>
      </c>
      <c r="DM114" s="1049"/>
      <c r="DN114" s="1049"/>
      <c r="DO114" s="1049"/>
      <c r="DP114" s="1050"/>
      <c r="DQ114" s="1051" t="s">
        <v>442</v>
      </c>
      <c r="DR114" s="1049"/>
      <c r="DS114" s="1049"/>
      <c r="DT114" s="1049"/>
      <c r="DU114" s="1050"/>
      <c r="DV114" s="1052" t="s">
        <v>126</v>
      </c>
      <c r="DW114" s="1053"/>
      <c r="DX114" s="1053"/>
      <c r="DY114" s="1053"/>
      <c r="DZ114" s="1054"/>
    </row>
    <row r="115" spans="1:130" s="246" customFormat="1" ht="26.25" customHeight="1">
      <c r="A115" s="1044"/>
      <c r="B115" s="1045"/>
      <c r="C115" s="1040" t="s">
        <v>458</v>
      </c>
      <c r="D115" s="1040"/>
      <c r="E115" s="1040"/>
      <c r="F115" s="1040"/>
      <c r="G115" s="1040"/>
      <c r="H115" s="1040"/>
      <c r="I115" s="1040"/>
      <c r="J115" s="1040"/>
      <c r="K115" s="1040"/>
      <c r="L115" s="1040"/>
      <c r="M115" s="1040"/>
      <c r="N115" s="1040"/>
      <c r="O115" s="1040"/>
      <c r="P115" s="1040"/>
      <c r="Q115" s="1040"/>
      <c r="R115" s="1040"/>
      <c r="S115" s="1040"/>
      <c r="T115" s="1040"/>
      <c r="U115" s="1040"/>
      <c r="V115" s="1040"/>
      <c r="W115" s="1040"/>
      <c r="X115" s="1040"/>
      <c r="Y115" s="1040"/>
      <c r="Z115" s="1041"/>
      <c r="AA115" s="1023">
        <v>36805</v>
      </c>
      <c r="AB115" s="1024"/>
      <c r="AC115" s="1024"/>
      <c r="AD115" s="1024"/>
      <c r="AE115" s="1025"/>
      <c r="AF115" s="1026">
        <v>36406</v>
      </c>
      <c r="AG115" s="1024"/>
      <c r="AH115" s="1024"/>
      <c r="AI115" s="1024"/>
      <c r="AJ115" s="1025"/>
      <c r="AK115" s="1026">
        <v>36197</v>
      </c>
      <c r="AL115" s="1024"/>
      <c r="AM115" s="1024"/>
      <c r="AN115" s="1024"/>
      <c r="AO115" s="1025"/>
      <c r="AP115" s="1027">
        <v>0.7</v>
      </c>
      <c r="AQ115" s="1028"/>
      <c r="AR115" s="1028"/>
      <c r="AS115" s="1028"/>
      <c r="AT115" s="1029"/>
      <c r="AU115" s="990"/>
      <c r="AV115" s="991"/>
      <c r="AW115" s="991"/>
      <c r="AX115" s="991"/>
      <c r="AY115" s="991"/>
      <c r="AZ115" s="1039" t="s">
        <v>459</v>
      </c>
      <c r="BA115" s="1040"/>
      <c r="BB115" s="1040"/>
      <c r="BC115" s="1040"/>
      <c r="BD115" s="1040"/>
      <c r="BE115" s="1040"/>
      <c r="BF115" s="1040"/>
      <c r="BG115" s="1040"/>
      <c r="BH115" s="1040"/>
      <c r="BI115" s="1040"/>
      <c r="BJ115" s="1040"/>
      <c r="BK115" s="1040"/>
      <c r="BL115" s="1040"/>
      <c r="BM115" s="1040"/>
      <c r="BN115" s="1040"/>
      <c r="BO115" s="1040"/>
      <c r="BP115" s="1041"/>
      <c r="BQ115" s="1009">
        <v>218753</v>
      </c>
      <c r="BR115" s="1010"/>
      <c r="BS115" s="1010"/>
      <c r="BT115" s="1010"/>
      <c r="BU115" s="1010"/>
      <c r="BV115" s="1010">
        <v>220027</v>
      </c>
      <c r="BW115" s="1010"/>
      <c r="BX115" s="1010"/>
      <c r="BY115" s="1010"/>
      <c r="BZ115" s="1010"/>
      <c r="CA115" s="1010">
        <v>125645</v>
      </c>
      <c r="CB115" s="1010"/>
      <c r="CC115" s="1010"/>
      <c r="CD115" s="1010"/>
      <c r="CE115" s="1010"/>
      <c r="CF115" s="1004">
        <v>2.2999999999999998</v>
      </c>
      <c r="CG115" s="1005"/>
      <c r="CH115" s="1005"/>
      <c r="CI115" s="1005"/>
      <c r="CJ115" s="1005"/>
      <c r="CK115" s="1035"/>
      <c r="CL115" s="1036"/>
      <c r="CM115" s="1039" t="s">
        <v>460</v>
      </c>
      <c r="CN115" s="1060"/>
      <c r="CO115" s="1060"/>
      <c r="CP115" s="1060"/>
      <c r="CQ115" s="1060"/>
      <c r="CR115" s="1060"/>
      <c r="CS115" s="1060"/>
      <c r="CT115" s="1060"/>
      <c r="CU115" s="1060"/>
      <c r="CV115" s="1060"/>
      <c r="CW115" s="1060"/>
      <c r="CX115" s="1060"/>
      <c r="CY115" s="1060"/>
      <c r="CZ115" s="1060"/>
      <c r="DA115" s="1060"/>
      <c r="DB115" s="1060"/>
      <c r="DC115" s="1060"/>
      <c r="DD115" s="1060"/>
      <c r="DE115" s="1060"/>
      <c r="DF115" s="1041"/>
      <c r="DG115" s="1048" t="s">
        <v>126</v>
      </c>
      <c r="DH115" s="1049"/>
      <c r="DI115" s="1049"/>
      <c r="DJ115" s="1049"/>
      <c r="DK115" s="1050"/>
      <c r="DL115" s="1051" t="s">
        <v>388</v>
      </c>
      <c r="DM115" s="1049"/>
      <c r="DN115" s="1049"/>
      <c r="DO115" s="1049"/>
      <c r="DP115" s="1050"/>
      <c r="DQ115" s="1051" t="s">
        <v>442</v>
      </c>
      <c r="DR115" s="1049"/>
      <c r="DS115" s="1049"/>
      <c r="DT115" s="1049"/>
      <c r="DU115" s="1050"/>
      <c r="DV115" s="1052" t="s">
        <v>448</v>
      </c>
      <c r="DW115" s="1053"/>
      <c r="DX115" s="1053"/>
      <c r="DY115" s="1053"/>
      <c r="DZ115" s="1054"/>
    </row>
    <row r="116" spans="1:130" s="246" customFormat="1" ht="26.25" customHeight="1">
      <c r="A116" s="1046"/>
      <c r="B116" s="1047"/>
      <c r="C116" s="1055" t="s">
        <v>461</v>
      </c>
      <c r="D116" s="1055"/>
      <c r="E116" s="1055"/>
      <c r="F116" s="1055"/>
      <c r="G116" s="1055"/>
      <c r="H116" s="1055"/>
      <c r="I116" s="1055"/>
      <c r="J116" s="1055"/>
      <c r="K116" s="1055"/>
      <c r="L116" s="1055"/>
      <c r="M116" s="1055"/>
      <c r="N116" s="1055"/>
      <c r="O116" s="1055"/>
      <c r="P116" s="1055"/>
      <c r="Q116" s="1055"/>
      <c r="R116" s="1055"/>
      <c r="S116" s="1055"/>
      <c r="T116" s="1055"/>
      <c r="U116" s="1055"/>
      <c r="V116" s="1055"/>
      <c r="W116" s="1055"/>
      <c r="X116" s="1055"/>
      <c r="Y116" s="1055"/>
      <c r="Z116" s="1056"/>
      <c r="AA116" s="1048">
        <v>96</v>
      </c>
      <c r="AB116" s="1049"/>
      <c r="AC116" s="1049"/>
      <c r="AD116" s="1049"/>
      <c r="AE116" s="1050"/>
      <c r="AF116" s="1051">
        <v>31</v>
      </c>
      <c r="AG116" s="1049"/>
      <c r="AH116" s="1049"/>
      <c r="AI116" s="1049"/>
      <c r="AJ116" s="1050"/>
      <c r="AK116" s="1051">
        <v>234</v>
      </c>
      <c r="AL116" s="1049"/>
      <c r="AM116" s="1049"/>
      <c r="AN116" s="1049"/>
      <c r="AO116" s="1050"/>
      <c r="AP116" s="1052">
        <v>0</v>
      </c>
      <c r="AQ116" s="1053"/>
      <c r="AR116" s="1053"/>
      <c r="AS116" s="1053"/>
      <c r="AT116" s="1054"/>
      <c r="AU116" s="990"/>
      <c r="AV116" s="991"/>
      <c r="AW116" s="991"/>
      <c r="AX116" s="991"/>
      <c r="AY116" s="991"/>
      <c r="AZ116" s="1057" t="s">
        <v>462</v>
      </c>
      <c r="BA116" s="1058"/>
      <c r="BB116" s="1058"/>
      <c r="BC116" s="1058"/>
      <c r="BD116" s="1058"/>
      <c r="BE116" s="1058"/>
      <c r="BF116" s="1058"/>
      <c r="BG116" s="1058"/>
      <c r="BH116" s="1058"/>
      <c r="BI116" s="1058"/>
      <c r="BJ116" s="1058"/>
      <c r="BK116" s="1058"/>
      <c r="BL116" s="1058"/>
      <c r="BM116" s="1058"/>
      <c r="BN116" s="1058"/>
      <c r="BO116" s="1058"/>
      <c r="BP116" s="1059"/>
      <c r="BQ116" s="1009" t="s">
        <v>454</v>
      </c>
      <c r="BR116" s="1010"/>
      <c r="BS116" s="1010"/>
      <c r="BT116" s="1010"/>
      <c r="BU116" s="1010"/>
      <c r="BV116" s="1010" t="s">
        <v>442</v>
      </c>
      <c r="BW116" s="1010"/>
      <c r="BX116" s="1010"/>
      <c r="BY116" s="1010"/>
      <c r="BZ116" s="1010"/>
      <c r="CA116" s="1010" t="s">
        <v>454</v>
      </c>
      <c r="CB116" s="1010"/>
      <c r="CC116" s="1010"/>
      <c r="CD116" s="1010"/>
      <c r="CE116" s="1010"/>
      <c r="CF116" s="1004" t="s">
        <v>454</v>
      </c>
      <c r="CG116" s="1005"/>
      <c r="CH116" s="1005"/>
      <c r="CI116" s="1005"/>
      <c r="CJ116" s="1005"/>
      <c r="CK116" s="1035"/>
      <c r="CL116" s="1036"/>
      <c r="CM116" s="1006" t="s">
        <v>463</v>
      </c>
      <c r="CN116" s="1007"/>
      <c r="CO116" s="1007"/>
      <c r="CP116" s="1007"/>
      <c r="CQ116" s="1007"/>
      <c r="CR116" s="1007"/>
      <c r="CS116" s="1007"/>
      <c r="CT116" s="1007"/>
      <c r="CU116" s="1007"/>
      <c r="CV116" s="1007"/>
      <c r="CW116" s="1007"/>
      <c r="CX116" s="1007"/>
      <c r="CY116" s="1007"/>
      <c r="CZ116" s="1007"/>
      <c r="DA116" s="1007"/>
      <c r="DB116" s="1007"/>
      <c r="DC116" s="1007"/>
      <c r="DD116" s="1007"/>
      <c r="DE116" s="1007"/>
      <c r="DF116" s="1008"/>
      <c r="DG116" s="1048">
        <v>76139</v>
      </c>
      <c r="DH116" s="1049"/>
      <c r="DI116" s="1049"/>
      <c r="DJ116" s="1049"/>
      <c r="DK116" s="1050"/>
      <c r="DL116" s="1051">
        <v>40229</v>
      </c>
      <c r="DM116" s="1049"/>
      <c r="DN116" s="1049"/>
      <c r="DO116" s="1049"/>
      <c r="DP116" s="1050"/>
      <c r="DQ116" s="1051">
        <v>4319</v>
      </c>
      <c r="DR116" s="1049"/>
      <c r="DS116" s="1049"/>
      <c r="DT116" s="1049"/>
      <c r="DU116" s="1050"/>
      <c r="DV116" s="1052">
        <v>0.1</v>
      </c>
      <c r="DW116" s="1053"/>
      <c r="DX116" s="1053"/>
      <c r="DY116" s="1053"/>
      <c r="DZ116" s="1054"/>
    </row>
    <row r="117" spans="1:130" s="246" customFormat="1" ht="26.25" customHeight="1">
      <c r="A117" s="994" t="s">
        <v>184</v>
      </c>
      <c r="B117" s="975"/>
      <c r="C117" s="975"/>
      <c r="D117" s="975"/>
      <c r="E117" s="975"/>
      <c r="F117" s="975"/>
      <c r="G117" s="975"/>
      <c r="H117" s="975"/>
      <c r="I117" s="975"/>
      <c r="J117" s="975"/>
      <c r="K117" s="975"/>
      <c r="L117" s="975"/>
      <c r="M117" s="975"/>
      <c r="N117" s="975"/>
      <c r="O117" s="975"/>
      <c r="P117" s="975"/>
      <c r="Q117" s="975"/>
      <c r="R117" s="975"/>
      <c r="S117" s="975"/>
      <c r="T117" s="975"/>
      <c r="U117" s="975"/>
      <c r="V117" s="975"/>
      <c r="W117" s="975"/>
      <c r="X117" s="975"/>
      <c r="Y117" s="1065" t="s">
        <v>464</v>
      </c>
      <c r="Z117" s="976"/>
      <c r="AA117" s="1066">
        <v>1729956</v>
      </c>
      <c r="AB117" s="1067"/>
      <c r="AC117" s="1067"/>
      <c r="AD117" s="1067"/>
      <c r="AE117" s="1068"/>
      <c r="AF117" s="1069">
        <v>1676239</v>
      </c>
      <c r="AG117" s="1067"/>
      <c r="AH117" s="1067"/>
      <c r="AI117" s="1067"/>
      <c r="AJ117" s="1068"/>
      <c r="AK117" s="1069">
        <v>1804835</v>
      </c>
      <c r="AL117" s="1067"/>
      <c r="AM117" s="1067"/>
      <c r="AN117" s="1067"/>
      <c r="AO117" s="1068"/>
      <c r="AP117" s="1070"/>
      <c r="AQ117" s="1071"/>
      <c r="AR117" s="1071"/>
      <c r="AS117" s="1071"/>
      <c r="AT117" s="1072"/>
      <c r="AU117" s="990"/>
      <c r="AV117" s="991"/>
      <c r="AW117" s="991"/>
      <c r="AX117" s="991"/>
      <c r="AY117" s="991"/>
      <c r="AZ117" s="1057" t="s">
        <v>465</v>
      </c>
      <c r="BA117" s="1058"/>
      <c r="BB117" s="1058"/>
      <c r="BC117" s="1058"/>
      <c r="BD117" s="1058"/>
      <c r="BE117" s="1058"/>
      <c r="BF117" s="1058"/>
      <c r="BG117" s="1058"/>
      <c r="BH117" s="1058"/>
      <c r="BI117" s="1058"/>
      <c r="BJ117" s="1058"/>
      <c r="BK117" s="1058"/>
      <c r="BL117" s="1058"/>
      <c r="BM117" s="1058"/>
      <c r="BN117" s="1058"/>
      <c r="BO117" s="1058"/>
      <c r="BP117" s="1059"/>
      <c r="BQ117" s="1009" t="s">
        <v>388</v>
      </c>
      <c r="BR117" s="1010"/>
      <c r="BS117" s="1010"/>
      <c r="BT117" s="1010"/>
      <c r="BU117" s="1010"/>
      <c r="BV117" s="1010" t="s">
        <v>442</v>
      </c>
      <c r="BW117" s="1010"/>
      <c r="BX117" s="1010"/>
      <c r="BY117" s="1010"/>
      <c r="BZ117" s="1010"/>
      <c r="CA117" s="1010" t="s">
        <v>126</v>
      </c>
      <c r="CB117" s="1010"/>
      <c r="CC117" s="1010"/>
      <c r="CD117" s="1010"/>
      <c r="CE117" s="1010"/>
      <c r="CF117" s="1004" t="s">
        <v>388</v>
      </c>
      <c r="CG117" s="1005"/>
      <c r="CH117" s="1005"/>
      <c r="CI117" s="1005"/>
      <c r="CJ117" s="1005"/>
      <c r="CK117" s="1035"/>
      <c r="CL117" s="1036"/>
      <c r="CM117" s="1006" t="s">
        <v>466</v>
      </c>
      <c r="CN117" s="1007"/>
      <c r="CO117" s="1007"/>
      <c r="CP117" s="1007"/>
      <c r="CQ117" s="1007"/>
      <c r="CR117" s="1007"/>
      <c r="CS117" s="1007"/>
      <c r="CT117" s="1007"/>
      <c r="CU117" s="1007"/>
      <c r="CV117" s="1007"/>
      <c r="CW117" s="1007"/>
      <c r="CX117" s="1007"/>
      <c r="CY117" s="1007"/>
      <c r="CZ117" s="1007"/>
      <c r="DA117" s="1007"/>
      <c r="DB117" s="1007"/>
      <c r="DC117" s="1007"/>
      <c r="DD117" s="1007"/>
      <c r="DE117" s="1007"/>
      <c r="DF117" s="1008"/>
      <c r="DG117" s="1048" t="s">
        <v>126</v>
      </c>
      <c r="DH117" s="1049"/>
      <c r="DI117" s="1049"/>
      <c r="DJ117" s="1049"/>
      <c r="DK117" s="1050"/>
      <c r="DL117" s="1051" t="s">
        <v>126</v>
      </c>
      <c r="DM117" s="1049"/>
      <c r="DN117" s="1049"/>
      <c r="DO117" s="1049"/>
      <c r="DP117" s="1050"/>
      <c r="DQ117" s="1051" t="s">
        <v>442</v>
      </c>
      <c r="DR117" s="1049"/>
      <c r="DS117" s="1049"/>
      <c r="DT117" s="1049"/>
      <c r="DU117" s="1050"/>
      <c r="DV117" s="1052" t="s">
        <v>126</v>
      </c>
      <c r="DW117" s="1053"/>
      <c r="DX117" s="1053"/>
      <c r="DY117" s="1053"/>
      <c r="DZ117" s="1054"/>
    </row>
    <row r="118" spans="1:130" s="246" customFormat="1" ht="26.25" customHeight="1">
      <c r="A118" s="994" t="s">
        <v>435</v>
      </c>
      <c r="B118" s="975"/>
      <c r="C118" s="975"/>
      <c r="D118" s="975"/>
      <c r="E118" s="975"/>
      <c r="F118" s="975"/>
      <c r="G118" s="975"/>
      <c r="H118" s="975"/>
      <c r="I118" s="975"/>
      <c r="J118" s="975"/>
      <c r="K118" s="975"/>
      <c r="L118" s="975"/>
      <c r="M118" s="975"/>
      <c r="N118" s="975"/>
      <c r="O118" s="975"/>
      <c r="P118" s="975"/>
      <c r="Q118" s="975"/>
      <c r="R118" s="975"/>
      <c r="S118" s="975"/>
      <c r="T118" s="975"/>
      <c r="U118" s="975"/>
      <c r="V118" s="975"/>
      <c r="W118" s="975"/>
      <c r="X118" s="975"/>
      <c r="Y118" s="975"/>
      <c r="Z118" s="976"/>
      <c r="AA118" s="974" t="s">
        <v>433</v>
      </c>
      <c r="AB118" s="975"/>
      <c r="AC118" s="975"/>
      <c r="AD118" s="975"/>
      <c r="AE118" s="976"/>
      <c r="AF118" s="974" t="s">
        <v>304</v>
      </c>
      <c r="AG118" s="975"/>
      <c r="AH118" s="975"/>
      <c r="AI118" s="975"/>
      <c r="AJ118" s="976"/>
      <c r="AK118" s="974" t="s">
        <v>303</v>
      </c>
      <c r="AL118" s="975"/>
      <c r="AM118" s="975"/>
      <c r="AN118" s="975"/>
      <c r="AO118" s="976"/>
      <c r="AP118" s="1061" t="s">
        <v>434</v>
      </c>
      <c r="AQ118" s="1062"/>
      <c r="AR118" s="1062"/>
      <c r="AS118" s="1062"/>
      <c r="AT118" s="1063"/>
      <c r="AU118" s="990"/>
      <c r="AV118" s="991"/>
      <c r="AW118" s="991"/>
      <c r="AX118" s="991"/>
      <c r="AY118" s="991"/>
      <c r="AZ118" s="1064" t="s">
        <v>467</v>
      </c>
      <c r="BA118" s="1055"/>
      <c r="BB118" s="1055"/>
      <c r="BC118" s="1055"/>
      <c r="BD118" s="1055"/>
      <c r="BE118" s="1055"/>
      <c r="BF118" s="1055"/>
      <c r="BG118" s="1055"/>
      <c r="BH118" s="1055"/>
      <c r="BI118" s="1055"/>
      <c r="BJ118" s="1055"/>
      <c r="BK118" s="1055"/>
      <c r="BL118" s="1055"/>
      <c r="BM118" s="1055"/>
      <c r="BN118" s="1055"/>
      <c r="BO118" s="1055"/>
      <c r="BP118" s="1056"/>
      <c r="BQ118" s="1087" t="s">
        <v>468</v>
      </c>
      <c r="BR118" s="1088"/>
      <c r="BS118" s="1088"/>
      <c r="BT118" s="1088"/>
      <c r="BU118" s="1088"/>
      <c r="BV118" s="1088" t="s">
        <v>468</v>
      </c>
      <c r="BW118" s="1088"/>
      <c r="BX118" s="1088"/>
      <c r="BY118" s="1088"/>
      <c r="BZ118" s="1088"/>
      <c r="CA118" s="1088" t="s">
        <v>388</v>
      </c>
      <c r="CB118" s="1088"/>
      <c r="CC118" s="1088"/>
      <c r="CD118" s="1088"/>
      <c r="CE118" s="1088"/>
      <c r="CF118" s="1004" t="s">
        <v>442</v>
      </c>
      <c r="CG118" s="1005"/>
      <c r="CH118" s="1005"/>
      <c r="CI118" s="1005"/>
      <c r="CJ118" s="1005"/>
      <c r="CK118" s="1035"/>
      <c r="CL118" s="1036"/>
      <c r="CM118" s="1006" t="s">
        <v>469</v>
      </c>
      <c r="CN118" s="1007"/>
      <c r="CO118" s="1007"/>
      <c r="CP118" s="1007"/>
      <c r="CQ118" s="1007"/>
      <c r="CR118" s="1007"/>
      <c r="CS118" s="1007"/>
      <c r="CT118" s="1007"/>
      <c r="CU118" s="1007"/>
      <c r="CV118" s="1007"/>
      <c r="CW118" s="1007"/>
      <c r="CX118" s="1007"/>
      <c r="CY118" s="1007"/>
      <c r="CZ118" s="1007"/>
      <c r="DA118" s="1007"/>
      <c r="DB118" s="1007"/>
      <c r="DC118" s="1007"/>
      <c r="DD118" s="1007"/>
      <c r="DE118" s="1007"/>
      <c r="DF118" s="1008"/>
      <c r="DG118" s="1048" t="s">
        <v>442</v>
      </c>
      <c r="DH118" s="1049"/>
      <c r="DI118" s="1049"/>
      <c r="DJ118" s="1049"/>
      <c r="DK118" s="1050"/>
      <c r="DL118" s="1051" t="s">
        <v>442</v>
      </c>
      <c r="DM118" s="1049"/>
      <c r="DN118" s="1049"/>
      <c r="DO118" s="1049"/>
      <c r="DP118" s="1050"/>
      <c r="DQ118" s="1051" t="s">
        <v>442</v>
      </c>
      <c r="DR118" s="1049"/>
      <c r="DS118" s="1049"/>
      <c r="DT118" s="1049"/>
      <c r="DU118" s="1050"/>
      <c r="DV118" s="1052" t="s">
        <v>442</v>
      </c>
      <c r="DW118" s="1053"/>
      <c r="DX118" s="1053"/>
      <c r="DY118" s="1053"/>
      <c r="DZ118" s="1054"/>
    </row>
    <row r="119" spans="1:130" s="246" customFormat="1" ht="26.25" customHeight="1">
      <c r="A119" s="1148" t="s">
        <v>438</v>
      </c>
      <c r="B119" s="1034"/>
      <c r="C119" s="1013" t="s">
        <v>439</v>
      </c>
      <c r="D119" s="1014"/>
      <c r="E119" s="1014"/>
      <c r="F119" s="1014"/>
      <c r="G119" s="1014"/>
      <c r="H119" s="1014"/>
      <c r="I119" s="1014"/>
      <c r="J119" s="1014"/>
      <c r="K119" s="1014"/>
      <c r="L119" s="1014"/>
      <c r="M119" s="1014"/>
      <c r="N119" s="1014"/>
      <c r="O119" s="1014"/>
      <c r="P119" s="1014"/>
      <c r="Q119" s="1014"/>
      <c r="R119" s="1014"/>
      <c r="S119" s="1014"/>
      <c r="T119" s="1014"/>
      <c r="U119" s="1014"/>
      <c r="V119" s="1014"/>
      <c r="W119" s="1014"/>
      <c r="X119" s="1014"/>
      <c r="Y119" s="1014"/>
      <c r="Z119" s="1015"/>
      <c r="AA119" s="981" t="s">
        <v>388</v>
      </c>
      <c r="AB119" s="982"/>
      <c r="AC119" s="982"/>
      <c r="AD119" s="982"/>
      <c r="AE119" s="983"/>
      <c r="AF119" s="984" t="s">
        <v>442</v>
      </c>
      <c r="AG119" s="982"/>
      <c r="AH119" s="982"/>
      <c r="AI119" s="982"/>
      <c r="AJ119" s="983"/>
      <c r="AK119" s="984" t="s">
        <v>388</v>
      </c>
      <c r="AL119" s="982"/>
      <c r="AM119" s="982"/>
      <c r="AN119" s="982"/>
      <c r="AO119" s="983"/>
      <c r="AP119" s="985" t="s">
        <v>442</v>
      </c>
      <c r="AQ119" s="986"/>
      <c r="AR119" s="986"/>
      <c r="AS119" s="986"/>
      <c r="AT119" s="987"/>
      <c r="AU119" s="992"/>
      <c r="AV119" s="993"/>
      <c r="AW119" s="993"/>
      <c r="AX119" s="993"/>
      <c r="AY119" s="993"/>
      <c r="AZ119" s="277" t="s">
        <v>184</v>
      </c>
      <c r="BA119" s="277"/>
      <c r="BB119" s="277"/>
      <c r="BC119" s="277"/>
      <c r="BD119" s="277"/>
      <c r="BE119" s="277"/>
      <c r="BF119" s="277"/>
      <c r="BG119" s="277"/>
      <c r="BH119" s="277"/>
      <c r="BI119" s="277"/>
      <c r="BJ119" s="277"/>
      <c r="BK119" s="277"/>
      <c r="BL119" s="277"/>
      <c r="BM119" s="277"/>
      <c r="BN119" s="277"/>
      <c r="BO119" s="1065" t="s">
        <v>470</v>
      </c>
      <c r="BP119" s="1096"/>
      <c r="BQ119" s="1087">
        <v>20865786</v>
      </c>
      <c r="BR119" s="1088"/>
      <c r="BS119" s="1088"/>
      <c r="BT119" s="1088"/>
      <c r="BU119" s="1088"/>
      <c r="BV119" s="1088">
        <v>20210700</v>
      </c>
      <c r="BW119" s="1088"/>
      <c r="BX119" s="1088"/>
      <c r="BY119" s="1088"/>
      <c r="BZ119" s="1088"/>
      <c r="CA119" s="1088">
        <v>20739486</v>
      </c>
      <c r="CB119" s="1088"/>
      <c r="CC119" s="1088"/>
      <c r="CD119" s="1088"/>
      <c r="CE119" s="1088"/>
      <c r="CF119" s="1089"/>
      <c r="CG119" s="1090"/>
      <c r="CH119" s="1090"/>
      <c r="CI119" s="1090"/>
      <c r="CJ119" s="1091"/>
      <c r="CK119" s="1037"/>
      <c r="CL119" s="1038"/>
      <c r="CM119" s="1092" t="s">
        <v>471</v>
      </c>
      <c r="CN119" s="1093"/>
      <c r="CO119" s="1093"/>
      <c r="CP119" s="1093"/>
      <c r="CQ119" s="1093"/>
      <c r="CR119" s="1093"/>
      <c r="CS119" s="1093"/>
      <c r="CT119" s="1093"/>
      <c r="CU119" s="1093"/>
      <c r="CV119" s="1093"/>
      <c r="CW119" s="1093"/>
      <c r="CX119" s="1093"/>
      <c r="CY119" s="1093"/>
      <c r="CZ119" s="1093"/>
      <c r="DA119" s="1093"/>
      <c r="DB119" s="1093"/>
      <c r="DC119" s="1093"/>
      <c r="DD119" s="1093"/>
      <c r="DE119" s="1093"/>
      <c r="DF119" s="1094"/>
      <c r="DG119" s="1095" t="s">
        <v>126</v>
      </c>
      <c r="DH119" s="1074"/>
      <c r="DI119" s="1074"/>
      <c r="DJ119" s="1074"/>
      <c r="DK119" s="1075"/>
      <c r="DL119" s="1073" t="s">
        <v>442</v>
      </c>
      <c r="DM119" s="1074"/>
      <c r="DN119" s="1074"/>
      <c r="DO119" s="1074"/>
      <c r="DP119" s="1075"/>
      <c r="DQ119" s="1073" t="s">
        <v>126</v>
      </c>
      <c r="DR119" s="1074"/>
      <c r="DS119" s="1074"/>
      <c r="DT119" s="1074"/>
      <c r="DU119" s="1075"/>
      <c r="DV119" s="1076" t="s">
        <v>388</v>
      </c>
      <c r="DW119" s="1077"/>
      <c r="DX119" s="1077"/>
      <c r="DY119" s="1077"/>
      <c r="DZ119" s="1078"/>
    </row>
    <row r="120" spans="1:130" s="246" customFormat="1" ht="26.25" customHeight="1">
      <c r="A120" s="1149"/>
      <c r="B120" s="1036"/>
      <c r="C120" s="1006" t="s">
        <v>445</v>
      </c>
      <c r="D120" s="1007"/>
      <c r="E120" s="1007"/>
      <c r="F120" s="1007"/>
      <c r="G120" s="1007"/>
      <c r="H120" s="1007"/>
      <c r="I120" s="1007"/>
      <c r="J120" s="1007"/>
      <c r="K120" s="1007"/>
      <c r="L120" s="1007"/>
      <c r="M120" s="1007"/>
      <c r="N120" s="1007"/>
      <c r="O120" s="1007"/>
      <c r="P120" s="1007"/>
      <c r="Q120" s="1007"/>
      <c r="R120" s="1007"/>
      <c r="S120" s="1007"/>
      <c r="T120" s="1007"/>
      <c r="U120" s="1007"/>
      <c r="V120" s="1007"/>
      <c r="W120" s="1007"/>
      <c r="X120" s="1007"/>
      <c r="Y120" s="1007"/>
      <c r="Z120" s="1008"/>
      <c r="AA120" s="1048" t="s">
        <v>388</v>
      </c>
      <c r="AB120" s="1049"/>
      <c r="AC120" s="1049"/>
      <c r="AD120" s="1049"/>
      <c r="AE120" s="1050"/>
      <c r="AF120" s="1051" t="s">
        <v>126</v>
      </c>
      <c r="AG120" s="1049"/>
      <c r="AH120" s="1049"/>
      <c r="AI120" s="1049"/>
      <c r="AJ120" s="1050"/>
      <c r="AK120" s="1051" t="s">
        <v>442</v>
      </c>
      <c r="AL120" s="1049"/>
      <c r="AM120" s="1049"/>
      <c r="AN120" s="1049"/>
      <c r="AO120" s="1050"/>
      <c r="AP120" s="1052" t="s">
        <v>442</v>
      </c>
      <c r="AQ120" s="1053"/>
      <c r="AR120" s="1053"/>
      <c r="AS120" s="1053"/>
      <c r="AT120" s="1054"/>
      <c r="AU120" s="1079" t="s">
        <v>472</v>
      </c>
      <c r="AV120" s="1080"/>
      <c r="AW120" s="1080"/>
      <c r="AX120" s="1080"/>
      <c r="AY120" s="1081"/>
      <c r="AZ120" s="1030" t="s">
        <v>473</v>
      </c>
      <c r="BA120" s="979"/>
      <c r="BB120" s="979"/>
      <c r="BC120" s="979"/>
      <c r="BD120" s="979"/>
      <c r="BE120" s="979"/>
      <c r="BF120" s="979"/>
      <c r="BG120" s="979"/>
      <c r="BH120" s="979"/>
      <c r="BI120" s="979"/>
      <c r="BJ120" s="979"/>
      <c r="BK120" s="979"/>
      <c r="BL120" s="979"/>
      <c r="BM120" s="979"/>
      <c r="BN120" s="979"/>
      <c r="BO120" s="979"/>
      <c r="BP120" s="980"/>
      <c r="BQ120" s="1016">
        <v>2211538</v>
      </c>
      <c r="BR120" s="1017"/>
      <c r="BS120" s="1017"/>
      <c r="BT120" s="1017"/>
      <c r="BU120" s="1017"/>
      <c r="BV120" s="1017">
        <v>2141135</v>
      </c>
      <c r="BW120" s="1017"/>
      <c r="BX120" s="1017"/>
      <c r="BY120" s="1017"/>
      <c r="BZ120" s="1017"/>
      <c r="CA120" s="1017">
        <v>2238316</v>
      </c>
      <c r="CB120" s="1017"/>
      <c r="CC120" s="1017"/>
      <c r="CD120" s="1017"/>
      <c r="CE120" s="1017"/>
      <c r="CF120" s="1031">
        <v>40.6</v>
      </c>
      <c r="CG120" s="1032"/>
      <c r="CH120" s="1032"/>
      <c r="CI120" s="1032"/>
      <c r="CJ120" s="1032"/>
      <c r="CK120" s="1097" t="s">
        <v>474</v>
      </c>
      <c r="CL120" s="1098"/>
      <c r="CM120" s="1098"/>
      <c r="CN120" s="1098"/>
      <c r="CO120" s="1099"/>
      <c r="CP120" s="1105" t="s">
        <v>475</v>
      </c>
      <c r="CQ120" s="1106"/>
      <c r="CR120" s="1106"/>
      <c r="CS120" s="1106"/>
      <c r="CT120" s="1106"/>
      <c r="CU120" s="1106"/>
      <c r="CV120" s="1106"/>
      <c r="CW120" s="1106"/>
      <c r="CX120" s="1106"/>
      <c r="CY120" s="1106"/>
      <c r="CZ120" s="1106"/>
      <c r="DA120" s="1106"/>
      <c r="DB120" s="1106"/>
      <c r="DC120" s="1106"/>
      <c r="DD120" s="1106"/>
      <c r="DE120" s="1106"/>
      <c r="DF120" s="1107"/>
      <c r="DG120" s="1016">
        <v>3394114</v>
      </c>
      <c r="DH120" s="1017"/>
      <c r="DI120" s="1017"/>
      <c r="DJ120" s="1017"/>
      <c r="DK120" s="1017"/>
      <c r="DL120" s="1017">
        <v>3150834</v>
      </c>
      <c r="DM120" s="1017"/>
      <c r="DN120" s="1017"/>
      <c r="DO120" s="1017"/>
      <c r="DP120" s="1017"/>
      <c r="DQ120" s="1017">
        <v>3012223</v>
      </c>
      <c r="DR120" s="1017"/>
      <c r="DS120" s="1017"/>
      <c r="DT120" s="1017"/>
      <c r="DU120" s="1017"/>
      <c r="DV120" s="1018">
        <v>54.7</v>
      </c>
      <c r="DW120" s="1018"/>
      <c r="DX120" s="1018"/>
      <c r="DY120" s="1018"/>
      <c r="DZ120" s="1019"/>
    </row>
    <row r="121" spans="1:130" s="246" customFormat="1" ht="26.25" customHeight="1">
      <c r="A121" s="1149"/>
      <c r="B121" s="1036"/>
      <c r="C121" s="1057" t="s">
        <v>476</v>
      </c>
      <c r="D121" s="1058"/>
      <c r="E121" s="1058"/>
      <c r="F121" s="1058"/>
      <c r="G121" s="1058"/>
      <c r="H121" s="1058"/>
      <c r="I121" s="1058"/>
      <c r="J121" s="1058"/>
      <c r="K121" s="1058"/>
      <c r="L121" s="1058"/>
      <c r="M121" s="1058"/>
      <c r="N121" s="1058"/>
      <c r="O121" s="1058"/>
      <c r="P121" s="1058"/>
      <c r="Q121" s="1058"/>
      <c r="R121" s="1058"/>
      <c r="S121" s="1058"/>
      <c r="T121" s="1058"/>
      <c r="U121" s="1058"/>
      <c r="V121" s="1058"/>
      <c r="W121" s="1058"/>
      <c r="X121" s="1058"/>
      <c r="Y121" s="1058"/>
      <c r="Z121" s="1059"/>
      <c r="AA121" s="1048" t="s">
        <v>442</v>
      </c>
      <c r="AB121" s="1049"/>
      <c r="AC121" s="1049"/>
      <c r="AD121" s="1049"/>
      <c r="AE121" s="1050"/>
      <c r="AF121" s="1051" t="s">
        <v>442</v>
      </c>
      <c r="AG121" s="1049"/>
      <c r="AH121" s="1049"/>
      <c r="AI121" s="1049"/>
      <c r="AJ121" s="1050"/>
      <c r="AK121" s="1051" t="s">
        <v>442</v>
      </c>
      <c r="AL121" s="1049"/>
      <c r="AM121" s="1049"/>
      <c r="AN121" s="1049"/>
      <c r="AO121" s="1050"/>
      <c r="AP121" s="1052" t="s">
        <v>442</v>
      </c>
      <c r="AQ121" s="1053"/>
      <c r="AR121" s="1053"/>
      <c r="AS121" s="1053"/>
      <c r="AT121" s="1054"/>
      <c r="AU121" s="1082"/>
      <c r="AV121" s="1083"/>
      <c r="AW121" s="1083"/>
      <c r="AX121" s="1083"/>
      <c r="AY121" s="1084"/>
      <c r="AZ121" s="1039" t="s">
        <v>477</v>
      </c>
      <c r="BA121" s="1040"/>
      <c r="BB121" s="1040"/>
      <c r="BC121" s="1040"/>
      <c r="BD121" s="1040"/>
      <c r="BE121" s="1040"/>
      <c r="BF121" s="1040"/>
      <c r="BG121" s="1040"/>
      <c r="BH121" s="1040"/>
      <c r="BI121" s="1040"/>
      <c r="BJ121" s="1040"/>
      <c r="BK121" s="1040"/>
      <c r="BL121" s="1040"/>
      <c r="BM121" s="1040"/>
      <c r="BN121" s="1040"/>
      <c r="BO121" s="1040"/>
      <c r="BP121" s="1041"/>
      <c r="BQ121" s="1009">
        <v>1502912</v>
      </c>
      <c r="BR121" s="1010"/>
      <c r="BS121" s="1010"/>
      <c r="BT121" s="1010"/>
      <c r="BU121" s="1010"/>
      <c r="BV121" s="1010">
        <v>1479908</v>
      </c>
      <c r="BW121" s="1010"/>
      <c r="BX121" s="1010"/>
      <c r="BY121" s="1010"/>
      <c r="BZ121" s="1010"/>
      <c r="CA121" s="1010">
        <v>1400570</v>
      </c>
      <c r="CB121" s="1010"/>
      <c r="CC121" s="1010"/>
      <c r="CD121" s="1010"/>
      <c r="CE121" s="1010"/>
      <c r="CF121" s="1004">
        <v>25.4</v>
      </c>
      <c r="CG121" s="1005"/>
      <c r="CH121" s="1005"/>
      <c r="CI121" s="1005"/>
      <c r="CJ121" s="1005"/>
      <c r="CK121" s="1100"/>
      <c r="CL121" s="1101"/>
      <c r="CM121" s="1101"/>
      <c r="CN121" s="1101"/>
      <c r="CO121" s="1102"/>
      <c r="CP121" s="1110" t="s">
        <v>478</v>
      </c>
      <c r="CQ121" s="1111"/>
      <c r="CR121" s="1111"/>
      <c r="CS121" s="1111"/>
      <c r="CT121" s="1111"/>
      <c r="CU121" s="1111"/>
      <c r="CV121" s="1111"/>
      <c r="CW121" s="1111"/>
      <c r="CX121" s="1111"/>
      <c r="CY121" s="1111"/>
      <c r="CZ121" s="1111"/>
      <c r="DA121" s="1111"/>
      <c r="DB121" s="1111"/>
      <c r="DC121" s="1111"/>
      <c r="DD121" s="1111"/>
      <c r="DE121" s="1111"/>
      <c r="DF121" s="1112"/>
      <c r="DG121" s="1009">
        <v>1726262</v>
      </c>
      <c r="DH121" s="1010"/>
      <c r="DI121" s="1010"/>
      <c r="DJ121" s="1010"/>
      <c r="DK121" s="1010"/>
      <c r="DL121" s="1010">
        <v>1555028</v>
      </c>
      <c r="DM121" s="1010"/>
      <c r="DN121" s="1010"/>
      <c r="DO121" s="1010"/>
      <c r="DP121" s="1010"/>
      <c r="DQ121" s="1010">
        <v>1516909</v>
      </c>
      <c r="DR121" s="1010"/>
      <c r="DS121" s="1010"/>
      <c r="DT121" s="1010"/>
      <c r="DU121" s="1010"/>
      <c r="DV121" s="1011">
        <v>27.5</v>
      </c>
      <c r="DW121" s="1011"/>
      <c r="DX121" s="1011"/>
      <c r="DY121" s="1011"/>
      <c r="DZ121" s="1012"/>
    </row>
    <row r="122" spans="1:130" s="246" customFormat="1" ht="26.25" customHeight="1">
      <c r="A122" s="1149"/>
      <c r="B122" s="1036"/>
      <c r="C122" s="1006" t="s">
        <v>457</v>
      </c>
      <c r="D122" s="1007"/>
      <c r="E122" s="1007"/>
      <c r="F122" s="1007"/>
      <c r="G122" s="1007"/>
      <c r="H122" s="1007"/>
      <c r="I122" s="1007"/>
      <c r="J122" s="1007"/>
      <c r="K122" s="1007"/>
      <c r="L122" s="1007"/>
      <c r="M122" s="1007"/>
      <c r="N122" s="1007"/>
      <c r="O122" s="1007"/>
      <c r="P122" s="1007"/>
      <c r="Q122" s="1007"/>
      <c r="R122" s="1007"/>
      <c r="S122" s="1007"/>
      <c r="T122" s="1007"/>
      <c r="U122" s="1007"/>
      <c r="V122" s="1007"/>
      <c r="W122" s="1007"/>
      <c r="X122" s="1007"/>
      <c r="Y122" s="1007"/>
      <c r="Z122" s="1008"/>
      <c r="AA122" s="1048" t="s">
        <v>440</v>
      </c>
      <c r="AB122" s="1049"/>
      <c r="AC122" s="1049"/>
      <c r="AD122" s="1049"/>
      <c r="AE122" s="1050"/>
      <c r="AF122" s="1051" t="s">
        <v>126</v>
      </c>
      <c r="AG122" s="1049"/>
      <c r="AH122" s="1049"/>
      <c r="AI122" s="1049"/>
      <c r="AJ122" s="1050"/>
      <c r="AK122" s="1051" t="s">
        <v>126</v>
      </c>
      <c r="AL122" s="1049"/>
      <c r="AM122" s="1049"/>
      <c r="AN122" s="1049"/>
      <c r="AO122" s="1050"/>
      <c r="AP122" s="1052" t="s">
        <v>442</v>
      </c>
      <c r="AQ122" s="1053"/>
      <c r="AR122" s="1053"/>
      <c r="AS122" s="1053"/>
      <c r="AT122" s="1054"/>
      <c r="AU122" s="1082"/>
      <c r="AV122" s="1083"/>
      <c r="AW122" s="1083"/>
      <c r="AX122" s="1083"/>
      <c r="AY122" s="1084"/>
      <c r="AZ122" s="1064" t="s">
        <v>479</v>
      </c>
      <c r="BA122" s="1055"/>
      <c r="BB122" s="1055"/>
      <c r="BC122" s="1055"/>
      <c r="BD122" s="1055"/>
      <c r="BE122" s="1055"/>
      <c r="BF122" s="1055"/>
      <c r="BG122" s="1055"/>
      <c r="BH122" s="1055"/>
      <c r="BI122" s="1055"/>
      <c r="BJ122" s="1055"/>
      <c r="BK122" s="1055"/>
      <c r="BL122" s="1055"/>
      <c r="BM122" s="1055"/>
      <c r="BN122" s="1055"/>
      <c r="BO122" s="1055"/>
      <c r="BP122" s="1056"/>
      <c r="BQ122" s="1087">
        <v>10709471</v>
      </c>
      <c r="BR122" s="1088"/>
      <c r="BS122" s="1088"/>
      <c r="BT122" s="1088"/>
      <c r="BU122" s="1088"/>
      <c r="BV122" s="1088">
        <v>10044721</v>
      </c>
      <c r="BW122" s="1088"/>
      <c r="BX122" s="1088"/>
      <c r="BY122" s="1088"/>
      <c r="BZ122" s="1088"/>
      <c r="CA122" s="1088">
        <v>10367111</v>
      </c>
      <c r="CB122" s="1088"/>
      <c r="CC122" s="1088"/>
      <c r="CD122" s="1088"/>
      <c r="CE122" s="1088"/>
      <c r="CF122" s="1108">
        <v>188.2</v>
      </c>
      <c r="CG122" s="1109"/>
      <c r="CH122" s="1109"/>
      <c r="CI122" s="1109"/>
      <c r="CJ122" s="1109"/>
      <c r="CK122" s="1100"/>
      <c r="CL122" s="1101"/>
      <c r="CM122" s="1101"/>
      <c r="CN122" s="1101"/>
      <c r="CO122" s="1102"/>
      <c r="CP122" s="1110" t="s">
        <v>480</v>
      </c>
      <c r="CQ122" s="1111"/>
      <c r="CR122" s="1111"/>
      <c r="CS122" s="1111"/>
      <c r="CT122" s="1111"/>
      <c r="CU122" s="1111"/>
      <c r="CV122" s="1111"/>
      <c r="CW122" s="1111"/>
      <c r="CX122" s="1111"/>
      <c r="CY122" s="1111"/>
      <c r="CZ122" s="1111"/>
      <c r="DA122" s="1111"/>
      <c r="DB122" s="1111"/>
      <c r="DC122" s="1111"/>
      <c r="DD122" s="1111"/>
      <c r="DE122" s="1111"/>
      <c r="DF122" s="1112"/>
      <c r="DG122" s="1009">
        <v>384242</v>
      </c>
      <c r="DH122" s="1010"/>
      <c r="DI122" s="1010"/>
      <c r="DJ122" s="1010"/>
      <c r="DK122" s="1010"/>
      <c r="DL122" s="1010">
        <v>360334</v>
      </c>
      <c r="DM122" s="1010"/>
      <c r="DN122" s="1010"/>
      <c r="DO122" s="1010"/>
      <c r="DP122" s="1010"/>
      <c r="DQ122" s="1010">
        <v>332938</v>
      </c>
      <c r="DR122" s="1010"/>
      <c r="DS122" s="1010"/>
      <c r="DT122" s="1010"/>
      <c r="DU122" s="1010"/>
      <c r="DV122" s="1011">
        <v>6</v>
      </c>
      <c r="DW122" s="1011"/>
      <c r="DX122" s="1011"/>
      <c r="DY122" s="1011"/>
      <c r="DZ122" s="1012"/>
    </row>
    <row r="123" spans="1:130" s="246" customFormat="1" ht="26.25" customHeight="1">
      <c r="A123" s="1149"/>
      <c r="B123" s="1036"/>
      <c r="C123" s="1006" t="s">
        <v>463</v>
      </c>
      <c r="D123" s="1007"/>
      <c r="E123" s="1007"/>
      <c r="F123" s="1007"/>
      <c r="G123" s="1007"/>
      <c r="H123" s="1007"/>
      <c r="I123" s="1007"/>
      <c r="J123" s="1007"/>
      <c r="K123" s="1007"/>
      <c r="L123" s="1007"/>
      <c r="M123" s="1007"/>
      <c r="N123" s="1007"/>
      <c r="O123" s="1007"/>
      <c r="P123" s="1007"/>
      <c r="Q123" s="1007"/>
      <c r="R123" s="1007"/>
      <c r="S123" s="1007"/>
      <c r="T123" s="1007"/>
      <c r="U123" s="1007"/>
      <c r="V123" s="1007"/>
      <c r="W123" s="1007"/>
      <c r="X123" s="1007"/>
      <c r="Y123" s="1007"/>
      <c r="Z123" s="1008"/>
      <c r="AA123" s="1048">
        <v>35910</v>
      </c>
      <c r="AB123" s="1049"/>
      <c r="AC123" s="1049"/>
      <c r="AD123" s="1049"/>
      <c r="AE123" s="1050"/>
      <c r="AF123" s="1051">
        <v>35910</v>
      </c>
      <c r="AG123" s="1049"/>
      <c r="AH123" s="1049"/>
      <c r="AI123" s="1049"/>
      <c r="AJ123" s="1050"/>
      <c r="AK123" s="1051">
        <v>35910</v>
      </c>
      <c r="AL123" s="1049"/>
      <c r="AM123" s="1049"/>
      <c r="AN123" s="1049"/>
      <c r="AO123" s="1050"/>
      <c r="AP123" s="1052">
        <v>0.7</v>
      </c>
      <c r="AQ123" s="1053"/>
      <c r="AR123" s="1053"/>
      <c r="AS123" s="1053"/>
      <c r="AT123" s="1054"/>
      <c r="AU123" s="1085"/>
      <c r="AV123" s="1086"/>
      <c r="AW123" s="1086"/>
      <c r="AX123" s="1086"/>
      <c r="AY123" s="1086"/>
      <c r="AZ123" s="277" t="s">
        <v>184</v>
      </c>
      <c r="BA123" s="277"/>
      <c r="BB123" s="277"/>
      <c r="BC123" s="277"/>
      <c r="BD123" s="277"/>
      <c r="BE123" s="277"/>
      <c r="BF123" s="277"/>
      <c r="BG123" s="277"/>
      <c r="BH123" s="277"/>
      <c r="BI123" s="277"/>
      <c r="BJ123" s="277"/>
      <c r="BK123" s="277"/>
      <c r="BL123" s="277"/>
      <c r="BM123" s="277"/>
      <c r="BN123" s="277"/>
      <c r="BO123" s="1065" t="s">
        <v>481</v>
      </c>
      <c r="BP123" s="1096"/>
      <c r="BQ123" s="1155">
        <v>14423921</v>
      </c>
      <c r="BR123" s="1156"/>
      <c r="BS123" s="1156"/>
      <c r="BT123" s="1156"/>
      <c r="BU123" s="1156"/>
      <c r="BV123" s="1156">
        <v>13665764</v>
      </c>
      <c r="BW123" s="1156"/>
      <c r="BX123" s="1156"/>
      <c r="BY123" s="1156"/>
      <c r="BZ123" s="1156"/>
      <c r="CA123" s="1156">
        <v>14005997</v>
      </c>
      <c r="CB123" s="1156"/>
      <c r="CC123" s="1156"/>
      <c r="CD123" s="1156"/>
      <c r="CE123" s="1156"/>
      <c r="CF123" s="1089"/>
      <c r="CG123" s="1090"/>
      <c r="CH123" s="1090"/>
      <c r="CI123" s="1090"/>
      <c r="CJ123" s="1091"/>
      <c r="CK123" s="1100"/>
      <c r="CL123" s="1101"/>
      <c r="CM123" s="1101"/>
      <c r="CN123" s="1101"/>
      <c r="CO123" s="1102"/>
      <c r="CP123" s="1110" t="s">
        <v>482</v>
      </c>
      <c r="CQ123" s="1111"/>
      <c r="CR123" s="1111"/>
      <c r="CS123" s="1111"/>
      <c r="CT123" s="1111"/>
      <c r="CU123" s="1111"/>
      <c r="CV123" s="1111"/>
      <c r="CW123" s="1111"/>
      <c r="CX123" s="1111"/>
      <c r="CY123" s="1111"/>
      <c r="CZ123" s="1111"/>
      <c r="DA123" s="1111"/>
      <c r="DB123" s="1111"/>
      <c r="DC123" s="1111"/>
      <c r="DD123" s="1111"/>
      <c r="DE123" s="1111"/>
      <c r="DF123" s="1112"/>
      <c r="DG123" s="1048">
        <v>230859</v>
      </c>
      <c r="DH123" s="1049"/>
      <c r="DI123" s="1049"/>
      <c r="DJ123" s="1049"/>
      <c r="DK123" s="1050"/>
      <c r="DL123" s="1051">
        <v>254033</v>
      </c>
      <c r="DM123" s="1049"/>
      <c r="DN123" s="1049"/>
      <c r="DO123" s="1049"/>
      <c r="DP123" s="1050"/>
      <c r="DQ123" s="1051">
        <v>280604</v>
      </c>
      <c r="DR123" s="1049"/>
      <c r="DS123" s="1049"/>
      <c r="DT123" s="1049"/>
      <c r="DU123" s="1050"/>
      <c r="DV123" s="1052">
        <v>5.0999999999999996</v>
      </c>
      <c r="DW123" s="1053"/>
      <c r="DX123" s="1053"/>
      <c r="DY123" s="1053"/>
      <c r="DZ123" s="1054"/>
    </row>
    <row r="124" spans="1:130" s="246" customFormat="1" ht="26.25" customHeight="1" thickBot="1">
      <c r="A124" s="1149"/>
      <c r="B124" s="1036"/>
      <c r="C124" s="1006" t="s">
        <v>466</v>
      </c>
      <c r="D124" s="1007"/>
      <c r="E124" s="1007"/>
      <c r="F124" s="1007"/>
      <c r="G124" s="1007"/>
      <c r="H124" s="1007"/>
      <c r="I124" s="1007"/>
      <c r="J124" s="1007"/>
      <c r="K124" s="1007"/>
      <c r="L124" s="1007"/>
      <c r="M124" s="1007"/>
      <c r="N124" s="1007"/>
      <c r="O124" s="1007"/>
      <c r="P124" s="1007"/>
      <c r="Q124" s="1007"/>
      <c r="R124" s="1007"/>
      <c r="S124" s="1007"/>
      <c r="T124" s="1007"/>
      <c r="U124" s="1007"/>
      <c r="V124" s="1007"/>
      <c r="W124" s="1007"/>
      <c r="X124" s="1007"/>
      <c r="Y124" s="1007"/>
      <c r="Z124" s="1008"/>
      <c r="AA124" s="1048" t="s">
        <v>440</v>
      </c>
      <c r="AB124" s="1049"/>
      <c r="AC124" s="1049"/>
      <c r="AD124" s="1049"/>
      <c r="AE124" s="1050"/>
      <c r="AF124" s="1051" t="s">
        <v>126</v>
      </c>
      <c r="AG124" s="1049"/>
      <c r="AH124" s="1049"/>
      <c r="AI124" s="1049"/>
      <c r="AJ124" s="1050"/>
      <c r="AK124" s="1051" t="s">
        <v>442</v>
      </c>
      <c r="AL124" s="1049"/>
      <c r="AM124" s="1049"/>
      <c r="AN124" s="1049"/>
      <c r="AO124" s="1050"/>
      <c r="AP124" s="1052" t="s">
        <v>388</v>
      </c>
      <c r="AQ124" s="1053"/>
      <c r="AR124" s="1053"/>
      <c r="AS124" s="1053"/>
      <c r="AT124" s="1054"/>
      <c r="AU124" s="1151" t="s">
        <v>483</v>
      </c>
      <c r="AV124" s="1152"/>
      <c r="AW124" s="1152"/>
      <c r="AX124" s="1152"/>
      <c r="AY124" s="1152"/>
      <c r="AZ124" s="1152"/>
      <c r="BA124" s="1152"/>
      <c r="BB124" s="1152"/>
      <c r="BC124" s="1152"/>
      <c r="BD124" s="1152"/>
      <c r="BE124" s="1152"/>
      <c r="BF124" s="1152"/>
      <c r="BG124" s="1152"/>
      <c r="BH124" s="1152"/>
      <c r="BI124" s="1152"/>
      <c r="BJ124" s="1152"/>
      <c r="BK124" s="1152"/>
      <c r="BL124" s="1152"/>
      <c r="BM124" s="1152"/>
      <c r="BN124" s="1152"/>
      <c r="BO124" s="1152"/>
      <c r="BP124" s="1153"/>
      <c r="BQ124" s="1154">
        <v>115.5</v>
      </c>
      <c r="BR124" s="1118"/>
      <c r="BS124" s="1118"/>
      <c r="BT124" s="1118"/>
      <c r="BU124" s="1118"/>
      <c r="BV124" s="1118">
        <v>116</v>
      </c>
      <c r="BW124" s="1118"/>
      <c r="BX124" s="1118"/>
      <c r="BY124" s="1118"/>
      <c r="BZ124" s="1118"/>
      <c r="CA124" s="1118">
        <v>122.2</v>
      </c>
      <c r="CB124" s="1118"/>
      <c r="CC124" s="1118"/>
      <c r="CD124" s="1118"/>
      <c r="CE124" s="1118"/>
      <c r="CF124" s="1119"/>
      <c r="CG124" s="1120"/>
      <c r="CH124" s="1120"/>
      <c r="CI124" s="1120"/>
      <c r="CJ124" s="1121"/>
      <c r="CK124" s="1103"/>
      <c r="CL124" s="1103"/>
      <c r="CM124" s="1103"/>
      <c r="CN124" s="1103"/>
      <c r="CO124" s="1104"/>
      <c r="CP124" s="1110" t="s">
        <v>484</v>
      </c>
      <c r="CQ124" s="1111"/>
      <c r="CR124" s="1111"/>
      <c r="CS124" s="1111"/>
      <c r="CT124" s="1111"/>
      <c r="CU124" s="1111"/>
      <c r="CV124" s="1111"/>
      <c r="CW124" s="1111"/>
      <c r="CX124" s="1111"/>
      <c r="CY124" s="1111"/>
      <c r="CZ124" s="1111"/>
      <c r="DA124" s="1111"/>
      <c r="DB124" s="1111"/>
      <c r="DC124" s="1111"/>
      <c r="DD124" s="1111"/>
      <c r="DE124" s="1111"/>
      <c r="DF124" s="1112"/>
      <c r="DG124" s="1095">
        <v>19466</v>
      </c>
      <c r="DH124" s="1074"/>
      <c r="DI124" s="1074"/>
      <c r="DJ124" s="1074"/>
      <c r="DK124" s="1075"/>
      <c r="DL124" s="1073">
        <v>18223</v>
      </c>
      <c r="DM124" s="1074"/>
      <c r="DN124" s="1074"/>
      <c r="DO124" s="1074"/>
      <c r="DP124" s="1075"/>
      <c r="DQ124" s="1073">
        <v>17376</v>
      </c>
      <c r="DR124" s="1074"/>
      <c r="DS124" s="1074"/>
      <c r="DT124" s="1074"/>
      <c r="DU124" s="1075"/>
      <c r="DV124" s="1076">
        <v>0.3</v>
      </c>
      <c r="DW124" s="1077"/>
      <c r="DX124" s="1077"/>
      <c r="DY124" s="1077"/>
      <c r="DZ124" s="1078"/>
    </row>
    <row r="125" spans="1:130" s="246" customFormat="1" ht="26.25" customHeight="1">
      <c r="A125" s="1149"/>
      <c r="B125" s="1036"/>
      <c r="C125" s="1006" t="s">
        <v>469</v>
      </c>
      <c r="D125" s="1007"/>
      <c r="E125" s="1007"/>
      <c r="F125" s="1007"/>
      <c r="G125" s="1007"/>
      <c r="H125" s="1007"/>
      <c r="I125" s="1007"/>
      <c r="J125" s="1007"/>
      <c r="K125" s="1007"/>
      <c r="L125" s="1007"/>
      <c r="M125" s="1007"/>
      <c r="N125" s="1007"/>
      <c r="O125" s="1007"/>
      <c r="P125" s="1007"/>
      <c r="Q125" s="1007"/>
      <c r="R125" s="1007"/>
      <c r="S125" s="1007"/>
      <c r="T125" s="1007"/>
      <c r="U125" s="1007"/>
      <c r="V125" s="1007"/>
      <c r="W125" s="1007"/>
      <c r="X125" s="1007"/>
      <c r="Y125" s="1007"/>
      <c r="Z125" s="1008"/>
      <c r="AA125" s="1048" t="s">
        <v>468</v>
      </c>
      <c r="AB125" s="1049"/>
      <c r="AC125" s="1049"/>
      <c r="AD125" s="1049"/>
      <c r="AE125" s="1050"/>
      <c r="AF125" s="1051" t="s">
        <v>442</v>
      </c>
      <c r="AG125" s="1049"/>
      <c r="AH125" s="1049"/>
      <c r="AI125" s="1049"/>
      <c r="AJ125" s="1050"/>
      <c r="AK125" s="1051" t="s">
        <v>468</v>
      </c>
      <c r="AL125" s="1049"/>
      <c r="AM125" s="1049"/>
      <c r="AN125" s="1049"/>
      <c r="AO125" s="1050"/>
      <c r="AP125" s="1052" t="s">
        <v>468</v>
      </c>
      <c r="AQ125" s="1053"/>
      <c r="AR125" s="1053"/>
      <c r="AS125" s="1053"/>
      <c r="AT125" s="1054"/>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1113" t="s">
        <v>485</v>
      </c>
      <c r="CL125" s="1098"/>
      <c r="CM125" s="1098"/>
      <c r="CN125" s="1098"/>
      <c r="CO125" s="1099"/>
      <c r="CP125" s="1030" t="s">
        <v>486</v>
      </c>
      <c r="CQ125" s="979"/>
      <c r="CR125" s="979"/>
      <c r="CS125" s="979"/>
      <c r="CT125" s="979"/>
      <c r="CU125" s="979"/>
      <c r="CV125" s="979"/>
      <c r="CW125" s="979"/>
      <c r="CX125" s="979"/>
      <c r="CY125" s="979"/>
      <c r="CZ125" s="979"/>
      <c r="DA125" s="979"/>
      <c r="DB125" s="979"/>
      <c r="DC125" s="979"/>
      <c r="DD125" s="979"/>
      <c r="DE125" s="979"/>
      <c r="DF125" s="980"/>
      <c r="DG125" s="1016" t="s">
        <v>468</v>
      </c>
      <c r="DH125" s="1017"/>
      <c r="DI125" s="1017"/>
      <c r="DJ125" s="1017"/>
      <c r="DK125" s="1017"/>
      <c r="DL125" s="1017" t="s">
        <v>468</v>
      </c>
      <c r="DM125" s="1017"/>
      <c r="DN125" s="1017"/>
      <c r="DO125" s="1017"/>
      <c r="DP125" s="1017"/>
      <c r="DQ125" s="1017" t="s">
        <v>440</v>
      </c>
      <c r="DR125" s="1017"/>
      <c r="DS125" s="1017"/>
      <c r="DT125" s="1017"/>
      <c r="DU125" s="1017"/>
      <c r="DV125" s="1018" t="s">
        <v>388</v>
      </c>
      <c r="DW125" s="1018"/>
      <c r="DX125" s="1018"/>
      <c r="DY125" s="1018"/>
      <c r="DZ125" s="1019"/>
    </row>
    <row r="126" spans="1:130" s="246" customFormat="1" ht="26.25" customHeight="1" thickBot="1">
      <c r="A126" s="1149"/>
      <c r="B126" s="1036"/>
      <c r="C126" s="1006" t="s">
        <v>471</v>
      </c>
      <c r="D126" s="1007"/>
      <c r="E126" s="1007"/>
      <c r="F126" s="1007"/>
      <c r="G126" s="1007"/>
      <c r="H126" s="1007"/>
      <c r="I126" s="1007"/>
      <c r="J126" s="1007"/>
      <c r="K126" s="1007"/>
      <c r="L126" s="1007"/>
      <c r="M126" s="1007"/>
      <c r="N126" s="1007"/>
      <c r="O126" s="1007"/>
      <c r="P126" s="1007"/>
      <c r="Q126" s="1007"/>
      <c r="R126" s="1007"/>
      <c r="S126" s="1007"/>
      <c r="T126" s="1007"/>
      <c r="U126" s="1007"/>
      <c r="V126" s="1007"/>
      <c r="W126" s="1007"/>
      <c r="X126" s="1007"/>
      <c r="Y126" s="1007"/>
      <c r="Z126" s="1008"/>
      <c r="AA126" s="1048" t="s">
        <v>468</v>
      </c>
      <c r="AB126" s="1049"/>
      <c r="AC126" s="1049"/>
      <c r="AD126" s="1049"/>
      <c r="AE126" s="1050"/>
      <c r="AF126" s="1051" t="s">
        <v>126</v>
      </c>
      <c r="AG126" s="1049"/>
      <c r="AH126" s="1049"/>
      <c r="AI126" s="1049"/>
      <c r="AJ126" s="1050"/>
      <c r="AK126" s="1051" t="s">
        <v>440</v>
      </c>
      <c r="AL126" s="1049"/>
      <c r="AM126" s="1049"/>
      <c r="AN126" s="1049"/>
      <c r="AO126" s="1050"/>
      <c r="AP126" s="1052" t="s">
        <v>440</v>
      </c>
      <c r="AQ126" s="1053"/>
      <c r="AR126" s="1053"/>
      <c r="AS126" s="1053"/>
      <c r="AT126" s="1054"/>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1114"/>
      <c r="CL126" s="1101"/>
      <c r="CM126" s="1101"/>
      <c r="CN126" s="1101"/>
      <c r="CO126" s="1102"/>
      <c r="CP126" s="1039" t="s">
        <v>487</v>
      </c>
      <c r="CQ126" s="1040"/>
      <c r="CR126" s="1040"/>
      <c r="CS126" s="1040"/>
      <c r="CT126" s="1040"/>
      <c r="CU126" s="1040"/>
      <c r="CV126" s="1040"/>
      <c r="CW126" s="1040"/>
      <c r="CX126" s="1040"/>
      <c r="CY126" s="1040"/>
      <c r="CZ126" s="1040"/>
      <c r="DA126" s="1040"/>
      <c r="DB126" s="1040"/>
      <c r="DC126" s="1040"/>
      <c r="DD126" s="1040"/>
      <c r="DE126" s="1040"/>
      <c r="DF126" s="1041"/>
      <c r="DG126" s="1009">
        <v>218753</v>
      </c>
      <c r="DH126" s="1010"/>
      <c r="DI126" s="1010"/>
      <c r="DJ126" s="1010"/>
      <c r="DK126" s="1010"/>
      <c r="DL126" s="1010">
        <v>220027</v>
      </c>
      <c r="DM126" s="1010"/>
      <c r="DN126" s="1010"/>
      <c r="DO126" s="1010"/>
      <c r="DP126" s="1010"/>
      <c r="DQ126" s="1010">
        <v>125645</v>
      </c>
      <c r="DR126" s="1010"/>
      <c r="DS126" s="1010"/>
      <c r="DT126" s="1010"/>
      <c r="DU126" s="1010"/>
      <c r="DV126" s="1011">
        <v>2.2999999999999998</v>
      </c>
      <c r="DW126" s="1011"/>
      <c r="DX126" s="1011"/>
      <c r="DY126" s="1011"/>
      <c r="DZ126" s="1012"/>
    </row>
    <row r="127" spans="1:130" s="246" customFormat="1" ht="26.25" customHeight="1">
      <c r="A127" s="1150"/>
      <c r="B127" s="1038"/>
      <c r="C127" s="1092" t="s">
        <v>488</v>
      </c>
      <c r="D127" s="1093"/>
      <c r="E127" s="1093"/>
      <c r="F127" s="1093"/>
      <c r="G127" s="1093"/>
      <c r="H127" s="1093"/>
      <c r="I127" s="1093"/>
      <c r="J127" s="1093"/>
      <c r="K127" s="1093"/>
      <c r="L127" s="1093"/>
      <c r="M127" s="1093"/>
      <c r="N127" s="1093"/>
      <c r="O127" s="1093"/>
      <c r="P127" s="1093"/>
      <c r="Q127" s="1093"/>
      <c r="R127" s="1093"/>
      <c r="S127" s="1093"/>
      <c r="T127" s="1093"/>
      <c r="U127" s="1093"/>
      <c r="V127" s="1093"/>
      <c r="W127" s="1093"/>
      <c r="X127" s="1093"/>
      <c r="Y127" s="1093"/>
      <c r="Z127" s="1094"/>
      <c r="AA127" s="1048">
        <v>895</v>
      </c>
      <c r="AB127" s="1049"/>
      <c r="AC127" s="1049"/>
      <c r="AD127" s="1049"/>
      <c r="AE127" s="1050"/>
      <c r="AF127" s="1051">
        <v>496</v>
      </c>
      <c r="AG127" s="1049"/>
      <c r="AH127" s="1049"/>
      <c r="AI127" s="1049"/>
      <c r="AJ127" s="1050"/>
      <c r="AK127" s="1051">
        <v>287</v>
      </c>
      <c r="AL127" s="1049"/>
      <c r="AM127" s="1049"/>
      <c r="AN127" s="1049"/>
      <c r="AO127" s="1050"/>
      <c r="AP127" s="1052">
        <v>0</v>
      </c>
      <c r="AQ127" s="1053"/>
      <c r="AR127" s="1053"/>
      <c r="AS127" s="1053"/>
      <c r="AT127" s="1054"/>
      <c r="AU127" s="282"/>
      <c r="AV127" s="282"/>
      <c r="AW127" s="282"/>
      <c r="AX127" s="1122" t="s">
        <v>489</v>
      </c>
      <c r="AY127" s="1123"/>
      <c r="AZ127" s="1123"/>
      <c r="BA127" s="1123"/>
      <c r="BB127" s="1123"/>
      <c r="BC127" s="1123"/>
      <c r="BD127" s="1123"/>
      <c r="BE127" s="1124"/>
      <c r="BF127" s="1125" t="s">
        <v>490</v>
      </c>
      <c r="BG127" s="1123"/>
      <c r="BH127" s="1123"/>
      <c r="BI127" s="1123"/>
      <c r="BJ127" s="1123"/>
      <c r="BK127" s="1123"/>
      <c r="BL127" s="1124"/>
      <c r="BM127" s="1125" t="s">
        <v>491</v>
      </c>
      <c r="BN127" s="1123"/>
      <c r="BO127" s="1123"/>
      <c r="BP127" s="1123"/>
      <c r="BQ127" s="1123"/>
      <c r="BR127" s="1123"/>
      <c r="BS127" s="1124"/>
      <c r="BT127" s="1125" t="s">
        <v>492</v>
      </c>
      <c r="BU127" s="1123"/>
      <c r="BV127" s="1123"/>
      <c r="BW127" s="1123"/>
      <c r="BX127" s="1123"/>
      <c r="BY127" s="1123"/>
      <c r="BZ127" s="1147"/>
      <c r="CA127" s="282"/>
      <c r="CB127" s="282"/>
      <c r="CC127" s="282"/>
      <c r="CD127" s="283"/>
      <c r="CE127" s="283"/>
      <c r="CF127" s="283"/>
      <c r="CG127" s="280"/>
      <c r="CH127" s="280"/>
      <c r="CI127" s="280"/>
      <c r="CJ127" s="281"/>
      <c r="CK127" s="1114"/>
      <c r="CL127" s="1101"/>
      <c r="CM127" s="1101"/>
      <c r="CN127" s="1101"/>
      <c r="CO127" s="1102"/>
      <c r="CP127" s="1039" t="s">
        <v>493</v>
      </c>
      <c r="CQ127" s="1040"/>
      <c r="CR127" s="1040"/>
      <c r="CS127" s="1040"/>
      <c r="CT127" s="1040"/>
      <c r="CU127" s="1040"/>
      <c r="CV127" s="1040"/>
      <c r="CW127" s="1040"/>
      <c r="CX127" s="1040"/>
      <c r="CY127" s="1040"/>
      <c r="CZ127" s="1040"/>
      <c r="DA127" s="1040"/>
      <c r="DB127" s="1040"/>
      <c r="DC127" s="1040"/>
      <c r="DD127" s="1040"/>
      <c r="DE127" s="1040"/>
      <c r="DF127" s="1041"/>
      <c r="DG127" s="1009" t="s">
        <v>468</v>
      </c>
      <c r="DH127" s="1010"/>
      <c r="DI127" s="1010"/>
      <c r="DJ127" s="1010"/>
      <c r="DK127" s="1010"/>
      <c r="DL127" s="1010" t="s">
        <v>442</v>
      </c>
      <c r="DM127" s="1010"/>
      <c r="DN127" s="1010"/>
      <c r="DO127" s="1010"/>
      <c r="DP127" s="1010"/>
      <c r="DQ127" s="1010" t="s">
        <v>468</v>
      </c>
      <c r="DR127" s="1010"/>
      <c r="DS127" s="1010"/>
      <c r="DT127" s="1010"/>
      <c r="DU127" s="1010"/>
      <c r="DV127" s="1011" t="s">
        <v>468</v>
      </c>
      <c r="DW127" s="1011"/>
      <c r="DX127" s="1011"/>
      <c r="DY127" s="1011"/>
      <c r="DZ127" s="1012"/>
    </row>
    <row r="128" spans="1:130" s="246" customFormat="1" ht="26.25" customHeight="1" thickBot="1">
      <c r="A128" s="1133" t="s">
        <v>494</v>
      </c>
      <c r="B128" s="1134"/>
      <c r="C128" s="1134"/>
      <c r="D128" s="1134"/>
      <c r="E128" s="1134"/>
      <c r="F128" s="1134"/>
      <c r="G128" s="1134"/>
      <c r="H128" s="1134"/>
      <c r="I128" s="1134"/>
      <c r="J128" s="1134"/>
      <c r="K128" s="1134"/>
      <c r="L128" s="1134"/>
      <c r="M128" s="1134"/>
      <c r="N128" s="1134"/>
      <c r="O128" s="1134"/>
      <c r="P128" s="1134"/>
      <c r="Q128" s="1134"/>
      <c r="R128" s="1134"/>
      <c r="S128" s="1134"/>
      <c r="T128" s="1134"/>
      <c r="U128" s="1134"/>
      <c r="V128" s="1134"/>
      <c r="W128" s="1135" t="s">
        <v>495</v>
      </c>
      <c r="X128" s="1135"/>
      <c r="Y128" s="1135"/>
      <c r="Z128" s="1136"/>
      <c r="AA128" s="1137">
        <v>125165</v>
      </c>
      <c r="AB128" s="1138"/>
      <c r="AC128" s="1138"/>
      <c r="AD128" s="1138"/>
      <c r="AE128" s="1139"/>
      <c r="AF128" s="1140">
        <v>138259</v>
      </c>
      <c r="AG128" s="1138"/>
      <c r="AH128" s="1138"/>
      <c r="AI128" s="1138"/>
      <c r="AJ128" s="1139"/>
      <c r="AK128" s="1140">
        <v>168524</v>
      </c>
      <c r="AL128" s="1138"/>
      <c r="AM128" s="1138"/>
      <c r="AN128" s="1138"/>
      <c r="AO128" s="1139"/>
      <c r="AP128" s="1141"/>
      <c r="AQ128" s="1142"/>
      <c r="AR128" s="1142"/>
      <c r="AS128" s="1142"/>
      <c r="AT128" s="1143"/>
      <c r="AU128" s="282"/>
      <c r="AV128" s="282"/>
      <c r="AW128" s="282"/>
      <c r="AX128" s="978" t="s">
        <v>496</v>
      </c>
      <c r="AY128" s="979"/>
      <c r="AZ128" s="979"/>
      <c r="BA128" s="979"/>
      <c r="BB128" s="979"/>
      <c r="BC128" s="979"/>
      <c r="BD128" s="979"/>
      <c r="BE128" s="980"/>
      <c r="BF128" s="1144" t="s">
        <v>126</v>
      </c>
      <c r="BG128" s="1145"/>
      <c r="BH128" s="1145"/>
      <c r="BI128" s="1145"/>
      <c r="BJ128" s="1145"/>
      <c r="BK128" s="1145"/>
      <c r="BL128" s="1146"/>
      <c r="BM128" s="1144">
        <v>14.21</v>
      </c>
      <c r="BN128" s="1145"/>
      <c r="BO128" s="1145"/>
      <c r="BP128" s="1145"/>
      <c r="BQ128" s="1145"/>
      <c r="BR128" s="1145"/>
      <c r="BS128" s="1146"/>
      <c r="BT128" s="1144">
        <v>20</v>
      </c>
      <c r="BU128" s="1145"/>
      <c r="BV128" s="1145"/>
      <c r="BW128" s="1145"/>
      <c r="BX128" s="1145"/>
      <c r="BY128" s="1145"/>
      <c r="BZ128" s="1169"/>
      <c r="CA128" s="283"/>
      <c r="CB128" s="283"/>
      <c r="CC128" s="283"/>
      <c r="CD128" s="283"/>
      <c r="CE128" s="283"/>
      <c r="CF128" s="283"/>
      <c r="CG128" s="280"/>
      <c r="CH128" s="280"/>
      <c r="CI128" s="280"/>
      <c r="CJ128" s="281"/>
      <c r="CK128" s="1115"/>
      <c r="CL128" s="1116"/>
      <c r="CM128" s="1116"/>
      <c r="CN128" s="1116"/>
      <c r="CO128" s="1117"/>
      <c r="CP128" s="1126" t="s">
        <v>497</v>
      </c>
      <c r="CQ128" s="1127"/>
      <c r="CR128" s="1127"/>
      <c r="CS128" s="1127"/>
      <c r="CT128" s="1127"/>
      <c r="CU128" s="1127"/>
      <c r="CV128" s="1127"/>
      <c r="CW128" s="1127"/>
      <c r="CX128" s="1127"/>
      <c r="CY128" s="1127"/>
      <c r="CZ128" s="1127"/>
      <c r="DA128" s="1127"/>
      <c r="DB128" s="1127"/>
      <c r="DC128" s="1127"/>
      <c r="DD128" s="1127"/>
      <c r="DE128" s="1127"/>
      <c r="DF128" s="1128"/>
      <c r="DG128" s="1129" t="s">
        <v>126</v>
      </c>
      <c r="DH128" s="1130"/>
      <c r="DI128" s="1130"/>
      <c r="DJ128" s="1130"/>
      <c r="DK128" s="1130"/>
      <c r="DL128" s="1130" t="s">
        <v>442</v>
      </c>
      <c r="DM128" s="1130"/>
      <c r="DN128" s="1130"/>
      <c r="DO128" s="1130"/>
      <c r="DP128" s="1130"/>
      <c r="DQ128" s="1130" t="s">
        <v>442</v>
      </c>
      <c r="DR128" s="1130"/>
      <c r="DS128" s="1130"/>
      <c r="DT128" s="1130"/>
      <c r="DU128" s="1130"/>
      <c r="DV128" s="1131" t="s">
        <v>442</v>
      </c>
      <c r="DW128" s="1131"/>
      <c r="DX128" s="1131"/>
      <c r="DY128" s="1131"/>
      <c r="DZ128" s="1132"/>
    </row>
    <row r="129" spans="1:131" s="246" customFormat="1" ht="26.25" customHeight="1">
      <c r="A129" s="1020" t="s">
        <v>105</v>
      </c>
      <c r="B129" s="1021"/>
      <c r="C129" s="1021"/>
      <c r="D129" s="1021"/>
      <c r="E129" s="1021"/>
      <c r="F129" s="1021"/>
      <c r="G129" s="1021"/>
      <c r="H129" s="1021"/>
      <c r="I129" s="1021"/>
      <c r="J129" s="1021"/>
      <c r="K129" s="1021"/>
      <c r="L129" s="1021"/>
      <c r="M129" s="1021"/>
      <c r="N129" s="1021"/>
      <c r="O129" s="1021"/>
      <c r="P129" s="1021"/>
      <c r="Q129" s="1021"/>
      <c r="R129" s="1021"/>
      <c r="S129" s="1021"/>
      <c r="T129" s="1021"/>
      <c r="U129" s="1021"/>
      <c r="V129" s="1021"/>
      <c r="W129" s="1163" t="s">
        <v>498</v>
      </c>
      <c r="X129" s="1164"/>
      <c r="Y129" s="1164"/>
      <c r="Z129" s="1165"/>
      <c r="AA129" s="1048">
        <v>6625639</v>
      </c>
      <c r="AB129" s="1049"/>
      <c r="AC129" s="1049"/>
      <c r="AD129" s="1049"/>
      <c r="AE129" s="1050"/>
      <c r="AF129" s="1051">
        <v>6683724</v>
      </c>
      <c r="AG129" s="1049"/>
      <c r="AH129" s="1049"/>
      <c r="AI129" s="1049"/>
      <c r="AJ129" s="1050"/>
      <c r="AK129" s="1051">
        <v>6552264</v>
      </c>
      <c r="AL129" s="1049"/>
      <c r="AM129" s="1049"/>
      <c r="AN129" s="1049"/>
      <c r="AO129" s="1050"/>
      <c r="AP129" s="1166"/>
      <c r="AQ129" s="1167"/>
      <c r="AR129" s="1167"/>
      <c r="AS129" s="1167"/>
      <c r="AT129" s="1168"/>
      <c r="AU129" s="284"/>
      <c r="AV129" s="284"/>
      <c r="AW129" s="284"/>
      <c r="AX129" s="1157" t="s">
        <v>499</v>
      </c>
      <c r="AY129" s="1040"/>
      <c r="AZ129" s="1040"/>
      <c r="BA129" s="1040"/>
      <c r="BB129" s="1040"/>
      <c r="BC129" s="1040"/>
      <c r="BD129" s="1040"/>
      <c r="BE129" s="1041"/>
      <c r="BF129" s="1158" t="s">
        <v>500</v>
      </c>
      <c r="BG129" s="1159"/>
      <c r="BH129" s="1159"/>
      <c r="BI129" s="1159"/>
      <c r="BJ129" s="1159"/>
      <c r="BK129" s="1159"/>
      <c r="BL129" s="1160"/>
      <c r="BM129" s="1158">
        <v>19.21</v>
      </c>
      <c r="BN129" s="1159"/>
      <c r="BO129" s="1159"/>
      <c r="BP129" s="1159"/>
      <c r="BQ129" s="1159"/>
      <c r="BR129" s="1159"/>
      <c r="BS129" s="1160"/>
      <c r="BT129" s="1158">
        <v>30</v>
      </c>
      <c r="BU129" s="1161"/>
      <c r="BV129" s="1161"/>
      <c r="BW129" s="1161"/>
      <c r="BX129" s="1161"/>
      <c r="BY129" s="1161"/>
      <c r="BZ129" s="1162"/>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c r="A130" s="1020" t="s">
        <v>501</v>
      </c>
      <c r="B130" s="1021"/>
      <c r="C130" s="1021"/>
      <c r="D130" s="1021"/>
      <c r="E130" s="1021"/>
      <c r="F130" s="1021"/>
      <c r="G130" s="1021"/>
      <c r="H130" s="1021"/>
      <c r="I130" s="1021"/>
      <c r="J130" s="1021"/>
      <c r="K130" s="1021"/>
      <c r="L130" s="1021"/>
      <c r="M130" s="1021"/>
      <c r="N130" s="1021"/>
      <c r="O130" s="1021"/>
      <c r="P130" s="1021"/>
      <c r="Q130" s="1021"/>
      <c r="R130" s="1021"/>
      <c r="S130" s="1021"/>
      <c r="T130" s="1021"/>
      <c r="U130" s="1021"/>
      <c r="V130" s="1021"/>
      <c r="W130" s="1163" t="s">
        <v>502</v>
      </c>
      <c r="X130" s="1164"/>
      <c r="Y130" s="1164"/>
      <c r="Z130" s="1165"/>
      <c r="AA130" s="1048">
        <v>1050204</v>
      </c>
      <c r="AB130" s="1049"/>
      <c r="AC130" s="1049"/>
      <c r="AD130" s="1049"/>
      <c r="AE130" s="1050"/>
      <c r="AF130" s="1051">
        <v>1042461</v>
      </c>
      <c r="AG130" s="1049"/>
      <c r="AH130" s="1049"/>
      <c r="AI130" s="1049"/>
      <c r="AJ130" s="1050"/>
      <c r="AK130" s="1051">
        <v>1042336</v>
      </c>
      <c r="AL130" s="1049"/>
      <c r="AM130" s="1049"/>
      <c r="AN130" s="1049"/>
      <c r="AO130" s="1050"/>
      <c r="AP130" s="1166"/>
      <c r="AQ130" s="1167"/>
      <c r="AR130" s="1167"/>
      <c r="AS130" s="1167"/>
      <c r="AT130" s="1168"/>
      <c r="AU130" s="284"/>
      <c r="AV130" s="284"/>
      <c r="AW130" s="284"/>
      <c r="AX130" s="1157" t="s">
        <v>503</v>
      </c>
      <c r="AY130" s="1040"/>
      <c r="AZ130" s="1040"/>
      <c r="BA130" s="1040"/>
      <c r="BB130" s="1040"/>
      <c r="BC130" s="1040"/>
      <c r="BD130" s="1040"/>
      <c r="BE130" s="1041"/>
      <c r="BF130" s="1194">
        <v>9.8000000000000007</v>
      </c>
      <c r="BG130" s="1195"/>
      <c r="BH130" s="1195"/>
      <c r="BI130" s="1195"/>
      <c r="BJ130" s="1195"/>
      <c r="BK130" s="1195"/>
      <c r="BL130" s="1196"/>
      <c r="BM130" s="1194">
        <v>25</v>
      </c>
      <c r="BN130" s="1195"/>
      <c r="BO130" s="1195"/>
      <c r="BP130" s="1195"/>
      <c r="BQ130" s="1195"/>
      <c r="BR130" s="1195"/>
      <c r="BS130" s="1196"/>
      <c r="BT130" s="1194">
        <v>35</v>
      </c>
      <c r="BU130" s="1197"/>
      <c r="BV130" s="1197"/>
      <c r="BW130" s="1197"/>
      <c r="BX130" s="1197"/>
      <c r="BY130" s="1197"/>
      <c r="BZ130" s="1198"/>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c r="A131" s="1199"/>
      <c r="B131" s="1200"/>
      <c r="C131" s="1200"/>
      <c r="D131" s="1200"/>
      <c r="E131" s="1200"/>
      <c r="F131" s="1200"/>
      <c r="G131" s="1200"/>
      <c r="H131" s="1200"/>
      <c r="I131" s="1200"/>
      <c r="J131" s="1200"/>
      <c r="K131" s="1200"/>
      <c r="L131" s="1200"/>
      <c r="M131" s="1200"/>
      <c r="N131" s="1200"/>
      <c r="O131" s="1200"/>
      <c r="P131" s="1200"/>
      <c r="Q131" s="1200"/>
      <c r="R131" s="1200"/>
      <c r="S131" s="1200"/>
      <c r="T131" s="1200"/>
      <c r="U131" s="1200"/>
      <c r="V131" s="1200"/>
      <c r="W131" s="1201" t="s">
        <v>504</v>
      </c>
      <c r="X131" s="1202"/>
      <c r="Y131" s="1202"/>
      <c r="Z131" s="1203"/>
      <c r="AA131" s="1095">
        <v>5575435</v>
      </c>
      <c r="AB131" s="1074"/>
      <c r="AC131" s="1074"/>
      <c r="AD131" s="1074"/>
      <c r="AE131" s="1075"/>
      <c r="AF131" s="1073">
        <v>5641263</v>
      </c>
      <c r="AG131" s="1074"/>
      <c r="AH131" s="1074"/>
      <c r="AI131" s="1074"/>
      <c r="AJ131" s="1075"/>
      <c r="AK131" s="1073">
        <v>5509928</v>
      </c>
      <c r="AL131" s="1074"/>
      <c r="AM131" s="1074"/>
      <c r="AN131" s="1074"/>
      <c r="AO131" s="1075"/>
      <c r="AP131" s="1204"/>
      <c r="AQ131" s="1205"/>
      <c r="AR131" s="1205"/>
      <c r="AS131" s="1205"/>
      <c r="AT131" s="1206"/>
      <c r="AU131" s="284"/>
      <c r="AV131" s="284"/>
      <c r="AW131" s="284"/>
      <c r="AX131" s="1176" t="s">
        <v>505</v>
      </c>
      <c r="AY131" s="1127"/>
      <c r="AZ131" s="1127"/>
      <c r="BA131" s="1127"/>
      <c r="BB131" s="1127"/>
      <c r="BC131" s="1127"/>
      <c r="BD131" s="1127"/>
      <c r="BE131" s="1128"/>
      <c r="BF131" s="1177">
        <v>122.2</v>
      </c>
      <c r="BG131" s="1178"/>
      <c r="BH131" s="1178"/>
      <c r="BI131" s="1178"/>
      <c r="BJ131" s="1178"/>
      <c r="BK131" s="1178"/>
      <c r="BL131" s="1179"/>
      <c r="BM131" s="1177">
        <v>350</v>
      </c>
      <c r="BN131" s="1178"/>
      <c r="BO131" s="1178"/>
      <c r="BP131" s="1178"/>
      <c r="BQ131" s="1178"/>
      <c r="BR131" s="1178"/>
      <c r="BS131" s="1179"/>
      <c r="BT131" s="1180"/>
      <c r="BU131" s="1181"/>
      <c r="BV131" s="1181"/>
      <c r="BW131" s="1181"/>
      <c r="BX131" s="1181"/>
      <c r="BY131" s="1181"/>
      <c r="BZ131" s="1182"/>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c r="A132" s="1183" t="s">
        <v>506</v>
      </c>
      <c r="B132" s="1184"/>
      <c r="C132" s="1184"/>
      <c r="D132" s="1184"/>
      <c r="E132" s="1184"/>
      <c r="F132" s="1184"/>
      <c r="G132" s="1184"/>
      <c r="H132" s="1184"/>
      <c r="I132" s="1184"/>
      <c r="J132" s="1184"/>
      <c r="K132" s="1184"/>
      <c r="L132" s="1184"/>
      <c r="M132" s="1184"/>
      <c r="N132" s="1184"/>
      <c r="O132" s="1184"/>
      <c r="P132" s="1184"/>
      <c r="Q132" s="1184"/>
      <c r="R132" s="1184"/>
      <c r="S132" s="1184"/>
      <c r="T132" s="1184"/>
      <c r="U132" s="1184"/>
      <c r="V132" s="1187" t="s">
        <v>507</v>
      </c>
      <c r="W132" s="1187"/>
      <c r="X132" s="1187"/>
      <c r="Y132" s="1187"/>
      <c r="Z132" s="1188"/>
      <c r="AA132" s="1189">
        <v>9.9469727470000002</v>
      </c>
      <c r="AB132" s="1190"/>
      <c r="AC132" s="1190"/>
      <c r="AD132" s="1190"/>
      <c r="AE132" s="1191"/>
      <c r="AF132" s="1192">
        <v>8.7838308549999997</v>
      </c>
      <c r="AG132" s="1190"/>
      <c r="AH132" s="1190"/>
      <c r="AI132" s="1190"/>
      <c r="AJ132" s="1191"/>
      <c r="AK132" s="1192">
        <v>10.78008642</v>
      </c>
      <c r="AL132" s="1190"/>
      <c r="AM132" s="1190"/>
      <c r="AN132" s="1190"/>
      <c r="AO132" s="1191"/>
      <c r="AP132" s="1089"/>
      <c r="AQ132" s="1090"/>
      <c r="AR132" s="1090"/>
      <c r="AS132" s="1090"/>
      <c r="AT132" s="1193"/>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c r="A133" s="1185"/>
      <c r="B133" s="1186"/>
      <c r="C133" s="1186"/>
      <c r="D133" s="1186"/>
      <c r="E133" s="1186"/>
      <c r="F133" s="1186"/>
      <c r="G133" s="1186"/>
      <c r="H133" s="1186"/>
      <c r="I133" s="1186"/>
      <c r="J133" s="1186"/>
      <c r="K133" s="1186"/>
      <c r="L133" s="1186"/>
      <c r="M133" s="1186"/>
      <c r="N133" s="1186"/>
      <c r="O133" s="1186"/>
      <c r="P133" s="1186"/>
      <c r="Q133" s="1186"/>
      <c r="R133" s="1186"/>
      <c r="S133" s="1186"/>
      <c r="T133" s="1186"/>
      <c r="U133" s="1186"/>
      <c r="V133" s="1170" t="s">
        <v>508</v>
      </c>
      <c r="W133" s="1170"/>
      <c r="X133" s="1170"/>
      <c r="Y133" s="1170"/>
      <c r="Z133" s="1171"/>
      <c r="AA133" s="1172">
        <v>10.4</v>
      </c>
      <c r="AB133" s="1173"/>
      <c r="AC133" s="1173"/>
      <c r="AD133" s="1173"/>
      <c r="AE133" s="1174"/>
      <c r="AF133" s="1172">
        <v>9.6999999999999993</v>
      </c>
      <c r="AG133" s="1173"/>
      <c r="AH133" s="1173"/>
      <c r="AI133" s="1173"/>
      <c r="AJ133" s="1174"/>
      <c r="AK133" s="1172">
        <v>9.8000000000000007</v>
      </c>
      <c r="AL133" s="1173"/>
      <c r="AM133" s="1173"/>
      <c r="AN133" s="1173"/>
      <c r="AO133" s="1174"/>
      <c r="AP133" s="1119"/>
      <c r="AQ133" s="1120"/>
      <c r="AR133" s="1120"/>
      <c r="AS133" s="1120"/>
      <c r="AT133" s="1175"/>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25" hidden="1">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row r="136" spans="1:131" hidden="1"/>
  </sheetData>
  <sheetProtection algorithmName="SHA-512" hashValue="hcyqSsinq/nABITMFPbNEGjX0bFMyw87s2ZLiWQ0ACj1+XxCkjfyVRtF5Icvgs8OA6WmChE6nu3gcJ2ekLe53A==" saltValue="Cftd5TUDKoHnvb1J0Y/Q+w=="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cols>
    <col min="1" max="120" width="2.75" style="291" customWidth="1"/>
    <col min="121" max="121" width="0" style="290" hidden="1" customWidth="1"/>
    <col min="122" max="16384" width="9" style="290" hidden="1"/>
  </cols>
  <sheetData>
    <row r="1" spans="1:120">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row r="3" spans="1:120"/>
    <row r="4" spans="1:120"/>
    <row r="5" spans="1:120"/>
    <row r="6" spans="1:120"/>
    <row r="7" spans="1:120"/>
    <row r="8" spans="1:120"/>
    <row r="9" spans="1:120"/>
    <row r="10" spans="1:120"/>
    <row r="11" spans="1:120"/>
    <row r="12" spans="1:120"/>
    <row r="13" spans="1:120"/>
    <row r="14" spans="1:120"/>
    <row r="15" spans="1:120"/>
    <row r="16" spans="1:120">
      <c r="DP16" s="290"/>
    </row>
    <row r="17" spans="119:120">
      <c r="DP17" s="290"/>
    </row>
    <row r="18" spans="119:120"/>
    <row r="19" spans="119:120"/>
    <row r="20" spans="119:120">
      <c r="DO20" s="290"/>
      <c r="DP20" s="290"/>
    </row>
    <row r="21" spans="119:120">
      <c r="DP21" s="290"/>
    </row>
    <row r="22" spans="119:120"/>
    <row r="23" spans="119:120">
      <c r="DO23" s="290"/>
      <c r="DP23" s="290"/>
    </row>
    <row r="24" spans="119:120">
      <c r="DP24" s="290"/>
    </row>
    <row r="25" spans="119:120">
      <c r="DP25" s="290"/>
    </row>
    <row r="26" spans="119:120">
      <c r="DO26" s="290"/>
      <c r="DP26" s="290"/>
    </row>
    <row r="27" spans="119:120"/>
    <row r="28" spans="119:120">
      <c r="DO28" s="290"/>
      <c r="DP28" s="290"/>
    </row>
    <row r="29" spans="119:120">
      <c r="DP29" s="290"/>
    </row>
    <row r="30" spans="119:120"/>
    <row r="31" spans="119:120">
      <c r="DO31" s="290"/>
      <c r="DP31" s="290"/>
    </row>
    <row r="32" spans="119:120"/>
    <row r="33" spans="98:120">
      <c r="DO33" s="290"/>
      <c r="DP33" s="290"/>
    </row>
    <row r="34" spans="98:120">
      <c r="DM34" s="290"/>
    </row>
    <row r="35" spans="98:120">
      <c r="CT35" s="290"/>
      <c r="CU35" s="290"/>
      <c r="CV35" s="290"/>
      <c r="CY35" s="290"/>
      <c r="CZ35" s="290"/>
      <c r="DA35" s="290"/>
      <c r="DD35" s="290"/>
      <c r="DE35" s="290"/>
      <c r="DF35" s="290"/>
      <c r="DI35" s="290"/>
      <c r="DJ35" s="290"/>
      <c r="DK35" s="290"/>
      <c r="DM35" s="290"/>
      <c r="DN35" s="290"/>
      <c r="DO35" s="290"/>
      <c r="DP35" s="290"/>
    </row>
    <row r="36" spans="98:120"/>
    <row r="37" spans="98:120">
      <c r="CW37" s="290"/>
      <c r="DB37" s="290"/>
      <c r="DG37" s="290"/>
      <c r="DL37" s="290"/>
      <c r="DP37" s="290"/>
    </row>
    <row r="38" spans="98:120">
      <c r="CT38" s="290"/>
      <c r="CU38" s="290"/>
      <c r="CV38" s="290"/>
      <c r="CW38" s="290"/>
      <c r="CY38" s="290"/>
      <c r="CZ38" s="290"/>
      <c r="DA38" s="290"/>
      <c r="DB38" s="290"/>
      <c r="DD38" s="290"/>
      <c r="DE38" s="290"/>
      <c r="DF38" s="290"/>
      <c r="DG38" s="290"/>
      <c r="DI38" s="290"/>
      <c r="DJ38" s="290"/>
      <c r="DK38" s="290"/>
      <c r="DL38" s="290"/>
      <c r="DN38" s="290"/>
      <c r="DO38" s="290"/>
      <c r="DP38" s="290"/>
    </row>
    <row r="39" spans="98:120"/>
    <row r="40" spans="98:120"/>
    <row r="41" spans="98:120"/>
    <row r="42" spans="98:120"/>
    <row r="43" spans="98:120"/>
    <row r="44" spans="98:120"/>
    <row r="45" spans="98:120"/>
    <row r="46" spans="98:120"/>
    <row r="47" spans="98:120"/>
    <row r="48" spans="98:120"/>
    <row r="49" spans="22:120">
      <c r="DN49" s="290"/>
      <c r="DO49" s="290"/>
      <c r="DP49" s="290"/>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0"/>
      <c r="CS63" s="290"/>
      <c r="CX63" s="290"/>
      <c r="DC63" s="290"/>
      <c r="DH63" s="290"/>
    </row>
    <row r="64" spans="22:120">
      <c r="V64" s="290"/>
    </row>
    <row r="65" spans="15:120">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c r="Q66" s="290"/>
      <c r="S66" s="290"/>
      <c r="U66" s="290"/>
      <c r="DM66" s="290"/>
    </row>
    <row r="67" spans="15:120">
      <c r="O67" s="290"/>
      <c r="P67" s="290"/>
      <c r="R67" s="290"/>
      <c r="T67" s="290"/>
      <c r="Y67" s="290"/>
      <c r="CT67" s="290"/>
      <c r="CV67" s="290"/>
      <c r="CW67" s="290"/>
      <c r="CY67" s="290"/>
      <c r="DA67" s="290"/>
      <c r="DB67" s="290"/>
      <c r="DD67" s="290"/>
      <c r="DF67" s="290"/>
      <c r="DG67" s="290"/>
      <c r="DI67" s="290"/>
      <c r="DK67" s="290"/>
      <c r="DL67" s="290"/>
      <c r="DN67" s="290"/>
      <c r="DO67" s="290"/>
      <c r="DP67" s="290"/>
    </row>
    <row r="68" spans="15:120"/>
    <row r="69" spans="15:120"/>
    <row r="70" spans="15:120"/>
    <row r="71" spans="15:120"/>
    <row r="72" spans="15:120">
      <c r="DP72" s="290"/>
    </row>
    <row r="73" spans="15:120">
      <c r="DP73" s="290"/>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0"/>
      <c r="CX96" s="290"/>
      <c r="DC96" s="290"/>
      <c r="DH96" s="290"/>
    </row>
    <row r="97" spans="24:120">
      <c r="CS97" s="290"/>
      <c r="CX97" s="290"/>
      <c r="DC97" s="290"/>
      <c r="DH97" s="290"/>
      <c r="DP97" s="291" t="s">
        <v>509</v>
      </c>
    </row>
    <row r="98" spans="24:120" hidden="1">
      <c r="CS98" s="290"/>
      <c r="CX98" s="290"/>
      <c r="DC98" s="290"/>
      <c r="DH98" s="290"/>
    </row>
    <row r="99" spans="24:120" hidden="1">
      <c r="CS99" s="290"/>
      <c r="CX99" s="290"/>
      <c r="DC99" s="290"/>
      <c r="DH99" s="290"/>
    </row>
    <row r="100" spans="24:120" hidden="1"/>
    <row r="101" spans="24:120" ht="12" hidden="1" customHeight="1">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5" hidden="1" customHeight="1">
      <c r="CU102" s="290"/>
      <c r="CZ102" s="290"/>
      <c r="DE102" s="290"/>
      <c r="DJ102" s="290"/>
      <c r="DM102" s="290"/>
    </row>
    <row r="103" spans="24:120" hidden="1">
      <c r="CT103" s="290"/>
      <c r="CV103" s="290"/>
      <c r="CW103" s="290"/>
      <c r="CY103" s="290"/>
      <c r="DA103" s="290"/>
      <c r="DB103" s="290"/>
      <c r="DD103" s="290"/>
      <c r="DF103" s="290"/>
      <c r="DG103" s="290"/>
      <c r="DI103" s="290"/>
      <c r="DK103" s="290"/>
      <c r="DL103" s="290"/>
      <c r="DM103" s="290"/>
      <c r="DN103" s="290"/>
      <c r="DO103" s="290"/>
      <c r="DP103" s="290"/>
    </row>
    <row r="104" spans="24:120" hidden="1">
      <c r="CV104" s="290"/>
      <c r="CW104" s="290"/>
      <c r="DA104" s="290"/>
      <c r="DB104" s="290"/>
      <c r="DF104" s="290"/>
      <c r="DG104" s="290"/>
      <c r="DK104" s="290"/>
      <c r="DL104" s="290"/>
      <c r="DN104" s="290"/>
      <c r="DO104" s="290"/>
      <c r="DP104" s="290"/>
    </row>
    <row r="105" spans="24:120" ht="12.75" hidden="1" customHeight="1"/>
    <row r="106" spans="24:120" hidden="1"/>
    <row r="107" spans="24:120" hidden="1"/>
    <row r="108" spans="24:120" hidden="1"/>
    <row r="109" spans="24:120" hidden="1"/>
    <row r="110" spans="24:120" hidden="1"/>
  </sheetData>
  <sheetProtection algorithmName="SHA-512" hashValue="B3ohSwteQY2d1jLTkBP5qUoAHSrOfWP0PIlTx0YtcOvd5Xs1SyPOGaFt3pdBKY/LJUoidzhZVupmmGaVHbGeGQ==" saltValue="o8V55bry4WfPqylYyumuj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25" style="291" customWidth="1"/>
    <col min="117" max="16384" width="9" style="290" hidden="1"/>
  </cols>
  <sheetData>
    <row r="1" spans="2:116">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row r="3" spans="2:116"/>
    <row r="4" spans="2:116">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row r="7" spans="2:116"/>
    <row r="8" spans="2:116"/>
    <row r="9" spans="2:116"/>
    <row r="10" spans="2:116"/>
    <row r="11" spans="2:116"/>
    <row r="12" spans="2:116"/>
    <row r="13" spans="2:116"/>
    <row r="14" spans="2:116"/>
    <row r="15" spans="2:116"/>
    <row r="16" spans="2:116"/>
    <row r="17" spans="9:116"/>
    <row r="18" spans="9:116">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row r="20" spans="9:116"/>
    <row r="21" spans="9:116">
      <c r="DL21" s="290"/>
    </row>
    <row r="22" spans="9:116">
      <c r="DI22" s="290"/>
      <c r="DJ22" s="290"/>
      <c r="DK22" s="290"/>
      <c r="DL22" s="290"/>
    </row>
    <row r="23" spans="9:116">
      <c r="CY23" s="290"/>
      <c r="CZ23" s="290"/>
      <c r="DA23" s="290"/>
      <c r="DB23" s="290"/>
      <c r="DC23" s="290"/>
      <c r="DD23" s="290"/>
      <c r="DE23" s="290"/>
      <c r="DF23" s="290"/>
      <c r="DG23" s="290"/>
      <c r="DH23" s="290"/>
      <c r="DI23" s="290"/>
      <c r="DJ23" s="290"/>
      <c r="DK23" s="290"/>
      <c r="DL23" s="290"/>
    </row>
    <row r="24" spans="9:116"/>
    <row r="25" spans="9:116"/>
    <row r="26" spans="9:116"/>
    <row r="27" spans="9:116"/>
    <row r="28" spans="9:116"/>
    <row r="29" spans="9:116"/>
    <row r="30" spans="9:116"/>
    <row r="31" spans="9:116"/>
    <row r="32" spans="9:116"/>
    <row r="33" spans="15:116"/>
    <row r="34" spans="15:116"/>
    <row r="35" spans="15:116">
      <c r="CZ35" s="290"/>
      <c r="DA35" s="290"/>
      <c r="DB35" s="290"/>
      <c r="DC35" s="290"/>
      <c r="DD35" s="290"/>
      <c r="DE35" s="290"/>
      <c r="DF35" s="290"/>
      <c r="DG35" s="290"/>
      <c r="DH35" s="290"/>
      <c r="DI35" s="290"/>
      <c r="DJ35" s="290"/>
      <c r="DK35" s="290"/>
      <c r="DL35" s="290"/>
    </row>
    <row r="36" spans="15:116"/>
    <row r="37" spans="15:116">
      <c r="DL37" s="290"/>
    </row>
    <row r="38" spans="15:116">
      <c r="DI38" s="290"/>
      <c r="DJ38" s="290"/>
      <c r="DK38" s="290"/>
      <c r="DL38" s="290"/>
    </row>
    <row r="39" spans="15:116"/>
    <row r="40" spans="15:116"/>
    <row r="41" spans="15:116"/>
    <row r="42" spans="15:116"/>
    <row r="43" spans="15:116">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c r="DL44" s="290"/>
    </row>
    <row r="45" spans="15:116"/>
    <row r="46" spans="15:116">
      <c r="DA46" s="290"/>
      <c r="DB46" s="290"/>
      <c r="DC46" s="290"/>
      <c r="DD46" s="290"/>
      <c r="DE46" s="290"/>
      <c r="DF46" s="290"/>
      <c r="DG46" s="290"/>
      <c r="DH46" s="290"/>
      <c r="DI46" s="290"/>
      <c r="DJ46" s="290"/>
      <c r="DK46" s="290"/>
      <c r="DL46" s="290"/>
    </row>
    <row r="47" spans="15:116"/>
    <row r="48" spans="15:116"/>
    <row r="49" spans="104:116"/>
    <row r="50" spans="104:116">
      <c r="CZ50" s="290"/>
      <c r="DA50" s="290"/>
      <c r="DB50" s="290"/>
      <c r="DC50" s="290"/>
      <c r="DD50" s="290"/>
      <c r="DE50" s="290"/>
      <c r="DF50" s="290"/>
      <c r="DG50" s="290"/>
      <c r="DH50" s="290"/>
      <c r="DI50" s="290"/>
      <c r="DJ50" s="290"/>
      <c r="DK50" s="290"/>
      <c r="DL50" s="290"/>
    </row>
    <row r="51" spans="104:116"/>
    <row r="52" spans="104:116"/>
    <row r="53" spans="104:116">
      <c r="DL53" s="290"/>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0"/>
      <c r="DD67" s="290"/>
      <c r="DE67" s="290"/>
      <c r="DF67" s="290"/>
      <c r="DG67" s="290"/>
      <c r="DH67" s="290"/>
      <c r="DI67" s="290"/>
      <c r="DJ67" s="290"/>
      <c r="DK67" s="290"/>
      <c r="DL67" s="290"/>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w4flNPt3gY296VezomUrq4gGP+uAT7a3MnHXGTRtXi1Uj1VxZ5biXe92113B8zWp8Cf8vA9jHRoKo9XzgQ4S3A==" saltValue="nLIVxqYcuPKiJz6BlaM7w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SheetLayoutView="100" workbookViewId="0"/>
  </sheetViews>
  <sheetFormatPr defaultColWidth="0" defaultRowHeight="13.5" customHeight="1" zeroHeight="1"/>
  <cols>
    <col min="1" max="36" width="2.5" style="292" customWidth="1"/>
    <col min="37" max="44" width="17" style="292" customWidth="1"/>
    <col min="45" max="45" width="6.125" style="299" customWidth="1"/>
    <col min="46" max="46" width="3" style="297" customWidth="1"/>
    <col min="47" max="47" width="19.125" style="292" hidden="1" customWidth="1"/>
    <col min="48" max="52" width="12.625" style="292" hidden="1" customWidth="1"/>
    <col min="53" max="16384" width="8.625" style="292" hidden="1"/>
  </cols>
  <sheetData>
    <row r="1" spans="1:46">
      <c r="AS1" s="293"/>
      <c r="AT1" s="293"/>
    </row>
    <row r="2" spans="1:46">
      <c r="AS2" s="293"/>
      <c r="AT2" s="293"/>
    </row>
    <row r="3" spans="1:46">
      <c r="AS3" s="293"/>
      <c r="AT3" s="293"/>
    </row>
    <row r="4" spans="1:46">
      <c r="AS4" s="293"/>
      <c r="AT4" s="293"/>
    </row>
    <row r="5" spans="1:46" ht="17.25">
      <c r="A5" s="294" t="s">
        <v>510</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511</v>
      </c>
      <c r="AL6" s="298"/>
      <c r="AM6" s="298"/>
      <c r="AN6" s="298"/>
      <c r="AO6" s="293"/>
      <c r="AP6" s="293"/>
      <c r="AQ6" s="293"/>
      <c r="AR6" s="293"/>
    </row>
    <row r="7" spans="1:46">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210" t="s">
        <v>512</v>
      </c>
      <c r="AP7" s="303"/>
      <c r="AQ7" s="304" t="s">
        <v>513</v>
      </c>
      <c r="AR7" s="305"/>
    </row>
    <row r="8" spans="1:46">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211"/>
      <c r="AP8" s="309" t="s">
        <v>514</v>
      </c>
      <c r="AQ8" s="310" t="s">
        <v>515</v>
      </c>
      <c r="AR8" s="311" t="s">
        <v>516</v>
      </c>
    </row>
    <row r="9" spans="1:46">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212" t="s">
        <v>517</v>
      </c>
      <c r="AL9" s="1213"/>
      <c r="AM9" s="1213"/>
      <c r="AN9" s="1214"/>
      <c r="AO9" s="312">
        <v>1608365</v>
      </c>
      <c r="AP9" s="312">
        <v>68546</v>
      </c>
      <c r="AQ9" s="313">
        <v>63072</v>
      </c>
      <c r="AR9" s="314">
        <v>8.6999999999999993</v>
      </c>
    </row>
    <row r="10" spans="1:46">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212" t="s">
        <v>518</v>
      </c>
      <c r="AL10" s="1213"/>
      <c r="AM10" s="1213"/>
      <c r="AN10" s="1214"/>
      <c r="AO10" s="315">
        <v>29527</v>
      </c>
      <c r="AP10" s="315">
        <v>1258</v>
      </c>
      <c r="AQ10" s="316">
        <v>6862</v>
      </c>
      <c r="AR10" s="317">
        <v>-81.7</v>
      </c>
    </row>
    <row r="11" spans="1:46" ht="13.5" customHeight="1">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212" t="s">
        <v>519</v>
      </c>
      <c r="AL11" s="1213"/>
      <c r="AM11" s="1213"/>
      <c r="AN11" s="1214"/>
      <c r="AO11" s="315">
        <v>354959</v>
      </c>
      <c r="AP11" s="315">
        <v>15128</v>
      </c>
      <c r="AQ11" s="316">
        <v>9054</v>
      </c>
      <c r="AR11" s="317">
        <v>67.099999999999994</v>
      </c>
    </row>
    <row r="12" spans="1:46" ht="13.5" customHeight="1">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212" t="s">
        <v>520</v>
      </c>
      <c r="AL12" s="1213"/>
      <c r="AM12" s="1213"/>
      <c r="AN12" s="1214"/>
      <c r="AO12" s="315">
        <v>281026</v>
      </c>
      <c r="AP12" s="315">
        <v>11977</v>
      </c>
      <c r="AQ12" s="316">
        <v>361</v>
      </c>
      <c r="AR12" s="317">
        <v>3217.7</v>
      </c>
    </row>
    <row r="13" spans="1:46" ht="13.5" customHeight="1">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212" t="s">
        <v>521</v>
      </c>
      <c r="AL13" s="1213"/>
      <c r="AM13" s="1213"/>
      <c r="AN13" s="1214"/>
      <c r="AO13" s="315" t="s">
        <v>522</v>
      </c>
      <c r="AP13" s="315" t="s">
        <v>522</v>
      </c>
      <c r="AQ13" s="316" t="s">
        <v>522</v>
      </c>
      <c r="AR13" s="317" t="s">
        <v>522</v>
      </c>
    </row>
    <row r="14" spans="1:46" ht="13.5" customHeight="1">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212" t="s">
        <v>523</v>
      </c>
      <c r="AL14" s="1213"/>
      <c r="AM14" s="1213"/>
      <c r="AN14" s="1214"/>
      <c r="AO14" s="315">
        <v>81864</v>
      </c>
      <c r="AP14" s="315">
        <v>3489</v>
      </c>
      <c r="AQ14" s="316">
        <v>2718</v>
      </c>
      <c r="AR14" s="317">
        <v>28.4</v>
      </c>
    </row>
    <row r="15" spans="1:46" ht="13.5" customHeight="1">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212" t="s">
        <v>524</v>
      </c>
      <c r="AL15" s="1213"/>
      <c r="AM15" s="1213"/>
      <c r="AN15" s="1214"/>
      <c r="AO15" s="315">
        <v>60003</v>
      </c>
      <c r="AP15" s="315">
        <v>2557</v>
      </c>
      <c r="AQ15" s="316">
        <v>1384</v>
      </c>
      <c r="AR15" s="317">
        <v>84.8</v>
      </c>
    </row>
    <row r="16" spans="1:46">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215" t="s">
        <v>525</v>
      </c>
      <c r="AL16" s="1216"/>
      <c r="AM16" s="1216"/>
      <c r="AN16" s="1217"/>
      <c r="AO16" s="315">
        <v>-135072</v>
      </c>
      <c r="AP16" s="315">
        <v>-5757</v>
      </c>
      <c r="AQ16" s="316">
        <v>-5449</v>
      </c>
      <c r="AR16" s="317">
        <v>5.7</v>
      </c>
    </row>
    <row r="17" spans="1:46">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1215" t="s">
        <v>184</v>
      </c>
      <c r="AL17" s="1216"/>
      <c r="AM17" s="1216"/>
      <c r="AN17" s="1217"/>
      <c r="AO17" s="315">
        <v>2280672</v>
      </c>
      <c r="AP17" s="315">
        <v>97199</v>
      </c>
      <c r="AQ17" s="316">
        <v>78003</v>
      </c>
      <c r="AR17" s="317">
        <v>24.6</v>
      </c>
    </row>
    <row r="18" spans="1:46">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8"/>
      <c r="AR18" s="318"/>
    </row>
    <row r="19" spans="1:46">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526</v>
      </c>
      <c r="AL19" s="293"/>
      <c r="AM19" s="293"/>
      <c r="AN19" s="293"/>
      <c r="AO19" s="293"/>
      <c r="AP19" s="293"/>
      <c r="AQ19" s="293"/>
      <c r="AR19" s="293"/>
    </row>
    <row r="20" spans="1:46">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19"/>
      <c r="AL20" s="320"/>
      <c r="AM20" s="320"/>
      <c r="AN20" s="321"/>
      <c r="AO20" s="322" t="s">
        <v>527</v>
      </c>
      <c r="AP20" s="323" t="s">
        <v>528</v>
      </c>
      <c r="AQ20" s="324" t="s">
        <v>529</v>
      </c>
      <c r="AR20" s="325"/>
    </row>
    <row r="21" spans="1:46" s="331" customFormat="1">
      <c r="A21" s="326"/>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207" t="s">
        <v>530</v>
      </c>
      <c r="AL21" s="1208"/>
      <c r="AM21" s="1208"/>
      <c r="AN21" s="1209"/>
      <c r="AO21" s="327">
        <v>7.42</v>
      </c>
      <c r="AP21" s="328">
        <v>7.51</v>
      </c>
      <c r="AQ21" s="329">
        <v>-0.09</v>
      </c>
      <c r="AR21" s="298"/>
      <c r="AS21" s="330"/>
      <c r="AT21" s="326"/>
    </row>
    <row r="22" spans="1:46" s="331" customFormat="1">
      <c r="A22" s="326"/>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207" t="s">
        <v>531</v>
      </c>
      <c r="AL22" s="1208"/>
      <c r="AM22" s="1208"/>
      <c r="AN22" s="1209"/>
      <c r="AO22" s="332">
        <v>99.4</v>
      </c>
      <c r="AP22" s="333">
        <v>97.1</v>
      </c>
      <c r="AQ22" s="334">
        <v>2.2999999999999998</v>
      </c>
      <c r="AR22" s="318"/>
      <c r="AS22" s="330"/>
      <c r="AT22" s="326"/>
    </row>
    <row r="23" spans="1:46" s="331" customFormat="1">
      <c r="A23" s="326"/>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8"/>
      <c r="AQ23" s="318"/>
      <c r="AR23" s="318"/>
      <c r="AS23" s="330"/>
      <c r="AT23" s="326"/>
    </row>
    <row r="24" spans="1:46" s="331" customFormat="1">
      <c r="A24" s="326"/>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8"/>
      <c r="AQ24" s="318"/>
      <c r="AR24" s="318"/>
      <c r="AS24" s="330"/>
      <c r="AT24" s="326"/>
    </row>
    <row r="25" spans="1:46" s="331" customFormat="1">
      <c r="A25" s="335"/>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7"/>
      <c r="AQ25" s="337"/>
      <c r="AR25" s="337"/>
      <c r="AS25" s="338"/>
      <c r="AT25" s="326"/>
    </row>
    <row r="26" spans="1:46" s="331" customFormat="1">
      <c r="A26" s="298" t="s">
        <v>532</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8"/>
      <c r="AQ26" s="318"/>
      <c r="AR26" s="318"/>
      <c r="AS26" s="298"/>
      <c r="AT26" s="298"/>
    </row>
    <row r="27" spans="1:46">
      <c r="A27" s="339"/>
      <c r="AO27" s="293"/>
      <c r="AP27" s="293"/>
      <c r="AQ27" s="293"/>
      <c r="AR27" s="293"/>
      <c r="AS27" s="293"/>
      <c r="AT27" s="293"/>
    </row>
    <row r="28" spans="1:46" ht="17.25">
      <c r="A28" s="294" t="s">
        <v>533</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0"/>
    </row>
    <row r="29" spans="1:46">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534</v>
      </c>
      <c r="AL29" s="298"/>
      <c r="AM29" s="298"/>
      <c r="AN29" s="298"/>
      <c r="AO29" s="293"/>
      <c r="AP29" s="293"/>
      <c r="AQ29" s="293"/>
      <c r="AR29" s="293"/>
      <c r="AS29" s="341"/>
    </row>
    <row r="30" spans="1:46">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210" t="s">
        <v>512</v>
      </c>
      <c r="AP30" s="303"/>
      <c r="AQ30" s="304" t="s">
        <v>513</v>
      </c>
      <c r="AR30" s="305"/>
    </row>
    <row r="31" spans="1:46">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211"/>
      <c r="AP31" s="309" t="s">
        <v>514</v>
      </c>
      <c r="AQ31" s="310" t="s">
        <v>515</v>
      </c>
      <c r="AR31" s="311" t="s">
        <v>516</v>
      </c>
    </row>
    <row r="32" spans="1:46" ht="27" customHeight="1">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223" t="s">
        <v>535</v>
      </c>
      <c r="AL32" s="1224"/>
      <c r="AM32" s="1224"/>
      <c r="AN32" s="1225"/>
      <c r="AO32" s="342">
        <v>1005765</v>
      </c>
      <c r="AP32" s="342">
        <v>42864</v>
      </c>
      <c r="AQ32" s="343">
        <v>34855</v>
      </c>
      <c r="AR32" s="344">
        <v>23</v>
      </c>
    </row>
    <row r="33" spans="1:46" ht="13.5" customHeight="1">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223" t="s">
        <v>536</v>
      </c>
      <c r="AL33" s="1224"/>
      <c r="AM33" s="1224"/>
      <c r="AN33" s="1225"/>
      <c r="AO33" s="342" t="s">
        <v>522</v>
      </c>
      <c r="AP33" s="342" t="s">
        <v>522</v>
      </c>
      <c r="AQ33" s="343" t="s">
        <v>522</v>
      </c>
      <c r="AR33" s="344" t="s">
        <v>522</v>
      </c>
    </row>
    <row r="34" spans="1:46" ht="27" customHeight="1">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223" t="s">
        <v>537</v>
      </c>
      <c r="AL34" s="1224"/>
      <c r="AM34" s="1224"/>
      <c r="AN34" s="1225"/>
      <c r="AO34" s="342" t="s">
        <v>522</v>
      </c>
      <c r="AP34" s="342" t="s">
        <v>522</v>
      </c>
      <c r="AQ34" s="343" t="s">
        <v>522</v>
      </c>
      <c r="AR34" s="344" t="s">
        <v>522</v>
      </c>
    </row>
    <row r="35" spans="1:46" ht="27" customHeight="1">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223" t="s">
        <v>538</v>
      </c>
      <c r="AL35" s="1224"/>
      <c r="AM35" s="1224"/>
      <c r="AN35" s="1225"/>
      <c r="AO35" s="342">
        <v>720905</v>
      </c>
      <c r="AP35" s="342">
        <v>30724</v>
      </c>
      <c r="AQ35" s="343">
        <v>15141</v>
      </c>
      <c r="AR35" s="344">
        <v>102.9</v>
      </c>
    </row>
    <row r="36" spans="1:46" ht="27" customHeight="1">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223" t="s">
        <v>539</v>
      </c>
      <c r="AL36" s="1224"/>
      <c r="AM36" s="1224"/>
      <c r="AN36" s="1225"/>
      <c r="AO36" s="342">
        <v>41734</v>
      </c>
      <c r="AP36" s="342">
        <v>1779</v>
      </c>
      <c r="AQ36" s="343">
        <v>2517</v>
      </c>
      <c r="AR36" s="344">
        <v>-29.3</v>
      </c>
    </row>
    <row r="37" spans="1:46" ht="13.5" customHeight="1">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223" t="s">
        <v>540</v>
      </c>
      <c r="AL37" s="1224"/>
      <c r="AM37" s="1224"/>
      <c r="AN37" s="1225"/>
      <c r="AO37" s="342">
        <v>36197</v>
      </c>
      <c r="AP37" s="342">
        <v>1543</v>
      </c>
      <c r="AQ37" s="343">
        <v>522</v>
      </c>
      <c r="AR37" s="344">
        <v>195.6</v>
      </c>
    </row>
    <row r="38" spans="1:46" ht="27" customHeight="1">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226" t="s">
        <v>541</v>
      </c>
      <c r="AL38" s="1227"/>
      <c r="AM38" s="1227"/>
      <c r="AN38" s="1228"/>
      <c r="AO38" s="345">
        <v>234</v>
      </c>
      <c r="AP38" s="345">
        <v>10</v>
      </c>
      <c r="AQ38" s="346">
        <v>1</v>
      </c>
      <c r="AR38" s="334">
        <v>900</v>
      </c>
      <c r="AS38" s="341"/>
    </row>
    <row r="39" spans="1:46">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226" t="s">
        <v>542</v>
      </c>
      <c r="AL39" s="1227"/>
      <c r="AM39" s="1227"/>
      <c r="AN39" s="1228"/>
      <c r="AO39" s="342">
        <v>-168524</v>
      </c>
      <c r="AP39" s="342">
        <v>-7182</v>
      </c>
      <c r="AQ39" s="343">
        <v>-2915</v>
      </c>
      <c r="AR39" s="344">
        <v>146.4</v>
      </c>
      <c r="AS39" s="341"/>
    </row>
    <row r="40" spans="1:46" ht="27" customHeight="1">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223" t="s">
        <v>543</v>
      </c>
      <c r="AL40" s="1224"/>
      <c r="AM40" s="1224"/>
      <c r="AN40" s="1225"/>
      <c r="AO40" s="342">
        <v>-1042336</v>
      </c>
      <c r="AP40" s="342">
        <v>-44423</v>
      </c>
      <c r="AQ40" s="343">
        <v>-35363</v>
      </c>
      <c r="AR40" s="344">
        <v>25.6</v>
      </c>
      <c r="AS40" s="341"/>
    </row>
    <row r="41" spans="1:46">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229" t="s">
        <v>298</v>
      </c>
      <c r="AL41" s="1230"/>
      <c r="AM41" s="1230"/>
      <c r="AN41" s="1231"/>
      <c r="AO41" s="342">
        <v>593975</v>
      </c>
      <c r="AP41" s="342">
        <v>25314</v>
      </c>
      <c r="AQ41" s="343">
        <v>14758</v>
      </c>
      <c r="AR41" s="344">
        <v>71.5</v>
      </c>
      <c r="AS41" s="341"/>
    </row>
    <row r="42" spans="1:46">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7" t="s">
        <v>544</v>
      </c>
      <c r="AL42" s="293"/>
      <c r="AM42" s="293"/>
      <c r="AN42" s="293"/>
      <c r="AO42" s="293"/>
      <c r="AP42" s="293"/>
      <c r="AQ42" s="318"/>
      <c r="AR42" s="318"/>
      <c r="AS42" s="341"/>
    </row>
    <row r="43" spans="1:46">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8"/>
      <c r="AQ43" s="318"/>
      <c r="AR43" s="293"/>
      <c r="AS43" s="341"/>
    </row>
    <row r="44" spans="1:46">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8"/>
      <c r="AR44" s="293"/>
    </row>
    <row r="45" spans="1:46">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49"/>
      <c r="AR45" s="295"/>
      <c r="AS45" s="295"/>
      <c r="AT45" s="293"/>
    </row>
    <row r="46" spans="1:46">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293"/>
    </row>
    <row r="47" spans="1:46" ht="17.25" customHeight="1">
      <c r="A47" s="351" t="s">
        <v>545</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2" t="s">
        <v>546</v>
      </c>
      <c r="AL48" s="352"/>
      <c r="AM48" s="352"/>
      <c r="AN48" s="352"/>
      <c r="AO48" s="352"/>
      <c r="AP48" s="352"/>
      <c r="AQ48" s="353"/>
      <c r="AR48" s="352"/>
    </row>
    <row r="49" spans="1:44" ht="13.5" customHeight="1">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4"/>
      <c r="AL49" s="355"/>
      <c r="AM49" s="1218" t="s">
        <v>512</v>
      </c>
      <c r="AN49" s="1220" t="s">
        <v>547</v>
      </c>
      <c r="AO49" s="1221"/>
      <c r="AP49" s="1221"/>
      <c r="AQ49" s="1221"/>
      <c r="AR49" s="1222"/>
    </row>
    <row r="50" spans="1:44">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6"/>
      <c r="AL50" s="357"/>
      <c r="AM50" s="1219"/>
      <c r="AN50" s="358" t="s">
        <v>548</v>
      </c>
      <c r="AO50" s="359" t="s">
        <v>549</v>
      </c>
      <c r="AP50" s="360" t="s">
        <v>550</v>
      </c>
      <c r="AQ50" s="361" t="s">
        <v>551</v>
      </c>
      <c r="AR50" s="362" t="s">
        <v>552</v>
      </c>
    </row>
    <row r="51" spans="1:44">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4" t="s">
        <v>553</v>
      </c>
      <c r="AL51" s="355"/>
      <c r="AM51" s="363">
        <v>3559119</v>
      </c>
      <c r="AN51" s="364">
        <v>144721</v>
      </c>
      <c r="AO51" s="365">
        <v>89.4</v>
      </c>
      <c r="AP51" s="366">
        <v>59668</v>
      </c>
      <c r="AQ51" s="367">
        <v>-14.1</v>
      </c>
      <c r="AR51" s="368">
        <v>103.5</v>
      </c>
    </row>
    <row r="52" spans="1:44">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69"/>
      <c r="AL52" s="370" t="s">
        <v>554</v>
      </c>
      <c r="AM52" s="371">
        <v>1599303</v>
      </c>
      <c r="AN52" s="372">
        <v>65031</v>
      </c>
      <c r="AO52" s="373">
        <v>108.2</v>
      </c>
      <c r="AP52" s="374">
        <v>31515</v>
      </c>
      <c r="AQ52" s="375">
        <v>0</v>
      </c>
      <c r="AR52" s="376">
        <v>108.2</v>
      </c>
    </row>
    <row r="53" spans="1:44">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4" t="s">
        <v>555</v>
      </c>
      <c r="AL53" s="355"/>
      <c r="AM53" s="363">
        <v>1930276</v>
      </c>
      <c r="AN53" s="364">
        <v>79363</v>
      </c>
      <c r="AO53" s="365">
        <v>-45.2</v>
      </c>
      <c r="AP53" s="366">
        <v>56894</v>
      </c>
      <c r="AQ53" s="367">
        <v>-4.5999999999999996</v>
      </c>
      <c r="AR53" s="368">
        <v>-40.6</v>
      </c>
    </row>
    <row r="54" spans="1:44">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69"/>
      <c r="AL54" s="370" t="s">
        <v>554</v>
      </c>
      <c r="AM54" s="371">
        <v>1284724</v>
      </c>
      <c r="AN54" s="372">
        <v>52821</v>
      </c>
      <c r="AO54" s="373">
        <v>-18.8</v>
      </c>
      <c r="AP54" s="374">
        <v>32548</v>
      </c>
      <c r="AQ54" s="375">
        <v>3.3</v>
      </c>
      <c r="AR54" s="376">
        <v>-22.1</v>
      </c>
    </row>
    <row r="55" spans="1:44">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4" t="s">
        <v>556</v>
      </c>
      <c r="AL55" s="355"/>
      <c r="AM55" s="363">
        <v>1679348</v>
      </c>
      <c r="AN55" s="364">
        <v>69761</v>
      </c>
      <c r="AO55" s="365">
        <v>-12.1</v>
      </c>
      <c r="AP55" s="366">
        <v>57122</v>
      </c>
      <c r="AQ55" s="367">
        <v>0.4</v>
      </c>
      <c r="AR55" s="368">
        <v>-12.5</v>
      </c>
    </row>
    <row r="56" spans="1:44">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69"/>
      <c r="AL56" s="370" t="s">
        <v>554</v>
      </c>
      <c r="AM56" s="371">
        <v>1135592</v>
      </c>
      <c r="AN56" s="372">
        <v>47173</v>
      </c>
      <c r="AO56" s="373">
        <v>-10.7</v>
      </c>
      <c r="AP56" s="374">
        <v>36191</v>
      </c>
      <c r="AQ56" s="375">
        <v>11.2</v>
      </c>
      <c r="AR56" s="376">
        <v>-21.9</v>
      </c>
    </row>
    <row r="57" spans="1:44">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4" t="s">
        <v>557</v>
      </c>
      <c r="AL57" s="355"/>
      <c r="AM57" s="363">
        <v>752894</v>
      </c>
      <c r="AN57" s="364">
        <v>31650</v>
      </c>
      <c r="AO57" s="365">
        <v>-54.6</v>
      </c>
      <c r="AP57" s="366">
        <v>53655</v>
      </c>
      <c r="AQ57" s="367">
        <v>-6.1</v>
      </c>
      <c r="AR57" s="368">
        <v>-48.5</v>
      </c>
    </row>
    <row r="58" spans="1:44">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69"/>
      <c r="AL58" s="370" t="s">
        <v>554</v>
      </c>
      <c r="AM58" s="371">
        <v>431026</v>
      </c>
      <c r="AN58" s="372">
        <v>18119</v>
      </c>
      <c r="AO58" s="373">
        <v>-61.6</v>
      </c>
      <c r="AP58" s="374">
        <v>32719</v>
      </c>
      <c r="AQ58" s="375">
        <v>-9.6</v>
      </c>
      <c r="AR58" s="376">
        <v>-52</v>
      </c>
    </row>
    <row r="59" spans="1:44">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4" t="s">
        <v>558</v>
      </c>
      <c r="AL59" s="355"/>
      <c r="AM59" s="363">
        <v>2418054</v>
      </c>
      <c r="AN59" s="364">
        <v>103054</v>
      </c>
      <c r="AO59" s="365">
        <v>225.6</v>
      </c>
      <c r="AP59" s="366">
        <v>53869</v>
      </c>
      <c r="AQ59" s="367">
        <v>0.4</v>
      </c>
      <c r="AR59" s="368">
        <v>225.2</v>
      </c>
    </row>
    <row r="60" spans="1:44">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69"/>
      <c r="AL60" s="370" t="s">
        <v>554</v>
      </c>
      <c r="AM60" s="371">
        <v>1832192</v>
      </c>
      <c r="AN60" s="372">
        <v>78085</v>
      </c>
      <c r="AO60" s="373">
        <v>331</v>
      </c>
      <c r="AP60" s="374">
        <v>35046</v>
      </c>
      <c r="AQ60" s="375">
        <v>7.1</v>
      </c>
      <c r="AR60" s="376">
        <v>323.89999999999998</v>
      </c>
    </row>
    <row r="61" spans="1:44">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4" t="s">
        <v>559</v>
      </c>
      <c r="AL61" s="377"/>
      <c r="AM61" s="378">
        <v>2067938</v>
      </c>
      <c r="AN61" s="379">
        <v>85710</v>
      </c>
      <c r="AO61" s="380">
        <v>40.6</v>
      </c>
      <c r="AP61" s="381">
        <v>56242</v>
      </c>
      <c r="AQ61" s="382">
        <v>-4.8</v>
      </c>
      <c r="AR61" s="368">
        <v>45.4</v>
      </c>
    </row>
    <row r="62" spans="1:44">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69"/>
      <c r="AL62" s="370" t="s">
        <v>554</v>
      </c>
      <c r="AM62" s="371">
        <v>1256567</v>
      </c>
      <c r="AN62" s="372">
        <v>52246</v>
      </c>
      <c r="AO62" s="373">
        <v>69.599999999999994</v>
      </c>
      <c r="AP62" s="374">
        <v>33604</v>
      </c>
      <c r="AQ62" s="375">
        <v>2.4</v>
      </c>
      <c r="AR62" s="376">
        <v>67.2</v>
      </c>
    </row>
    <row r="63" spans="1:44">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c r="A66" s="383"/>
      <c r="B66" s="350"/>
      <c r="C66" s="350"/>
      <c r="D66" s="350"/>
      <c r="E66" s="350"/>
      <c r="F66" s="350"/>
      <c r="G66" s="350"/>
      <c r="H66" s="350"/>
      <c r="I66" s="350"/>
      <c r="J66" s="350"/>
      <c r="K66" s="350"/>
      <c r="L66" s="350"/>
      <c r="M66" s="350"/>
      <c r="N66" s="350"/>
      <c r="O66" s="350"/>
      <c r="P66" s="350"/>
      <c r="Q66" s="350"/>
      <c r="R66" s="350"/>
      <c r="S66" s="350"/>
      <c r="T66" s="350"/>
      <c r="U66" s="350"/>
      <c r="V66" s="350"/>
      <c r="W66" s="350"/>
      <c r="X66" s="350"/>
      <c r="Y66" s="350"/>
      <c r="Z66" s="350"/>
      <c r="AA66" s="350"/>
      <c r="AB66" s="350"/>
      <c r="AC66" s="350"/>
      <c r="AD66" s="350"/>
      <c r="AE66" s="350"/>
      <c r="AF66" s="350"/>
      <c r="AG66" s="350"/>
      <c r="AH66" s="350"/>
      <c r="AI66" s="350"/>
      <c r="AJ66" s="350"/>
      <c r="AK66" s="350"/>
      <c r="AL66" s="350"/>
      <c r="AM66" s="350"/>
      <c r="AN66" s="350"/>
      <c r="AO66" s="350"/>
      <c r="AP66" s="350"/>
      <c r="AQ66" s="350"/>
      <c r="AR66" s="350"/>
      <c r="AS66" s="384"/>
    </row>
    <row r="67" spans="1:46" ht="13.5" hidden="1" customHeight="1">
      <c r="AK67" s="293"/>
      <c r="AL67" s="293"/>
      <c r="AM67" s="293"/>
      <c r="AN67" s="293"/>
      <c r="AO67" s="293"/>
      <c r="AP67" s="293"/>
      <c r="AQ67" s="293"/>
      <c r="AR67" s="293"/>
      <c r="AS67" s="293"/>
      <c r="AT67" s="293"/>
    </row>
    <row r="68" spans="1:46" ht="13.5" hidden="1" customHeight="1">
      <c r="AK68" s="293"/>
      <c r="AL68" s="293"/>
      <c r="AM68" s="293"/>
      <c r="AN68" s="293"/>
      <c r="AO68" s="293"/>
      <c r="AP68" s="293"/>
      <c r="AQ68" s="293"/>
      <c r="AR68" s="293"/>
    </row>
    <row r="69" spans="1:46" ht="13.5" hidden="1" customHeight="1">
      <c r="AK69" s="293"/>
      <c r="AL69" s="293"/>
      <c r="AM69" s="293"/>
      <c r="AN69" s="293"/>
      <c r="AO69" s="293"/>
      <c r="AP69" s="293"/>
      <c r="AQ69" s="293"/>
      <c r="AR69" s="293"/>
    </row>
    <row r="70" spans="1:46" hidden="1">
      <c r="AK70" s="293"/>
      <c r="AL70" s="293"/>
      <c r="AM70" s="293"/>
      <c r="AN70" s="293"/>
      <c r="AO70" s="293"/>
      <c r="AP70" s="293"/>
      <c r="AQ70" s="293"/>
      <c r="AR70" s="293"/>
    </row>
    <row r="71" spans="1:46" hidden="1">
      <c r="AK71" s="293"/>
      <c r="AL71" s="293"/>
      <c r="AM71" s="293"/>
      <c r="AN71" s="293"/>
      <c r="AO71" s="293"/>
      <c r="AP71" s="293"/>
      <c r="AQ71" s="293"/>
      <c r="AR71" s="293"/>
    </row>
    <row r="72" spans="1:46" hidden="1">
      <c r="AK72" s="293"/>
      <c r="AL72" s="293"/>
      <c r="AM72" s="293"/>
      <c r="AN72" s="293"/>
      <c r="AO72" s="293"/>
      <c r="AP72" s="293"/>
      <c r="AQ72" s="293"/>
      <c r="AR72" s="293"/>
    </row>
    <row r="73" spans="1:46" hidden="1">
      <c r="AK73" s="293"/>
      <c r="AL73" s="293"/>
      <c r="AM73" s="293"/>
      <c r="AN73" s="293"/>
      <c r="AO73" s="293"/>
      <c r="AP73" s="293"/>
      <c r="AQ73" s="293"/>
      <c r="AR73" s="293"/>
    </row>
    <row r="74" spans="1:46" hidden="1"/>
  </sheetData>
  <sheetProtection algorithmName="SHA-512" hashValue="KiHAw349sLbSi+xV2HFAJmV8oH3c4UW8yoWw6O48327xJycSJNPwyLcrJyJmvUOg0QlTiE+9u4G0h4OFw1cu1A==" saltValue="YNCuDafF/vQAMDBVJofj8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5" style="291" customWidth="1"/>
    <col min="126" max="16384" width="9" style="290" hidden="1"/>
  </cols>
  <sheetData>
    <row r="1" spans="2:125"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c r="B2" s="290"/>
      <c r="DG2" s="290"/>
    </row>
    <row r="3" spans="2:125">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row r="5" spans="2:125"/>
    <row r="6" spans="2:125"/>
    <row r="7" spans="2:125"/>
    <row r="8" spans="2:125"/>
    <row r="9" spans="2:125">
      <c r="DU9" s="290"/>
    </row>
    <row r="10" spans="2:125"/>
    <row r="11" spans="2:125"/>
    <row r="12" spans="2:125"/>
    <row r="13" spans="2:125"/>
    <row r="14" spans="2:125"/>
    <row r="15" spans="2:125"/>
    <row r="16" spans="2:125"/>
    <row r="17" spans="125:125">
      <c r="DU17" s="290"/>
    </row>
    <row r="18" spans="125:125"/>
    <row r="19" spans="125:125"/>
    <row r="20" spans="125:125">
      <c r="DU20" s="290"/>
    </row>
    <row r="21" spans="125:125">
      <c r="DU21" s="290"/>
    </row>
    <row r="22" spans="125:125"/>
    <row r="23" spans="125:125"/>
    <row r="24" spans="125:125"/>
    <row r="25" spans="125:125"/>
    <row r="26" spans="125:125"/>
    <row r="27" spans="125:125"/>
    <row r="28" spans="125:125">
      <c r="DU28" s="290"/>
    </row>
    <row r="29" spans="125:125"/>
    <row r="30" spans="125:125"/>
    <row r="31" spans="125:125"/>
    <row r="32" spans="125:125"/>
    <row r="33" spans="2:125">
      <c r="B33" s="290"/>
      <c r="G33" s="290"/>
      <c r="I33" s="290"/>
    </row>
    <row r="34" spans="2:125">
      <c r="C34" s="290"/>
      <c r="P34" s="290"/>
      <c r="DE34" s="290"/>
      <c r="DH34" s="290"/>
    </row>
    <row r="35" spans="2:125">
      <c r="D35" s="290"/>
      <c r="E35" s="290"/>
      <c r="DG35" s="290"/>
      <c r="DJ35" s="290"/>
      <c r="DP35" s="290"/>
      <c r="DQ35" s="290"/>
      <c r="DR35" s="290"/>
      <c r="DS35" s="290"/>
      <c r="DT35" s="290"/>
      <c r="DU35" s="290"/>
    </row>
    <row r="36" spans="2:125">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c r="DU37" s="290"/>
    </row>
    <row r="38" spans="2:125">
      <c r="DT38" s="290"/>
      <c r="DU38" s="290"/>
    </row>
    <row r="39" spans="2:125"/>
    <row r="40" spans="2:125">
      <c r="DH40" s="290"/>
    </row>
    <row r="41" spans="2:125">
      <c r="DE41" s="290"/>
    </row>
    <row r="42" spans="2:125">
      <c r="DG42" s="290"/>
      <c r="DJ42" s="290"/>
    </row>
    <row r="43" spans="2:125">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c r="DU44" s="290"/>
    </row>
    <row r="45" spans="2:125"/>
    <row r="46" spans="2:125"/>
    <row r="47" spans="2:125"/>
    <row r="48" spans="2:125">
      <c r="DT48" s="290"/>
      <c r="DU48" s="290"/>
    </row>
    <row r="49" spans="120:125">
      <c r="DU49" s="290"/>
    </row>
    <row r="50" spans="120:125">
      <c r="DU50" s="290"/>
    </row>
    <row r="51" spans="120:125">
      <c r="DP51" s="290"/>
      <c r="DQ51" s="290"/>
      <c r="DR51" s="290"/>
      <c r="DS51" s="290"/>
      <c r="DT51" s="290"/>
      <c r="DU51" s="290"/>
    </row>
    <row r="52" spans="120:125"/>
    <row r="53" spans="120:125"/>
    <row r="54" spans="120:125">
      <c r="DU54" s="290"/>
    </row>
    <row r="55" spans="120:125"/>
    <row r="56" spans="120:125"/>
    <row r="57" spans="120:125"/>
    <row r="58" spans="120:125">
      <c r="DU58" s="290"/>
    </row>
    <row r="59" spans="120:125"/>
    <row r="60" spans="120:125"/>
    <row r="61" spans="120:125"/>
    <row r="62" spans="120:125"/>
    <row r="63" spans="120:125">
      <c r="DU63" s="290"/>
    </row>
    <row r="64" spans="120:125">
      <c r="DT64" s="290"/>
      <c r="DU64" s="290"/>
    </row>
    <row r="65" spans="123:125"/>
    <row r="66" spans="123:125"/>
    <row r="67" spans="123:125"/>
    <row r="68" spans="123:125"/>
    <row r="69" spans="123:125">
      <c r="DS69" s="290"/>
      <c r="DT69" s="290"/>
      <c r="DU69" s="290"/>
    </row>
    <row r="70" spans="123:125"/>
    <row r="71" spans="123:125"/>
    <row r="72" spans="123:125"/>
    <row r="73" spans="123:125"/>
    <row r="74" spans="123:125"/>
    <row r="75" spans="123:125"/>
    <row r="76" spans="123:125"/>
    <row r="77" spans="123:125"/>
    <row r="78" spans="123:125"/>
    <row r="79" spans="123:125"/>
    <row r="80" spans="123:125"/>
    <row r="81" spans="116:125"/>
    <row r="82" spans="116:125">
      <c r="DL82" s="290"/>
    </row>
    <row r="83" spans="116:125">
      <c r="DM83" s="290"/>
      <c r="DN83" s="290"/>
      <c r="DO83" s="290"/>
      <c r="DP83" s="290"/>
      <c r="DQ83" s="290"/>
      <c r="DR83" s="290"/>
      <c r="DS83" s="290"/>
      <c r="DT83" s="290"/>
      <c r="DU83" s="290"/>
    </row>
    <row r="84" spans="116:125"/>
    <row r="85" spans="116:125"/>
    <row r="86" spans="116:125"/>
    <row r="87" spans="116:125"/>
    <row r="88" spans="116:125">
      <c r="DU88" s="290"/>
    </row>
    <row r="89" spans="116:125"/>
    <row r="90" spans="116:125"/>
    <row r="91" spans="116:125"/>
    <row r="92" spans="116:125" ht="13.5" customHeight="1"/>
    <row r="93" spans="116:125" ht="13.5" customHeight="1"/>
    <row r="94" spans="116:125" ht="13.5" customHeight="1">
      <c r="DS94" s="290"/>
      <c r="DT94" s="290"/>
      <c r="DU94" s="290"/>
    </row>
    <row r="95" spans="116:125" ht="13.5" customHeight="1">
      <c r="DU95" s="290"/>
    </row>
    <row r="96" spans="116:125" ht="13.5" customHeight="1"/>
    <row r="97" spans="124:125" ht="13.5" customHeight="1"/>
    <row r="98" spans="124:125" ht="13.5" customHeight="1"/>
    <row r="99" spans="124:125" ht="13.5" customHeight="1"/>
    <row r="100" spans="124:125" ht="13.5" customHeight="1"/>
    <row r="101" spans="124:125" ht="13.5" customHeight="1">
      <c r="DU101" s="290"/>
    </row>
    <row r="102" spans="124:125" ht="13.5" customHeight="1"/>
    <row r="103" spans="124:125" ht="13.5" customHeight="1"/>
    <row r="104" spans="124:125" ht="13.5" customHeight="1">
      <c r="DT104" s="290"/>
      <c r="DU104" s="29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0" t="s">
        <v>561</v>
      </c>
    </row>
    <row r="117" spans="125:125" ht="13.5" hidden="1" customHeight="1"/>
    <row r="118" spans="125:125" ht="13.5" hidden="1" customHeight="1"/>
    <row r="119" spans="125:125" ht="13.5" hidden="1" customHeight="1"/>
    <row r="120" spans="125:125" ht="13.5" hidden="1" customHeight="1"/>
    <row r="121" spans="125:125" ht="13.5" hidden="1" customHeight="1">
      <c r="DU121" s="29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ug00GiWSYmLx0tAWv9/1W0SRsZTo6+1p8QMULINxTaB4OH8jQfyM2XCR+P0SeHCMsYWJlwMrNjAhQlrPjd401A==" saltValue="y6yYg8f/A0aNJ5pEJrVZu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5" style="291" customWidth="1"/>
    <col min="126" max="142" width="0" style="290" hidden="1" customWidth="1"/>
    <col min="143" max="16384" width="9" style="290" hidden="1"/>
  </cols>
  <sheetData>
    <row r="1" spans="1:125" ht="13.5" customHeight="1">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c r="B2" s="290"/>
      <c r="T2" s="290"/>
    </row>
    <row r="3" spans="1:12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0"/>
      <c r="G33" s="290"/>
      <c r="I33" s="290"/>
    </row>
    <row r="34" spans="2:125">
      <c r="C34" s="290"/>
      <c r="P34" s="290"/>
      <c r="R34" s="290"/>
      <c r="U34" s="290"/>
    </row>
    <row r="35" spans="2:125">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c r="F36" s="290"/>
      <c r="H36" s="290"/>
      <c r="J36" s="290"/>
      <c r="K36" s="290"/>
      <c r="L36" s="290"/>
      <c r="M36" s="290"/>
      <c r="N36" s="290"/>
      <c r="O36" s="290"/>
      <c r="Q36" s="290"/>
      <c r="S36" s="290"/>
      <c r="V36" s="290"/>
    </row>
    <row r="37" spans="2:125"/>
    <row r="38" spans="2:125"/>
    <row r="39" spans="2:125"/>
    <row r="40" spans="2:125">
      <c r="U40" s="290"/>
    </row>
    <row r="41" spans="2:125">
      <c r="R41" s="290"/>
    </row>
    <row r="42" spans="2:125">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c r="Q43" s="290"/>
      <c r="S43" s="290"/>
      <c r="V43" s="290"/>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1" t="s">
        <v>562</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ikUeSClprqZjtumOZOBuzA2FmImIrEVZ+b6Rfi7UmKXf3fnd50Sbe82b6QDmQFm8QmsbGNv0UeZ8I35lFuNkGw==" saltValue="C2dt1pOwrsrAZKpOit6Hu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Normal="10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563</v>
      </c>
      <c r="G46" s="8" t="s">
        <v>564</v>
      </c>
      <c r="H46" s="8" t="s">
        <v>565</v>
      </c>
      <c r="I46" s="8" t="s">
        <v>566</v>
      </c>
      <c r="J46" s="9" t="s">
        <v>567</v>
      </c>
    </row>
    <row r="47" spans="2:10" ht="57.75" customHeight="1">
      <c r="B47" s="10"/>
      <c r="C47" s="1232" t="s">
        <v>3</v>
      </c>
      <c r="D47" s="1232"/>
      <c r="E47" s="1233"/>
      <c r="F47" s="11">
        <v>5.98</v>
      </c>
      <c r="G47" s="12">
        <v>7.78</v>
      </c>
      <c r="H47" s="12">
        <v>7.47</v>
      </c>
      <c r="I47" s="12">
        <v>5.83</v>
      </c>
      <c r="J47" s="13">
        <v>8.2799999999999994</v>
      </c>
    </row>
    <row r="48" spans="2:10" ht="57.75" customHeight="1">
      <c r="B48" s="14"/>
      <c r="C48" s="1234" t="s">
        <v>4</v>
      </c>
      <c r="D48" s="1234"/>
      <c r="E48" s="1235"/>
      <c r="F48" s="15">
        <v>6.82</v>
      </c>
      <c r="G48" s="16">
        <v>5.84</v>
      </c>
      <c r="H48" s="16">
        <v>4.96</v>
      </c>
      <c r="I48" s="16">
        <v>7.31</v>
      </c>
      <c r="J48" s="17">
        <v>6.85</v>
      </c>
    </row>
    <row r="49" spans="2:10" ht="57.75" customHeight="1" thickBot="1">
      <c r="B49" s="18"/>
      <c r="C49" s="1236" t="s">
        <v>5</v>
      </c>
      <c r="D49" s="1236"/>
      <c r="E49" s="1237"/>
      <c r="F49" s="19" t="s">
        <v>568</v>
      </c>
      <c r="G49" s="20">
        <v>0.97</v>
      </c>
      <c r="H49" s="20" t="s">
        <v>569</v>
      </c>
      <c r="I49" s="20">
        <v>0.82</v>
      </c>
      <c r="J49" s="21">
        <v>1.87</v>
      </c>
    </row>
    <row r="50" spans="2:10" ht="13.5" customHeight="1"/>
    <row r="51" spans="2:10" ht="13.5" hidden="1" customHeight="1"/>
    <row r="52" spans="2:10" ht="13.5" hidden="1" customHeight="1"/>
    <row r="53" spans="2:10" ht="13.5" hidden="1" customHeight="1"/>
  </sheetData>
  <sheetProtection algorithmName="SHA-512" hashValue="YbiAQfBS0C1NfOUWh8U8pKRQBskltQWtTkj/Wwj47aDl106QoMQdiOc1Pshub53jC4VIw9mNQqvcLf18JSSivA==" saltValue="U1l7w24wgMiRmmh/90VCm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Normal="10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563</v>
      </c>
      <c r="G33" s="29" t="s">
        <v>564</v>
      </c>
      <c r="H33" s="29" t="s">
        <v>565</v>
      </c>
      <c r="I33" s="29" t="s">
        <v>566</v>
      </c>
      <c r="J33" s="30" t="s">
        <v>567</v>
      </c>
      <c r="K33" s="22"/>
      <c r="L33" s="22"/>
      <c r="M33" s="22"/>
      <c r="N33" s="22"/>
      <c r="O33" s="22"/>
      <c r="P33" s="22"/>
    </row>
    <row r="34" spans="1:16" ht="39" customHeight="1">
      <c r="A34" s="22"/>
      <c r="B34" s="31"/>
      <c r="C34" s="1244" t="s">
        <v>570</v>
      </c>
      <c r="D34" s="1244"/>
      <c r="E34" s="1245"/>
      <c r="F34" s="32">
        <v>15.21</v>
      </c>
      <c r="G34" s="33">
        <v>15.53</v>
      </c>
      <c r="H34" s="33">
        <v>14.05</v>
      </c>
      <c r="I34" s="33">
        <v>11.79</v>
      </c>
      <c r="J34" s="34">
        <v>14.2</v>
      </c>
      <c r="K34" s="22"/>
      <c r="L34" s="22"/>
      <c r="M34" s="22"/>
      <c r="N34" s="22"/>
      <c r="O34" s="22"/>
      <c r="P34" s="22"/>
    </row>
    <row r="35" spans="1:16" ht="39" customHeight="1">
      <c r="A35" s="22"/>
      <c r="B35" s="35"/>
      <c r="C35" s="1238" t="s">
        <v>571</v>
      </c>
      <c r="D35" s="1239"/>
      <c r="E35" s="1240"/>
      <c r="F35" s="36">
        <v>6.81</v>
      </c>
      <c r="G35" s="37">
        <v>5.83</v>
      </c>
      <c r="H35" s="37">
        <v>4.9400000000000004</v>
      </c>
      <c r="I35" s="37">
        <v>7.3</v>
      </c>
      <c r="J35" s="38">
        <v>6.84</v>
      </c>
      <c r="K35" s="22"/>
      <c r="L35" s="22"/>
      <c r="M35" s="22"/>
      <c r="N35" s="22"/>
      <c r="O35" s="22"/>
      <c r="P35" s="22"/>
    </row>
    <row r="36" spans="1:16" ht="39" customHeight="1">
      <c r="A36" s="22"/>
      <c r="B36" s="35"/>
      <c r="C36" s="1238" t="s">
        <v>572</v>
      </c>
      <c r="D36" s="1239"/>
      <c r="E36" s="1240"/>
      <c r="F36" s="36">
        <v>0.83</v>
      </c>
      <c r="G36" s="37">
        <v>3.4</v>
      </c>
      <c r="H36" s="37">
        <v>4.42</v>
      </c>
      <c r="I36" s="37">
        <v>4.8899999999999997</v>
      </c>
      <c r="J36" s="38">
        <v>6.84</v>
      </c>
      <c r="K36" s="22"/>
      <c r="L36" s="22"/>
      <c r="M36" s="22"/>
      <c r="N36" s="22"/>
      <c r="O36" s="22"/>
      <c r="P36" s="22"/>
    </row>
    <row r="37" spans="1:16" ht="39" customHeight="1">
      <c r="A37" s="22"/>
      <c r="B37" s="35"/>
      <c r="C37" s="1238" t="s">
        <v>573</v>
      </c>
      <c r="D37" s="1239"/>
      <c r="E37" s="1240"/>
      <c r="F37" s="36">
        <v>1.39</v>
      </c>
      <c r="G37" s="37">
        <v>1.08</v>
      </c>
      <c r="H37" s="37">
        <v>1.2</v>
      </c>
      <c r="I37" s="37">
        <v>1.01</v>
      </c>
      <c r="J37" s="38">
        <v>1.0900000000000001</v>
      </c>
      <c r="K37" s="22"/>
      <c r="L37" s="22"/>
      <c r="M37" s="22"/>
      <c r="N37" s="22"/>
      <c r="O37" s="22"/>
      <c r="P37" s="22"/>
    </row>
    <row r="38" spans="1:16" ht="39" customHeight="1">
      <c r="A38" s="22"/>
      <c r="B38" s="35"/>
      <c r="C38" s="1238" t="s">
        <v>574</v>
      </c>
      <c r="D38" s="1239"/>
      <c r="E38" s="1240"/>
      <c r="F38" s="36">
        <v>3.69</v>
      </c>
      <c r="G38" s="37">
        <v>2.16</v>
      </c>
      <c r="H38" s="37">
        <v>2.4700000000000002</v>
      </c>
      <c r="I38" s="37">
        <v>2.9</v>
      </c>
      <c r="J38" s="38">
        <v>0.92</v>
      </c>
      <c r="K38" s="22"/>
      <c r="L38" s="22"/>
      <c r="M38" s="22"/>
      <c r="N38" s="22"/>
      <c r="O38" s="22"/>
      <c r="P38" s="22"/>
    </row>
    <row r="39" spans="1:16" ht="39" customHeight="1">
      <c r="A39" s="22"/>
      <c r="B39" s="35"/>
      <c r="C39" s="1238" t="s">
        <v>575</v>
      </c>
      <c r="D39" s="1239"/>
      <c r="E39" s="1240"/>
      <c r="F39" s="36">
        <v>0.19</v>
      </c>
      <c r="G39" s="37">
        <v>0.13</v>
      </c>
      <c r="H39" s="37">
        <v>0.15</v>
      </c>
      <c r="I39" s="37">
        <v>0.12</v>
      </c>
      <c r="J39" s="38">
        <v>0.11</v>
      </c>
      <c r="K39" s="22"/>
      <c r="L39" s="22"/>
      <c r="M39" s="22"/>
      <c r="N39" s="22"/>
      <c r="O39" s="22"/>
      <c r="P39" s="22"/>
    </row>
    <row r="40" spans="1:16" ht="39" customHeight="1">
      <c r="A40" s="22"/>
      <c r="B40" s="35"/>
      <c r="C40" s="1238" t="s">
        <v>576</v>
      </c>
      <c r="D40" s="1239"/>
      <c r="E40" s="1240"/>
      <c r="F40" s="36">
        <v>0.05</v>
      </c>
      <c r="G40" s="37">
        <v>0.06</v>
      </c>
      <c r="H40" s="37">
        <v>7.0000000000000007E-2</v>
      </c>
      <c r="I40" s="37">
        <v>0.06</v>
      </c>
      <c r="J40" s="38">
        <v>7.0000000000000007E-2</v>
      </c>
      <c r="K40" s="22"/>
      <c r="L40" s="22"/>
      <c r="M40" s="22"/>
      <c r="N40" s="22"/>
      <c r="O40" s="22"/>
      <c r="P40" s="22"/>
    </row>
    <row r="41" spans="1:16" ht="39" customHeight="1">
      <c r="A41" s="22"/>
      <c r="B41" s="35"/>
      <c r="C41" s="1238" t="s">
        <v>577</v>
      </c>
      <c r="D41" s="1239"/>
      <c r="E41" s="1240"/>
      <c r="F41" s="36">
        <v>0.03</v>
      </c>
      <c r="G41" s="37">
        <v>0.02</v>
      </c>
      <c r="H41" s="37">
        <v>0.02</v>
      </c>
      <c r="I41" s="37">
        <v>0.03</v>
      </c>
      <c r="J41" s="38">
        <v>0.04</v>
      </c>
      <c r="K41" s="22"/>
      <c r="L41" s="22"/>
      <c r="M41" s="22"/>
      <c r="N41" s="22"/>
      <c r="O41" s="22"/>
      <c r="P41" s="22"/>
    </row>
    <row r="42" spans="1:16" ht="39" customHeight="1">
      <c r="A42" s="22"/>
      <c r="B42" s="39"/>
      <c r="C42" s="1238" t="s">
        <v>578</v>
      </c>
      <c r="D42" s="1239"/>
      <c r="E42" s="1240"/>
      <c r="F42" s="36" t="s">
        <v>522</v>
      </c>
      <c r="G42" s="37" t="s">
        <v>522</v>
      </c>
      <c r="H42" s="37" t="s">
        <v>522</v>
      </c>
      <c r="I42" s="37" t="s">
        <v>522</v>
      </c>
      <c r="J42" s="38" t="s">
        <v>522</v>
      </c>
      <c r="K42" s="22"/>
      <c r="L42" s="22"/>
      <c r="M42" s="22"/>
      <c r="N42" s="22"/>
      <c r="O42" s="22"/>
      <c r="P42" s="22"/>
    </row>
    <row r="43" spans="1:16" ht="39" customHeight="1" thickBot="1">
      <c r="A43" s="22"/>
      <c r="B43" s="40"/>
      <c r="C43" s="1241" t="s">
        <v>579</v>
      </c>
      <c r="D43" s="1242"/>
      <c r="E43" s="1243"/>
      <c r="F43" s="41">
        <v>0.04</v>
      </c>
      <c r="G43" s="42">
        <v>0.1</v>
      </c>
      <c r="H43" s="42">
        <v>7.0000000000000007E-2</v>
      </c>
      <c r="I43" s="42">
        <v>0.04</v>
      </c>
      <c r="J43" s="43">
        <v>0.02</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Deb7sl/77EUZ8+JT8nGCvgFq6XQN5C0PCxx2d5yPyZMjPaMQJUZKBqjcSqlYJ1yA7X+cZA4Rb8vrJGkYhzMU+A==" saltValue="pvxk7xi2k2dQ6OGeSFuQB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Normal="10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563</v>
      </c>
      <c r="L44" s="56" t="s">
        <v>564</v>
      </c>
      <c r="M44" s="56" t="s">
        <v>565</v>
      </c>
      <c r="N44" s="56" t="s">
        <v>566</v>
      </c>
      <c r="O44" s="57" t="s">
        <v>567</v>
      </c>
      <c r="P44" s="48"/>
      <c r="Q44" s="48"/>
      <c r="R44" s="48"/>
      <c r="S44" s="48"/>
      <c r="T44" s="48"/>
      <c r="U44" s="48"/>
    </row>
    <row r="45" spans="1:21" ht="30.75" customHeight="1">
      <c r="A45" s="48"/>
      <c r="B45" s="1246" t="s">
        <v>10</v>
      </c>
      <c r="C45" s="1247"/>
      <c r="D45" s="58"/>
      <c r="E45" s="1252" t="s">
        <v>11</v>
      </c>
      <c r="F45" s="1252"/>
      <c r="G45" s="1252"/>
      <c r="H45" s="1252"/>
      <c r="I45" s="1252"/>
      <c r="J45" s="1253"/>
      <c r="K45" s="59">
        <v>1026</v>
      </c>
      <c r="L45" s="60">
        <v>987</v>
      </c>
      <c r="M45" s="60">
        <v>950</v>
      </c>
      <c r="N45" s="60">
        <v>944</v>
      </c>
      <c r="O45" s="61">
        <v>1006</v>
      </c>
      <c r="P45" s="48"/>
      <c r="Q45" s="48"/>
      <c r="R45" s="48"/>
      <c r="S45" s="48"/>
      <c r="T45" s="48"/>
      <c r="U45" s="48"/>
    </row>
    <row r="46" spans="1:21" ht="30.75" customHeight="1">
      <c r="A46" s="48"/>
      <c r="B46" s="1248"/>
      <c r="C46" s="1249"/>
      <c r="D46" s="62"/>
      <c r="E46" s="1254" t="s">
        <v>12</v>
      </c>
      <c r="F46" s="1254"/>
      <c r="G46" s="1254"/>
      <c r="H46" s="1254"/>
      <c r="I46" s="1254"/>
      <c r="J46" s="1255"/>
      <c r="K46" s="63" t="s">
        <v>522</v>
      </c>
      <c r="L46" s="64" t="s">
        <v>522</v>
      </c>
      <c r="M46" s="64" t="s">
        <v>522</v>
      </c>
      <c r="N46" s="64" t="s">
        <v>522</v>
      </c>
      <c r="O46" s="65" t="s">
        <v>522</v>
      </c>
      <c r="P46" s="48"/>
      <c r="Q46" s="48"/>
      <c r="R46" s="48"/>
      <c r="S46" s="48"/>
      <c r="T46" s="48"/>
      <c r="U46" s="48"/>
    </row>
    <row r="47" spans="1:21" ht="30.75" customHeight="1">
      <c r="A47" s="48"/>
      <c r="B47" s="1248"/>
      <c r="C47" s="1249"/>
      <c r="D47" s="62"/>
      <c r="E47" s="1254" t="s">
        <v>13</v>
      </c>
      <c r="F47" s="1254"/>
      <c r="G47" s="1254"/>
      <c r="H47" s="1254"/>
      <c r="I47" s="1254"/>
      <c r="J47" s="1255"/>
      <c r="K47" s="63" t="s">
        <v>522</v>
      </c>
      <c r="L47" s="64" t="s">
        <v>522</v>
      </c>
      <c r="M47" s="64" t="s">
        <v>522</v>
      </c>
      <c r="N47" s="64" t="s">
        <v>522</v>
      </c>
      <c r="O47" s="65" t="s">
        <v>522</v>
      </c>
      <c r="P47" s="48"/>
      <c r="Q47" s="48"/>
      <c r="R47" s="48"/>
      <c r="S47" s="48"/>
      <c r="T47" s="48"/>
      <c r="U47" s="48"/>
    </row>
    <row r="48" spans="1:21" ht="30.75" customHeight="1">
      <c r="A48" s="48"/>
      <c r="B48" s="1248"/>
      <c r="C48" s="1249"/>
      <c r="D48" s="62"/>
      <c r="E48" s="1254" t="s">
        <v>14</v>
      </c>
      <c r="F48" s="1254"/>
      <c r="G48" s="1254"/>
      <c r="H48" s="1254"/>
      <c r="I48" s="1254"/>
      <c r="J48" s="1255"/>
      <c r="K48" s="63">
        <v>762</v>
      </c>
      <c r="L48" s="64">
        <v>734</v>
      </c>
      <c r="M48" s="64">
        <v>692</v>
      </c>
      <c r="N48" s="64">
        <v>658</v>
      </c>
      <c r="O48" s="65">
        <v>721</v>
      </c>
      <c r="P48" s="48"/>
      <c r="Q48" s="48"/>
      <c r="R48" s="48"/>
      <c r="S48" s="48"/>
      <c r="T48" s="48"/>
      <c r="U48" s="48"/>
    </row>
    <row r="49" spans="1:21" ht="30.75" customHeight="1">
      <c r="A49" s="48"/>
      <c r="B49" s="1248"/>
      <c r="C49" s="1249"/>
      <c r="D49" s="62"/>
      <c r="E49" s="1254" t="s">
        <v>15</v>
      </c>
      <c r="F49" s="1254"/>
      <c r="G49" s="1254"/>
      <c r="H49" s="1254"/>
      <c r="I49" s="1254"/>
      <c r="J49" s="1255"/>
      <c r="K49" s="63">
        <v>16</v>
      </c>
      <c r="L49" s="64">
        <v>27</v>
      </c>
      <c r="M49" s="64">
        <v>50</v>
      </c>
      <c r="N49" s="64">
        <v>37</v>
      </c>
      <c r="O49" s="65">
        <v>42</v>
      </c>
      <c r="P49" s="48"/>
      <c r="Q49" s="48"/>
      <c r="R49" s="48"/>
      <c r="S49" s="48"/>
      <c r="T49" s="48"/>
      <c r="U49" s="48"/>
    </row>
    <row r="50" spans="1:21" ht="30.75" customHeight="1">
      <c r="A50" s="48"/>
      <c r="B50" s="1248"/>
      <c r="C50" s="1249"/>
      <c r="D50" s="62"/>
      <c r="E50" s="1254" t="s">
        <v>16</v>
      </c>
      <c r="F50" s="1254"/>
      <c r="G50" s="1254"/>
      <c r="H50" s="1254"/>
      <c r="I50" s="1254"/>
      <c r="J50" s="1255"/>
      <c r="K50" s="63">
        <v>37</v>
      </c>
      <c r="L50" s="64">
        <v>37</v>
      </c>
      <c r="M50" s="64">
        <v>37</v>
      </c>
      <c r="N50" s="64">
        <v>36</v>
      </c>
      <c r="O50" s="65">
        <v>36</v>
      </c>
      <c r="P50" s="48"/>
      <c r="Q50" s="48"/>
      <c r="R50" s="48"/>
      <c r="S50" s="48"/>
      <c r="T50" s="48"/>
      <c r="U50" s="48"/>
    </row>
    <row r="51" spans="1:21" ht="30.75" customHeight="1">
      <c r="A51" s="48"/>
      <c r="B51" s="1250"/>
      <c r="C51" s="1251"/>
      <c r="D51" s="66"/>
      <c r="E51" s="1254" t="s">
        <v>17</v>
      </c>
      <c r="F51" s="1254"/>
      <c r="G51" s="1254"/>
      <c r="H51" s="1254"/>
      <c r="I51" s="1254"/>
      <c r="J51" s="1255"/>
      <c r="K51" s="63">
        <v>1</v>
      </c>
      <c r="L51" s="64">
        <v>0</v>
      </c>
      <c r="M51" s="64">
        <v>0</v>
      </c>
      <c r="N51" s="64">
        <v>0</v>
      </c>
      <c r="O51" s="65">
        <v>0</v>
      </c>
      <c r="P51" s="48"/>
      <c r="Q51" s="48"/>
      <c r="R51" s="48"/>
      <c r="S51" s="48"/>
      <c r="T51" s="48"/>
      <c r="U51" s="48"/>
    </row>
    <row r="52" spans="1:21" ht="30.75" customHeight="1">
      <c r="A52" s="48"/>
      <c r="B52" s="1256" t="s">
        <v>18</v>
      </c>
      <c r="C52" s="1257"/>
      <c r="D52" s="66"/>
      <c r="E52" s="1254" t="s">
        <v>19</v>
      </c>
      <c r="F52" s="1254"/>
      <c r="G52" s="1254"/>
      <c r="H52" s="1254"/>
      <c r="I52" s="1254"/>
      <c r="J52" s="1255"/>
      <c r="K52" s="63">
        <v>1238</v>
      </c>
      <c r="L52" s="64">
        <v>1192</v>
      </c>
      <c r="M52" s="64">
        <v>1175</v>
      </c>
      <c r="N52" s="64">
        <v>1180</v>
      </c>
      <c r="O52" s="65">
        <v>1211</v>
      </c>
      <c r="P52" s="48"/>
      <c r="Q52" s="48"/>
      <c r="R52" s="48"/>
      <c r="S52" s="48"/>
      <c r="T52" s="48"/>
      <c r="U52" s="48"/>
    </row>
    <row r="53" spans="1:21" ht="30.75" customHeight="1" thickBot="1">
      <c r="A53" s="48"/>
      <c r="B53" s="1258" t="s">
        <v>20</v>
      </c>
      <c r="C53" s="1259"/>
      <c r="D53" s="67"/>
      <c r="E53" s="1260" t="s">
        <v>21</v>
      </c>
      <c r="F53" s="1260"/>
      <c r="G53" s="1260"/>
      <c r="H53" s="1260"/>
      <c r="I53" s="1260"/>
      <c r="J53" s="1261"/>
      <c r="K53" s="68">
        <v>604</v>
      </c>
      <c r="L53" s="69">
        <v>593</v>
      </c>
      <c r="M53" s="69">
        <v>554</v>
      </c>
      <c r="N53" s="69">
        <v>495</v>
      </c>
      <c r="O53" s="70">
        <v>594</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23</v>
      </c>
      <c r="C55" s="73"/>
      <c r="D55" s="73"/>
      <c r="E55" s="73"/>
      <c r="F55" s="73"/>
      <c r="G55" s="73"/>
      <c r="H55" s="73"/>
      <c r="I55" s="73"/>
      <c r="J55" s="73"/>
      <c r="K55" s="74"/>
      <c r="L55" s="74"/>
      <c r="M55" s="74"/>
      <c r="N55" s="74"/>
      <c r="O55" s="74"/>
      <c r="P55" s="48"/>
      <c r="Q55" s="48"/>
      <c r="R55" s="48"/>
      <c r="S55" s="48"/>
      <c r="T55" s="48"/>
      <c r="U55" s="48"/>
    </row>
    <row r="56" spans="1:21" ht="31.5" customHeight="1" thickBot="1">
      <c r="A56" s="48"/>
      <c r="B56" s="75"/>
      <c r="C56" s="76"/>
      <c r="D56" s="76"/>
      <c r="E56" s="77"/>
      <c r="F56" s="77"/>
      <c r="G56" s="77"/>
      <c r="H56" s="77"/>
      <c r="I56" s="77"/>
      <c r="J56" s="78" t="s">
        <v>2</v>
      </c>
      <c r="K56" s="79" t="s">
        <v>580</v>
      </c>
      <c r="L56" s="80" t="s">
        <v>581</v>
      </c>
      <c r="M56" s="80" t="s">
        <v>582</v>
      </c>
      <c r="N56" s="80" t="s">
        <v>583</v>
      </c>
      <c r="O56" s="81" t="s">
        <v>584</v>
      </c>
      <c r="P56" s="48"/>
      <c r="Q56" s="48"/>
      <c r="R56" s="48"/>
      <c r="S56" s="48"/>
      <c r="T56" s="48"/>
      <c r="U56" s="48"/>
    </row>
    <row r="57" spans="1:21" ht="31.5" customHeight="1">
      <c r="B57" s="1262" t="s">
        <v>24</v>
      </c>
      <c r="C57" s="1263"/>
      <c r="D57" s="1266" t="s">
        <v>25</v>
      </c>
      <c r="E57" s="1267"/>
      <c r="F57" s="1267"/>
      <c r="G57" s="1267"/>
      <c r="H57" s="1267"/>
      <c r="I57" s="1267"/>
      <c r="J57" s="1268"/>
      <c r="K57" s="82" t="s">
        <v>607</v>
      </c>
      <c r="L57" s="83" t="s">
        <v>607</v>
      </c>
      <c r="M57" s="83" t="s">
        <v>607</v>
      </c>
      <c r="N57" s="83" t="s">
        <v>607</v>
      </c>
      <c r="O57" s="84" t="s">
        <v>607</v>
      </c>
    </row>
    <row r="58" spans="1:21" ht="31.5" customHeight="1" thickBot="1">
      <c r="B58" s="1264"/>
      <c r="C58" s="1265"/>
      <c r="D58" s="1269" t="s">
        <v>26</v>
      </c>
      <c r="E58" s="1270"/>
      <c r="F58" s="1270"/>
      <c r="G58" s="1270"/>
      <c r="H58" s="1270"/>
      <c r="I58" s="1270"/>
      <c r="J58" s="1271"/>
      <c r="K58" s="85" t="s">
        <v>607</v>
      </c>
      <c r="L58" s="86" t="s">
        <v>607</v>
      </c>
      <c r="M58" s="86" t="s">
        <v>607</v>
      </c>
      <c r="N58" s="86" t="s">
        <v>607</v>
      </c>
      <c r="O58" s="87" t="s">
        <v>607</v>
      </c>
    </row>
    <row r="59" spans="1:21" ht="24" customHeight="1">
      <c r="B59" s="88"/>
      <c r="C59" s="88"/>
      <c r="D59" s="89" t="s">
        <v>27</v>
      </c>
      <c r="E59" s="90"/>
      <c r="F59" s="90"/>
      <c r="G59" s="90"/>
      <c r="H59" s="90"/>
      <c r="I59" s="90"/>
      <c r="J59" s="90"/>
      <c r="K59" s="90"/>
      <c r="L59" s="90"/>
      <c r="M59" s="90"/>
      <c r="N59" s="90"/>
      <c r="O59" s="90"/>
    </row>
    <row r="60" spans="1:21" ht="24" customHeight="1">
      <c r="B60" s="91"/>
      <c r="C60" s="91"/>
      <c r="D60" s="89" t="s">
        <v>28</v>
      </c>
      <c r="E60" s="90"/>
      <c r="F60" s="90"/>
      <c r="G60" s="90"/>
      <c r="H60" s="90"/>
      <c r="I60" s="90"/>
      <c r="J60" s="90"/>
      <c r="K60" s="90"/>
      <c r="L60" s="90"/>
      <c r="M60" s="90"/>
      <c r="N60" s="90"/>
      <c r="O60" s="90"/>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tApFC6JTI/n6DEEJzQnBpfg8DHb/RxyhXFu67b+kDxDZ4BYeBQ/wekwLyLnFxm09k7JWm8Zc0T4y3g1ircaPvA==" saltValue="Z4w/vh4qGgASExQ0oNjs7A=="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Normal="100" zoomScaleSheetLayoutView="100" workbookViewId="0"/>
  </sheetViews>
  <sheetFormatPr defaultColWidth="0" defaultRowHeight="13.5" customHeight="1" zeroHeight="1"/>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3" t="s">
        <v>8</v>
      </c>
    </row>
    <row r="40" spans="2:13" ht="27.75" customHeight="1" thickBot="1">
      <c r="B40" s="94" t="s">
        <v>9</v>
      </c>
      <c r="C40" s="95"/>
      <c r="D40" s="95"/>
      <c r="E40" s="96"/>
      <c r="F40" s="96"/>
      <c r="G40" s="96"/>
      <c r="H40" s="97" t="s">
        <v>2</v>
      </c>
      <c r="I40" s="98" t="s">
        <v>563</v>
      </c>
      <c r="J40" s="99" t="s">
        <v>564</v>
      </c>
      <c r="K40" s="99" t="s">
        <v>565</v>
      </c>
      <c r="L40" s="99" t="s">
        <v>566</v>
      </c>
      <c r="M40" s="100" t="s">
        <v>567</v>
      </c>
    </row>
    <row r="41" spans="2:13" ht="27.75" customHeight="1">
      <c r="B41" s="1272" t="s">
        <v>29</v>
      </c>
      <c r="C41" s="1273"/>
      <c r="D41" s="101"/>
      <c r="E41" s="1278" t="s">
        <v>30</v>
      </c>
      <c r="F41" s="1278"/>
      <c r="G41" s="1278"/>
      <c r="H41" s="1279"/>
      <c r="I41" s="102">
        <v>11807</v>
      </c>
      <c r="J41" s="103">
        <v>12562</v>
      </c>
      <c r="K41" s="103">
        <v>13029</v>
      </c>
      <c r="L41" s="103">
        <v>12838</v>
      </c>
      <c r="M41" s="104">
        <v>13794</v>
      </c>
    </row>
    <row r="42" spans="2:13" ht="27.75" customHeight="1">
      <c r="B42" s="1274"/>
      <c r="C42" s="1275"/>
      <c r="D42" s="105"/>
      <c r="E42" s="1280" t="s">
        <v>31</v>
      </c>
      <c r="F42" s="1280"/>
      <c r="G42" s="1280"/>
      <c r="H42" s="1281"/>
      <c r="I42" s="106">
        <v>148</v>
      </c>
      <c r="J42" s="107">
        <v>112</v>
      </c>
      <c r="K42" s="107">
        <v>76</v>
      </c>
      <c r="L42" s="107">
        <v>40</v>
      </c>
      <c r="M42" s="108">
        <v>4</v>
      </c>
    </row>
    <row r="43" spans="2:13" ht="27.75" customHeight="1">
      <c r="B43" s="1274"/>
      <c r="C43" s="1275"/>
      <c r="D43" s="105"/>
      <c r="E43" s="1280" t="s">
        <v>32</v>
      </c>
      <c r="F43" s="1280"/>
      <c r="G43" s="1280"/>
      <c r="H43" s="1281"/>
      <c r="I43" s="106">
        <v>6474</v>
      </c>
      <c r="J43" s="107">
        <v>6103</v>
      </c>
      <c r="K43" s="107">
        <v>5755</v>
      </c>
      <c r="L43" s="107">
        <v>5338</v>
      </c>
      <c r="M43" s="108">
        <v>5160</v>
      </c>
    </row>
    <row r="44" spans="2:13" ht="27.75" customHeight="1">
      <c r="B44" s="1274"/>
      <c r="C44" s="1275"/>
      <c r="D44" s="105"/>
      <c r="E44" s="1280" t="s">
        <v>33</v>
      </c>
      <c r="F44" s="1280"/>
      <c r="G44" s="1280"/>
      <c r="H44" s="1281"/>
      <c r="I44" s="106">
        <v>346</v>
      </c>
      <c r="J44" s="107">
        <v>365</v>
      </c>
      <c r="K44" s="107">
        <v>391</v>
      </c>
      <c r="L44" s="107">
        <v>421</v>
      </c>
      <c r="M44" s="108">
        <v>387</v>
      </c>
    </row>
    <row r="45" spans="2:13" ht="27.75" customHeight="1">
      <c r="B45" s="1274"/>
      <c r="C45" s="1275"/>
      <c r="D45" s="105"/>
      <c r="E45" s="1280" t="s">
        <v>34</v>
      </c>
      <c r="F45" s="1280"/>
      <c r="G45" s="1280"/>
      <c r="H45" s="1281"/>
      <c r="I45" s="106">
        <v>1404</v>
      </c>
      <c r="J45" s="107">
        <v>1340</v>
      </c>
      <c r="K45" s="107">
        <v>1395</v>
      </c>
      <c r="L45" s="107">
        <v>1353</v>
      </c>
      <c r="M45" s="108">
        <v>1269</v>
      </c>
    </row>
    <row r="46" spans="2:13" ht="27.75" customHeight="1">
      <c r="B46" s="1274"/>
      <c r="C46" s="1275"/>
      <c r="D46" s="109"/>
      <c r="E46" s="1280" t="s">
        <v>35</v>
      </c>
      <c r="F46" s="1280"/>
      <c r="G46" s="1280"/>
      <c r="H46" s="1281"/>
      <c r="I46" s="106">
        <v>254</v>
      </c>
      <c r="J46" s="107">
        <v>241</v>
      </c>
      <c r="K46" s="107">
        <v>219</v>
      </c>
      <c r="L46" s="107">
        <v>220</v>
      </c>
      <c r="M46" s="108">
        <v>126</v>
      </c>
    </row>
    <row r="47" spans="2:13" ht="27.75" customHeight="1">
      <c r="B47" s="1274"/>
      <c r="C47" s="1275"/>
      <c r="D47" s="110"/>
      <c r="E47" s="1282" t="s">
        <v>36</v>
      </c>
      <c r="F47" s="1283"/>
      <c r="G47" s="1283"/>
      <c r="H47" s="1284"/>
      <c r="I47" s="106" t="s">
        <v>522</v>
      </c>
      <c r="J47" s="107" t="s">
        <v>522</v>
      </c>
      <c r="K47" s="107" t="s">
        <v>522</v>
      </c>
      <c r="L47" s="107" t="s">
        <v>522</v>
      </c>
      <c r="M47" s="108" t="s">
        <v>522</v>
      </c>
    </row>
    <row r="48" spans="2:13" ht="27.75" customHeight="1">
      <c r="B48" s="1274"/>
      <c r="C48" s="1275"/>
      <c r="D48" s="105"/>
      <c r="E48" s="1280" t="s">
        <v>37</v>
      </c>
      <c r="F48" s="1280"/>
      <c r="G48" s="1280"/>
      <c r="H48" s="1281"/>
      <c r="I48" s="106" t="s">
        <v>522</v>
      </c>
      <c r="J48" s="107" t="s">
        <v>522</v>
      </c>
      <c r="K48" s="107" t="s">
        <v>522</v>
      </c>
      <c r="L48" s="107" t="s">
        <v>522</v>
      </c>
      <c r="M48" s="108" t="s">
        <v>522</v>
      </c>
    </row>
    <row r="49" spans="2:13" ht="27.75" customHeight="1">
      <c r="B49" s="1276"/>
      <c r="C49" s="1277"/>
      <c r="D49" s="105"/>
      <c r="E49" s="1280" t="s">
        <v>38</v>
      </c>
      <c r="F49" s="1280"/>
      <c r="G49" s="1280"/>
      <c r="H49" s="1281"/>
      <c r="I49" s="106" t="s">
        <v>522</v>
      </c>
      <c r="J49" s="107" t="s">
        <v>522</v>
      </c>
      <c r="K49" s="107" t="s">
        <v>522</v>
      </c>
      <c r="L49" s="107" t="s">
        <v>522</v>
      </c>
      <c r="M49" s="108" t="s">
        <v>522</v>
      </c>
    </row>
    <row r="50" spans="2:13" ht="27.75" customHeight="1">
      <c r="B50" s="1285" t="s">
        <v>39</v>
      </c>
      <c r="C50" s="1286"/>
      <c r="D50" s="111"/>
      <c r="E50" s="1280" t="s">
        <v>40</v>
      </c>
      <c r="F50" s="1280"/>
      <c r="G50" s="1280"/>
      <c r="H50" s="1281"/>
      <c r="I50" s="106">
        <v>2042</v>
      </c>
      <c r="J50" s="107">
        <v>2150</v>
      </c>
      <c r="K50" s="107">
        <v>2212</v>
      </c>
      <c r="L50" s="107">
        <v>2141</v>
      </c>
      <c r="M50" s="108">
        <v>2238</v>
      </c>
    </row>
    <row r="51" spans="2:13" ht="27.75" customHeight="1">
      <c r="B51" s="1274"/>
      <c r="C51" s="1275"/>
      <c r="D51" s="105"/>
      <c r="E51" s="1280" t="s">
        <v>41</v>
      </c>
      <c r="F51" s="1280"/>
      <c r="G51" s="1280"/>
      <c r="H51" s="1281"/>
      <c r="I51" s="106">
        <v>1644</v>
      </c>
      <c r="J51" s="107">
        <v>1603</v>
      </c>
      <c r="K51" s="107">
        <v>1503</v>
      </c>
      <c r="L51" s="107">
        <v>1480</v>
      </c>
      <c r="M51" s="108">
        <v>1401</v>
      </c>
    </row>
    <row r="52" spans="2:13" ht="27.75" customHeight="1">
      <c r="B52" s="1276"/>
      <c r="C52" s="1277"/>
      <c r="D52" s="105"/>
      <c r="E52" s="1280" t="s">
        <v>42</v>
      </c>
      <c r="F52" s="1280"/>
      <c r="G52" s="1280"/>
      <c r="H52" s="1281"/>
      <c r="I52" s="106">
        <v>11179</v>
      </c>
      <c r="J52" s="107">
        <v>11041</v>
      </c>
      <c r="K52" s="107">
        <v>10709</v>
      </c>
      <c r="L52" s="107">
        <v>10045</v>
      </c>
      <c r="M52" s="108">
        <v>10367</v>
      </c>
    </row>
    <row r="53" spans="2:13" ht="27.75" customHeight="1" thickBot="1">
      <c r="B53" s="1287" t="s">
        <v>43</v>
      </c>
      <c r="C53" s="1288"/>
      <c r="D53" s="112"/>
      <c r="E53" s="1289" t="s">
        <v>44</v>
      </c>
      <c r="F53" s="1289"/>
      <c r="G53" s="1289"/>
      <c r="H53" s="1290"/>
      <c r="I53" s="113">
        <v>5568</v>
      </c>
      <c r="J53" s="114">
        <v>5929</v>
      </c>
      <c r="K53" s="114">
        <v>6442</v>
      </c>
      <c r="L53" s="114">
        <v>6545</v>
      </c>
      <c r="M53" s="115">
        <v>6733</v>
      </c>
    </row>
    <row r="54" spans="2:13" ht="27.75" customHeight="1">
      <c r="B54" s="116" t="s">
        <v>45</v>
      </c>
      <c r="C54" s="117"/>
      <c r="D54" s="117"/>
      <c r="E54" s="118"/>
      <c r="F54" s="118"/>
      <c r="G54" s="118"/>
      <c r="H54" s="118"/>
      <c r="I54" s="119"/>
      <c r="J54" s="119"/>
      <c r="K54" s="119"/>
      <c r="L54" s="119"/>
      <c r="M54" s="11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JRPhSh+DcEMZdAZ+ADQfHLJM2v+uIo9lfhOapOd0y8Atgf92x4qkMIgf7rOzpksslgK1dtQHiUr7iovyu7WM4Q==" saltValue="G/4NgHqkR+MoVdEezPLMY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Normal="100"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0" t="s">
        <v>46</v>
      </c>
    </row>
    <row r="54" spans="2:8" ht="29.25" customHeight="1" thickBot="1">
      <c r="B54" s="121" t="s">
        <v>1</v>
      </c>
      <c r="C54" s="122"/>
      <c r="D54" s="122"/>
      <c r="E54" s="123" t="s">
        <v>2</v>
      </c>
      <c r="F54" s="124" t="s">
        <v>565</v>
      </c>
      <c r="G54" s="124" t="s">
        <v>566</v>
      </c>
      <c r="H54" s="125" t="s">
        <v>567</v>
      </c>
    </row>
    <row r="55" spans="2:8" ht="52.5" customHeight="1">
      <c r="B55" s="126"/>
      <c r="C55" s="1299" t="s">
        <v>47</v>
      </c>
      <c r="D55" s="1299"/>
      <c r="E55" s="1300"/>
      <c r="F55" s="127">
        <v>495</v>
      </c>
      <c r="G55" s="127">
        <v>389</v>
      </c>
      <c r="H55" s="128">
        <v>543</v>
      </c>
    </row>
    <row r="56" spans="2:8" ht="52.5" customHeight="1">
      <c r="B56" s="129"/>
      <c r="C56" s="1301" t="s">
        <v>48</v>
      </c>
      <c r="D56" s="1301"/>
      <c r="E56" s="1302"/>
      <c r="F56" s="130">
        <v>401</v>
      </c>
      <c r="G56" s="130">
        <v>408</v>
      </c>
      <c r="H56" s="131">
        <v>415</v>
      </c>
    </row>
    <row r="57" spans="2:8" ht="53.25" customHeight="1">
      <c r="B57" s="129"/>
      <c r="C57" s="1303" t="s">
        <v>49</v>
      </c>
      <c r="D57" s="1303"/>
      <c r="E57" s="1304"/>
      <c r="F57" s="132">
        <v>842</v>
      </c>
      <c r="G57" s="132">
        <v>838</v>
      </c>
      <c r="H57" s="133">
        <v>590</v>
      </c>
    </row>
    <row r="58" spans="2:8" ht="45.75" customHeight="1">
      <c r="B58" s="134"/>
      <c r="C58" s="1291" t="s">
        <v>599</v>
      </c>
      <c r="D58" s="1292"/>
      <c r="E58" s="1293"/>
      <c r="F58" s="135">
        <v>706</v>
      </c>
      <c r="G58" s="135">
        <v>707</v>
      </c>
      <c r="H58" s="136">
        <v>462</v>
      </c>
    </row>
    <row r="59" spans="2:8" ht="45.75" customHeight="1">
      <c r="B59" s="134"/>
      <c r="C59" s="1291" t="s">
        <v>600</v>
      </c>
      <c r="D59" s="1292"/>
      <c r="E59" s="1293"/>
      <c r="F59" s="135">
        <v>67</v>
      </c>
      <c r="G59" s="135">
        <v>67</v>
      </c>
      <c r="H59" s="136">
        <v>67</v>
      </c>
    </row>
    <row r="60" spans="2:8" ht="45.75" customHeight="1">
      <c r="B60" s="134"/>
      <c r="C60" s="1291" t="s">
        <v>601</v>
      </c>
      <c r="D60" s="1292"/>
      <c r="E60" s="1293"/>
      <c r="F60" s="135">
        <v>27</v>
      </c>
      <c r="G60" s="135">
        <v>25</v>
      </c>
      <c r="H60" s="136">
        <v>22</v>
      </c>
    </row>
    <row r="61" spans="2:8" ht="45.75" customHeight="1">
      <c r="B61" s="134"/>
      <c r="C61" s="1291" t="s">
        <v>602</v>
      </c>
      <c r="D61" s="1292"/>
      <c r="E61" s="1293"/>
      <c r="F61" s="135">
        <v>18</v>
      </c>
      <c r="G61" s="135">
        <v>16</v>
      </c>
      <c r="H61" s="136">
        <v>15</v>
      </c>
    </row>
    <row r="62" spans="2:8" ht="45.75" customHeight="1" thickBot="1">
      <c r="B62" s="137"/>
      <c r="C62" s="1294" t="s">
        <v>603</v>
      </c>
      <c r="D62" s="1295"/>
      <c r="E62" s="1296"/>
      <c r="F62" s="138">
        <v>11</v>
      </c>
      <c r="G62" s="138">
        <v>11</v>
      </c>
      <c r="H62" s="139">
        <v>11</v>
      </c>
    </row>
    <row r="63" spans="2:8" ht="52.5" customHeight="1" thickBot="1">
      <c r="B63" s="140"/>
      <c r="C63" s="1297" t="s">
        <v>50</v>
      </c>
      <c r="D63" s="1297"/>
      <c r="E63" s="1298"/>
      <c r="F63" s="141">
        <v>1738</v>
      </c>
      <c r="G63" s="141">
        <v>1636</v>
      </c>
      <c r="H63" s="142">
        <v>1548</v>
      </c>
    </row>
    <row r="64" spans="2:8" ht="15" customHeight="1"/>
    <row r="65" ht="0" hidden="1" customHeight="1"/>
    <row r="66" ht="0" hidden="1" customHeight="1"/>
  </sheetData>
  <sheetProtection algorithmName="SHA-512" hashValue="+jotGgb1UEH1Y4tk04cc91WHZUcScS2IRvowQ5E+kKyHTlOOAKw3P8gLn0JNnfDcXpVqr81SI9LuIHEa4yDcog==" saltValue="AnYNAVELyrMJ7FJnGaEHM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55" workbookViewId="0"/>
  </sheetViews>
  <sheetFormatPr defaultColWidth="0" defaultRowHeight="13.5" customHeight="1" zeroHeight="1"/>
  <cols>
    <col min="1" max="1" width="6.375" style="387" customWidth="1"/>
    <col min="2" max="107" width="2.5" style="387" customWidth="1"/>
    <col min="108" max="108" width="6.125" style="395" customWidth="1"/>
    <col min="109" max="109" width="5.875" style="394" customWidth="1"/>
    <col min="110" max="110" width="19.125" style="387" hidden="1"/>
    <col min="111" max="115" width="12.625" style="387" hidden="1"/>
    <col min="116" max="349" width="8.625" style="387" hidden="1"/>
    <col min="350" max="355" width="14.875" style="387" hidden="1"/>
    <col min="356" max="357" width="15.875" style="387" hidden="1"/>
    <col min="358" max="363" width="16.125" style="387" hidden="1"/>
    <col min="364" max="364" width="6.125" style="387" hidden="1"/>
    <col min="365" max="365" width="3" style="387" hidden="1"/>
    <col min="366" max="605" width="8.625" style="387" hidden="1"/>
    <col min="606" max="611" width="14.875" style="387" hidden="1"/>
    <col min="612" max="613" width="15.875" style="387" hidden="1"/>
    <col min="614" max="619" width="16.125" style="387" hidden="1"/>
    <col min="620" max="620" width="6.125" style="387" hidden="1"/>
    <col min="621" max="621" width="3" style="387" hidden="1"/>
    <col min="622" max="861" width="8.625" style="387" hidden="1"/>
    <col min="862" max="867" width="14.875" style="387" hidden="1"/>
    <col min="868" max="869" width="15.875" style="387" hidden="1"/>
    <col min="870" max="875" width="16.125" style="387" hidden="1"/>
    <col min="876" max="876" width="6.125" style="387" hidden="1"/>
    <col min="877" max="877" width="3" style="387" hidden="1"/>
    <col min="878" max="1117" width="8.625" style="387" hidden="1"/>
    <col min="1118" max="1123" width="14.875" style="387" hidden="1"/>
    <col min="1124" max="1125" width="15.875" style="387" hidden="1"/>
    <col min="1126" max="1131" width="16.125" style="387" hidden="1"/>
    <col min="1132" max="1132" width="6.125" style="387" hidden="1"/>
    <col min="1133" max="1133" width="3" style="387" hidden="1"/>
    <col min="1134" max="1373" width="8.625" style="387" hidden="1"/>
    <col min="1374" max="1379" width="14.875" style="387" hidden="1"/>
    <col min="1380" max="1381" width="15.875" style="387" hidden="1"/>
    <col min="1382" max="1387" width="16.125" style="387" hidden="1"/>
    <col min="1388" max="1388" width="6.125" style="387" hidden="1"/>
    <col min="1389" max="1389" width="3" style="387" hidden="1"/>
    <col min="1390" max="1629" width="8.625" style="387" hidden="1"/>
    <col min="1630" max="1635" width="14.875" style="387" hidden="1"/>
    <col min="1636" max="1637" width="15.875" style="387" hidden="1"/>
    <col min="1638" max="1643" width="16.125" style="387" hidden="1"/>
    <col min="1644" max="1644" width="6.125" style="387" hidden="1"/>
    <col min="1645" max="1645" width="3" style="387" hidden="1"/>
    <col min="1646" max="1885" width="8.625" style="387" hidden="1"/>
    <col min="1886" max="1891" width="14.875" style="387" hidden="1"/>
    <col min="1892" max="1893" width="15.875" style="387" hidden="1"/>
    <col min="1894" max="1899" width="16.125" style="387" hidden="1"/>
    <col min="1900" max="1900" width="6.125" style="387" hidden="1"/>
    <col min="1901" max="1901" width="3" style="387" hidden="1"/>
    <col min="1902" max="2141" width="8.625" style="387" hidden="1"/>
    <col min="2142" max="2147" width="14.875" style="387" hidden="1"/>
    <col min="2148" max="2149" width="15.875" style="387" hidden="1"/>
    <col min="2150" max="2155" width="16.125" style="387" hidden="1"/>
    <col min="2156" max="2156" width="6.125" style="387" hidden="1"/>
    <col min="2157" max="2157" width="3" style="387" hidden="1"/>
    <col min="2158" max="2397" width="8.625" style="387" hidden="1"/>
    <col min="2398" max="2403" width="14.875" style="387" hidden="1"/>
    <col min="2404" max="2405" width="15.875" style="387" hidden="1"/>
    <col min="2406" max="2411" width="16.125" style="387" hidden="1"/>
    <col min="2412" max="2412" width="6.125" style="387" hidden="1"/>
    <col min="2413" max="2413" width="3" style="387" hidden="1"/>
    <col min="2414" max="2653" width="8.625" style="387" hidden="1"/>
    <col min="2654" max="2659" width="14.875" style="387" hidden="1"/>
    <col min="2660" max="2661" width="15.875" style="387" hidden="1"/>
    <col min="2662" max="2667" width="16.125" style="387" hidden="1"/>
    <col min="2668" max="2668" width="6.125" style="387" hidden="1"/>
    <col min="2669" max="2669" width="3" style="387" hidden="1"/>
    <col min="2670" max="2909" width="8.625" style="387" hidden="1"/>
    <col min="2910" max="2915" width="14.875" style="387" hidden="1"/>
    <col min="2916" max="2917" width="15.875" style="387" hidden="1"/>
    <col min="2918" max="2923" width="16.125" style="387" hidden="1"/>
    <col min="2924" max="2924" width="6.125" style="387" hidden="1"/>
    <col min="2925" max="2925" width="3" style="387" hidden="1"/>
    <col min="2926" max="3165" width="8.625" style="387" hidden="1"/>
    <col min="3166" max="3171" width="14.875" style="387" hidden="1"/>
    <col min="3172" max="3173" width="15.875" style="387" hidden="1"/>
    <col min="3174" max="3179" width="16.125" style="387" hidden="1"/>
    <col min="3180" max="3180" width="6.125" style="387" hidden="1"/>
    <col min="3181" max="3181" width="3" style="387" hidden="1"/>
    <col min="3182" max="3421" width="8.625" style="387" hidden="1"/>
    <col min="3422" max="3427" width="14.875" style="387" hidden="1"/>
    <col min="3428" max="3429" width="15.875" style="387" hidden="1"/>
    <col min="3430" max="3435" width="16.125" style="387" hidden="1"/>
    <col min="3436" max="3436" width="6.125" style="387" hidden="1"/>
    <col min="3437" max="3437" width="3" style="387" hidden="1"/>
    <col min="3438" max="3677" width="8.625" style="387" hidden="1"/>
    <col min="3678" max="3683" width="14.875" style="387" hidden="1"/>
    <col min="3684" max="3685" width="15.875" style="387" hidden="1"/>
    <col min="3686" max="3691" width="16.125" style="387" hidden="1"/>
    <col min="3692" max="3692" width="6.125" style="387" hidden="1"/>
    <col min="3693" max="3693" width="3" style="387" hidden="1"/>
    <col min="3694" max="3933" width="8.625" style="387" hidden="1"/>
    <col min="3934" max="3939" width="14.875" style="387" hidden="1"/>
    <col min="3940" max="3941" width="15.875" style="387" hidden="1"/>
    <col min="3942" max="3947" width="16.125" style="387" hidden="1"/>
    <col min="3948" max="3948" width="6.125" style="387" hidden="1"/>
    <col min="3949" max="3949" width="3" style="387" hidden="1"/>
    <col min="3950" max="4189" width="8.625" style="387" hidden="1"/>
    <col min="4190" max="4195" width="14.875" style="387" hidden="1"/>
    <col min="4196" max="4197" width="15.875" style="387" hidden="1"/>
    <col min="4198" max="4203" width="16.125" style="387" hidden="1"/>
    <col min="4204" max="4204" width="6.125" style="387" hidden="1"/>
    <col min="4205" max="4205" width="3" style="387" hidden="1"/>
    <col min="4206" max="4445" width="8.625" style="387" hidden="1"/>
    <col min="4446" max="4451" width="14.875" style="387" hidden="1"/>
    <col min="4452" max="4453" width="15.875" style="387" hidden="1"/>
    <col min="4454" max="4459" width="16.125" style="387" hidden="1"/>
    <col min="4460" max="4460" width="6.125" style="387" hidden="1"/>
    <col min="4461" max="4461" width="3" style="387" hidden="1"/>
    <col min="4462" max="4701" width="8.625" style="387" hidden="1"/>
    <col min="4702" max="4707" width="14.875" style="387" hidden="1"/>
    <col min="4708" max="4709" width="15.875" style="387" hidden="1"/>
    <col min="4710" max="4715" width="16.125" style="387" hidden="1"/>
    <col min="4716" max="4716" width="6.125" style="387" hidden="1"/>
    <col min="4717" max="4717" width="3" style="387" hidden="1"/>
    <col min="4718" max="4957" width="8.625" style="387" hidden="1"/>
    <col min="4958" max="4963" width="14.875" style="387" hidden="1"/>
    <col min="4964" max="4965" width="15.875" style="387" hidden="1"/>
    <col min="4966" max="4971" width="16.125" style="387" hidden="1"/>
    <col min="4972" max="4972" width="6.125" style="387" hidden="1"/>
    <col min="4973" max="4973" width="3" style="387" hidden="1"/>
    <col min="4974" max="5213" width="8.625" style="387" hidden="1"/>
    <col min="5214" max="5219" width="14.875" style="387" hidden="1"/>
    <col min="5220" max="5221" width="15.875" style="387" hidden="1"/>
    <col min="5222" max="5227" width="16.125" style="387" hidden="1"/>
    <col min="5228" max="5228" width="6.125" style="387" hidden="1"/>
    <col min="5229" max="5229" width="3" style="387" hidden="1"/>
    <col min="5230" max="5469" width="8.625" style="387" hidden="1"/>
    <col min="5470" max="5475" width="14.875" style="387" hidden="1"/>
    <col min="5476" max="5477" width="15.875" style="387" hidden="1"/>
    <col min="5478" max="5483" width="16.125" style="387" hidden="1"/>
    <col min="5484" max="5484" width="6.125" style="387" hidden="1"/>
    <col min="5485" max="5485" width="3" style="387" hidden="1"/>
    <col min="5486" max="5725" width="8.625" style="387" hidden="1"/>
    <col min="5726" max="5731" width="14.875" style="387" hidden="1"/>
    <col min="5732" max="5733" width="15.875" style="387" hidden="1"/>
    <col min="5734" max="5739" width="16.125" style="387" hidden="1"/>
    <col min="5740" max="5740" width="6.125" style="387" hidden="1"/>
    <col min="5741" max="5741" width="3" style="387" hidden="1"/>
    <col min="5742" max="5981" width="8.625" style="387" hidden="1"/>
    <col min="5982" max="5987" width="14.875" style="387" hidden="1"/>
    <col min="5988" max="5989" width="15.875" style="387" hidden="1"/>
    <col min="5990" max="5995" width="16.125" style="387" hidden="1"/>
    <col min="5996" max="5996" width="6.125" style="387" hidden="1"/>
    <col min="5997" max="5997" width="3" style="387" hidden="1"/>
    <col min="5998" max="6237" width="8.625" style="387" hidden="1"/>
    <col min="6238" max="6243" width="14.875" style="387" hidden="1"/>
    <col min="6244" max="6245" width="15.875" style="387" hidden="1"/>
    <col min="6246" max="6251" width="16.125" style="387" hidden="1"/>
    <col min="6252" max="6252" width="6.125" style="387" hidden="1"/>
    <col min="6253" max="6253" width="3" style="387" hidden="1"/>
    <col min="6254" max="6493" width="8.625" style="387" hidden="1"/>
    <col min="6494" max="6499" width="14.875" style="387" hidden="1"/>
    <col min="6500" max="6501" width="15.875" style="387" hidden="1"/>
    <col min="6502" max="6507" width="16.125" style="387" hidden="1"/>
    <col min="6508" max="6508" width="6.125" style="387" hidden="1"/>
    <col min="6509" max="6509" width="3" style="387" hidden="1"/>
    <col min="6510" max="6749" width="8.625" style="387" hidden="1"/>
    <col min="6750" max="6755" width="14.875" style="387" hidden="1"/>
    <col min="6756" max="6757" width="15.875" style="387" hidden="1"/>
    <col min="6758" max="6763" width="16.125" style="387" hidden="1"/>
    <col min="6764" max="6764" width="6.125" style="387" hidden="1"/>
    <col min="6765" max="6765" width="3" style="387" hidden="1"/>
    <col min="6766" max="7005" width="8.625" style="387" hidden="1"/>
    <col min="7006" max="7011" width="14.875" style="387" hidden="1"/>
    <col min="7012" max="7013" width="15.875" style="387" hidden="1"/>
    <col min="7014" max="7019" width="16.125" style="387" hidden="1"/>
    <col min="7020" max="7020" width="6.125" style="387" hidden="1"/>
    <col min="7021" max="7021" width="3" style="387" hidden="1"/>
    <col min="7022" max="7261" width="8.625" style="387" hidden="1"/>
    <col min="7262" max="7267" width="14.875" style="387" hidden="1"/>
    <col min="7268" max="7269" width="15.875" style="387" hidden="1"/>
    <col min="7270" max="7275" width="16.125" style="387" hidden="1"/>
    <col min="7276" max="7276" width="6.125" style="387" hidden="1"/>
    <col min="7277" max="7277" width="3" style="387" hidden="1"/>
    <col min="7278" max="7517" width="8.625" style="387" hidden="1"/>
    <col min="7518" max="7523" width="14.875" style="387" hidden="1"/>
    <col min="7524" max="7525" width="15.875" style="387" hidden="1"/>
    <col min="7526" max="7531" width="16.125" style="387" hidden="1"/>
    <col min="7532" max="7532" width="6.125" style="387" hidden="1"/>
    <col min="7533" max="7533" width="3" style="387" hidden="1"/>
    <col min="7534" max="7773" width="8.625" style="387" hidden="1"/>
    <col min="7774" max="7779" width="14.875" style="387" hidden="1"/>
    <col min="7780" max="7781" width="15.875" style="387" hidden="1"/>
    <col min="7782" max="7787" width="16.125" style="387" hidden="1"/>
    <col min="7788" max="7788" width="6.125" style="387" hidden="1"/>
    <col min="7789" max="7789" width="3" style="387" hidden="1"/>
    <col min="7790" max="8029" width="8.625" style="387" hidden="1"/>
    <col min="8030" max="8035" width="14.875" style="387" hidden="1"/>
    <col min="8036" max="8037" width="15.875" style="387" hidden="1"/>
    <col min="8038" max="8043" width="16.125" style="387" hidden="1"/>
    <col min="8044" max="8044" width="6.125" style="387" hidden="1"/>
    <col min="8045" max="8045" width="3" style="387" hidden="1"/>
    <col min="8046" max="8285" width="8.625" style="387" hidden="1"/>
    <col min="8286" max="8291" width="14.875" style="387" hidden="1"/>
    <col min="8292" max="8293" width="15.875" style="387" hidden="1"/>
    <col min="8294" max="8299" width="16.125" style="387" hidden="1"/>
    <col min="8300" max="8300" width="6.125" style="387" hidden="1"/>
    <col min="8301" max="8301" width="3" style="387" hidden="1"/>
    <col min="8302" max="8541" width="8.625" style="387" hidden="1"/>
    <col min="8542" max="8547" width="14.875" style="387" hidden="1"/>
    <col min="8548" max="8549" width="15.875" style="387" hidden="1"/>
    <col min="8550" max="8555" width="16.125" style="387" hidden="1"/>
    <col min="8556" max="8556" width="6.125" style="387" hidden="1"/>
    <col min="8557" max="8557" width="3" style="387" hidden="1"/>
    <col min="8558" max="8797" width="8.625" style="387" hidden="1"/>
    <col min="8798" max="8803" width="14.875" style="387" hidden="1"/>
    <col min="8804" max="8805" width="15.875" style="387" hidden="1"/>
    <col min="8806" max="8811" width="16.125" style="387" hidden="1"/>
    <col min="8812" max="8812" width="6.125" style="387" hidden="1"/>
    <col min="8813" max="8813" width="3" style="387" hidden="1"/>
    <col min="8814" max="9053" width="8.625" style="387" hidden="1"/>
    <col min="9054" max="9059" width="14.875" style="387" hidden="1"/>
    <col min="9060" max="9061" width="15.875" style="387" hidden="1"/>
    <col min="9062" max="9067" width="16.125" style="387" hidden="1"/>
    <col min="9068" max="9068" width="6.125" style="387" hidden="1"/>
    <col min="9069" max="9069" width="3" style="387" hidden="1"/>
    <col min="9070" max="9309" width="8.625" style="387" hidden="1"/>
    <col min="9310" max="9315" width="14.875" style="387" hidden="1"/>
    <col min="9316" max="9317" width="15.875" style="387" hidden="1"/>
    <col min="9318" max="9323" width="16.125" style="387" hidden="1"/>
    <col min="9324" max="9324" width="6.125" style="387" hidden="1"/>
    <col min="9325" max="9325" width="3" style="387" hidden="1"/>
    <col min="9326" max="9565" width="8.625" style="387" hidden="1"/>
    <col min="9566" max="9571" width="14.875" style="387" hidden="1"/>
    <col min="9572" max="9573" width="15.875" style="387" hidden="1"/>
    <col min="9574" max="9579" width="16.125" style="387" hidden="1"/>
    <col min="9580" max="9580" width="6.125" style="387" hidden="1"/>
    <col min="9581" max="9581" width="3" style="387" hidden="1"/>
    <col min="9582" max="9821" width="8.625" style="387" hidden="1"/>
    <col min="9822" max="9827" width="14.875" style="387" hidden="1"/>
    <col min="9828" max="9829" width="15.875" style="387" hidden="1"/>
    <col min="9830" max="9835" width="16.125" style="387" hidden="1"/>
    <col min="9836" max="9836" width="6.125" style="387" hidden="1"/>
    <col min="9837" max="9837" width="3" style="387" hidden="1"/>
    <col min="9838" max="10077" width="8.625" style="387" hidden="1"/>
    <col min="10078" max="10083" width="14.875" style="387" hidden="1"/>
    <col min="10084" max="10085" width="15.875" style="387" hidden="1"/>
    <col min="10086" max="10091" width="16.125" style="387" hidden="1"/>
    <col min="10092" max="10092" width="6.125" style="387" hidden="1"/>
    <col min="10093" max="10093" width="3" style="387" hidden="1"/>
    <col min="10094" max="10333" width="8.625" style="387" hidden="1"/>
    <col min="10334" max="10339" width="14.875" style="387" hidden="1"/>
    <col min="10340" max="10341" width="15.875" style="387" hidden="1"/>
    <col min="10342" max="10347" width="16.125" style="387" hidden="1"/>
    <col min="10348" max="10348" width="6.125" style="387" hidden="1"/>
    <col min="10349" max="10349" width="3" style="387" hidden="1"/>
    <col min="10350" max="10589" width="8.625" style="387" hidden="1"/>
    <col min="10590" max="10595" width="14.875" style="387" hidden="1"/>
    <col min="10596" max="10597" width="15.875" style="387" hidden="1"/>
    <col min="10598" max="10603" width="16.125" style="387" hidden="1"/>
    <col min="10604" max="10604" width="6.125" style="387" hidden="1"/>
    <col min="10605" max="10605" width="3" style="387" hidden="1"/>
    <col min="10606" max="10845" width="8.625" style="387" hidden="1"/>
    <col min="10846" max="10851" width="14.875" style="387" hidden="1"/>
    <col min="10852" max="10853" width="15.875" style="387" hidden="1"/>
    <col min="10854" max="10859" width="16.125" style="387" hidden="1"/>
    <col min="10860" max="10860" width="6.125" style="387" hidden="1"/>
    <col min="10861" max="10861" width="3" style="387" hidden="1"/>
    <col min="10862" max="11101" width="8.625" style="387" hidden="1"/>
    <col min="11102" max="11107" width="14.875" style="387" hidden="1"/>
    <col min="11108" max="11109" width="15.875" style="387" hidden="1"/>
    <col min="11110" max="11115" width="16.125" style="387" hidden="1"/>
    <col min="11116" max="11116" width="6.125" style="387" hidden="1"/>
    <col min="11117" max="11117" width="3" style="387" hidden="1"/>
    <col min="11118" max="11357" width="8.625" style="387" hidden="1"/>
    <col min="11358" max="11363" width="14.875" style="387" hidden="1"/>
    <col min="11364" max="11365" width="15.875" style="387" hidden="1"/>
    <col min="11366" max="11371" width="16.125" style="387" hidden="1"/>
    <col min="11372" max="11372" width="6.125" style="387" hidden="1"/>
    <col min="11373" max="11373" width="3" style="387" hidden="1"/>
    <col min="11374" max="11613" width="8.625" style="387" hidden="1"/>
    <col min="11614" max="11619" width="14.875" style="387" hidden="1"/>
    <col min="11620" max="11621" width="15.875" style="387" hidden="1"/>
    <col min="11622" max="11627" width="16.125" style="387" hidden="1"/>
    <col min="11628" max="11628" width="6.125" style="387" hidden="1"/>
    <col min="11629" max="11629" width="3" style="387" hidden="1"/>
    <col min="11630" max="11869" width="8.625" style="387" hidden="1"/>
    <col min="11870" max="11875" width="14.875" style="387" hidden="1"/>
    <col min="11876" max="11877" width="15.875" style="387" hidden="1"/>
    <col min="11878" max="11883" width="16.125" style="387" hidden="1"/>
    <col min="11884" max="11884" width="6.125" style="387" hidden="1"/>
    <col min="11885" max="11885" width="3" style="387" hidden="1"/>
    <col min="11886" max="12125" width="8.625" style="387" hidden="1"/>
    <col min="12126" max="12131" width="14.875" style="387" hidden="1"/>
    <col min="12132" max="12133" width="15.875" style="387" hidden="1"/>
    <col min="12134" max="12139" width="16.125" style="387" hidden="1"/>
    <col min="12140" max="12140" width="6.125" style="387" hidden="1"/>
    <col min="12141" max="12141" width="3" style="387" hidden="1"/>
    <col min="12142" max="12381" width="8.625" style="387" hidden="1"/>
    <col min="12382" max="12387" width="14.875" style="387" hidden="1"/>
    <col min="12388" max="12389" width="15.875" style="387" hidden="1"/>
    <col min="12390" max="12395" width="16.125" style="387" hidden="1"/>
    <col min="12396" max="12396" width="6.125" style="387" hidden="1"/>
    <col min="12397" max="12397" width="3" style="387" hidden="1"/>
    <col min="12398" max="12637" width="8.625" style="387" hidden="1"/>
    <col min="12638" max="12643" width="14.875" style="387" hidden="1"/>
    <col min="12644" max="12645" width="15.875" style="387" hidden="1"/>
    <col min="12646" max="12651" width="16.125" style="387" hidden="1"/>
    <col min="12652" max="12652" width="6.125" style="387" hidden="1"/>
    <col min="12653" max="12653" width="3" style="387" hidden="1"/>
    <col min="12654" max="12893" width="8.625" style="387" hidden="1"/>
    <col min="12894" max="12899" width="14.875" style="387" hidden="1"/>
    <col min="12900" max="12901" width="15.875" style="387" hidden="1"/>
    <col min="12902" max="12907" width="16.125" style="387" hidden="1"/>
    <col min="12908" max="12908" width="6.125" style="387" hidden="1"/>
    <col min="12909" max="12909" width="3" style="387" hidden="1"/>
    <col min="12910" max="13149" width="8.625" style="387" hidden="1"/>
    <col min="13150" max="13155" width="14.875" style="387" hidden="1"/>
    <col min="13156" max="13157" width="15.875" style="387" hidden="1"/>
    <col min="13158" max="13163" width="16.125" style="387" hidden="1"/>
    <col min="13164" max="13164" width="6.125" style="387" hidden="1"/>
    <col min="13165" max="13165" width="3" style="387" hidden="1"/>
    <col min="13166" max="13405" width="8.625" style="387" hidden="1"/>
    <col min="13406" max="13411" width="14.875" style="387" hidden="1"/>
    <col min="13412" max="13413" width="15.875" style="387" hidden="1"/>
    <col min="13414" max="13419" width="16.125" style="387" hidden="1"/>
    <col min="13420" max="13420" width="6.125" style="387" hidden="1"/>
    <col min="13421" max="13421" width="3" style="387" hidden="1"/>
    <col min="13422" max="13661" width="8.625" style="387" hidden="1"/>
    <col min="13662" max="13667" width="14.875" style="387" hidden="1"/>
    <col min="13668" max="13669" width="15.875" style="387" hidden="1"/>
    <col min="13670" max="13675" width="16.125" style="387" hidden="1"/>
    <col min="13676" max="13676" width="6.125" style="387" hidden="1"/>
    <col min="13677" max="13677" width="3" style="387" hidden="1"/>
    <col min="13678" max="13917" width="8.625" style="387" hidden="1"/>
    <col min="13918" max="13923" width="14.875" style="387" hidden="1"/>
    <col min="13924" max="13925" width="15.875" style="387" hidden="1"/>
    <col min="13926" max="13931" width="16.125" style="387" hidden="1"/>
    <col min="13932" max="13932" width="6.125" style="387" hidden="1"/>
    <col min="13933" max="13933" width="3" style="387" hidden="1"/>
    <col min="13934" max="14173" width="8.625" style="387" hidden="1"/>
    <col min="14174" max="14179" width="14.875" style="387" hidden="1"/>
    <col min="14180" max="14181" width="15.875" style="387" hidden="1"/>
    <col min="14182" max="14187" width="16.125" style="387" hidden="1"/>
    <col min="14188" max="14188" width="6.125" style="387" hidden="1"/>
    <col min="14189" max="14189" width="3" style="387" hidden="1"/>
    <col min="14190" max="14429" width="8.625" style="387" hidden="1"/>
    <col min="14430" max="14435" width="14.875" style="387" hidden="1"/>
    <col min="14436" max="14437" width="15.875" style="387" hidden="1"/>
    <col min="14438" max="14443" width="16.125" style="387" hidden="1"/>
    <col min="14444" max="14444" width="6.125" style="387" hidden="1"/>
    <col min="14445" max="14445" width="3" style="387" hidden="1"/>
    <col min="14446" max="14685" width="8.625" style="387" hidden="1"/>
    <col min="14686" max="14691" width="14.875" style="387" hidden="1"/>
    <col min="14692" max="14693" width="15.875" style="387" hidden="1"/>
    <col min="14694" max="14699" width="16.125" style="387" hidden="1"/>
    <col min="14700" max="14700" width="6.125" style="387" hidden="1"/>
    <col min="14701" max="14701" width="3" style="387" hidden="1"/>
    <col min="14702" max="14941" width="8.625" style="387" hidden="1"/>
    <col min="14942" max="14947" width="14.875" style="387" hidden="1"/>
    <col min="14948" max="14949" width="15.875" style="387" hidden="1"/>
    <col min="14950" max="14955" width="16.125" style="387" hidden="1"/>
    <col min="14956" max="14956" width="6.125" style="387" hidden="1"/>
    <col min="14957" max="14957" width="3" style="387" hidden="1"/>
    <col min="14958" max="15197" width="8.625" style="387" hidden="1"/>
    <col min="15198" max="15203" width="14.875" style="387" hidden="1"/>
    <col min="15204" max="15205" width="15.875" style="387" hidden="1"/>
    <col min="15206" max="15211" width="16.125" style="387" hidden="1"/>
    <col min="15212" max="15212" width="6.125" style="387" hidden="1"/>
    <col min="15213" max="15213" width="3" style="387" hidden="1"/>
    <col min="15214" max="15453" width="8.625" style="387" hidden="1"/>
    <col min="15454" max="15459" width="14.875" style="387" hidden="1"/>
    <col min="15460" max="15461" width="15.875" style="387" hidden="1"/>
    <col min="15462" max="15467" width="16.125" style="387" hidden="1"/>
    <col min="15468" max="15468" width="6.125" style="387" hidden="1"/>
    <col min="15469" max="15469" width="3" style="387" hidden="1"/>
    <col min="15470" max="15709" width="8.625" style="387" hidden="1"/>
    <col min="15710" max="15715" width="14.875" style="387" hidden="1"/>
    <col min="15716" max="15717" width="15.875" style="387" hidden="1"/>
    <col min="15718" max="15723" width="16.125" style="387" hidden="1"/>
    <col min="15724" max="15724" width="6.125" style="387" hidden="1"/>
    <col min="15725" max="15725" width="3" style="387" hidden="1"/>
    <col min="15726" max="15965" width="8.625" style="387" hidden="1"/>
    <col min="15966" max="15971" width="14.875" style="387" hidden="1"/>
    <col min="15972" max="15973" width="15.875" style="387" hidden="1"/>
    <col min="15974" max="15979" width="16.125" style="387" hidden="1"/>
    <col min="15980" max="15980" width="6.125" style="387" hidden="1"/>
    <col min="15981" max="15981" width="3" style="387" hidden="1"/>
    <col min="15982" max="16221" width="8.625" style="387" hidden="1"/>
    <col min="16222" max="16227" width="14.875" style="387" hidden="1"/>
    <col min="16228" max="16229" width="15.875" style="387" hidden="1"/>
    <col min="16230" max="16235" width="16.125" style="387" hidden="1"/>
    <col min="16236" max="16236" width="6.125" style="387" hidden="1"/>
    <col min="16237" max="16237" width="3" style="387" hidden="1"/>
    <col min="16238" max="16384" width="8.625" style="387" hidden="1"/>
  </cols>
  <sheetData>
    <row r="1" spans="1:143" ht="42.75" customHeight="1">
      <c r="A1" s="385"/>
      <c r="B1" s="386"/>
      <c r="DD1" s="387"/>
      <c r="DE1" s="387"/>
    </row>
    <row r="2" spans="1:143" ht="25.5" customHeight="1">
      <c r="A2" s="388"/>
      <c r="C2" s="388"/>
      <c r="O2" s="388"/>
      <c r="P2" s="388"/>
      <c r="Q2" s="388"/>
      <c r="R2" s="388"/>
      <c r="S2" s="388"/>
      <c r="T2" s="388"/>
      <c r="U2" s="388"/>
      <c r="V2" s="388"/>
      <c r="W2" s="388"/>
      <c r="X2" s="388"/>
      <c r="Y2" s="388"/>
      <c r="Z2" s="388"/>
      <c r="AA2" s="388"/>
      <c r="AB2" s="388"/>
      <c r="AC2" s="388"/>
      <c r="AD2" s="388"/>
      <c r="AE2" s="388"/>
      <c r="AF2" s="388"/>
      <c r="AG2" s="388"/>
      <c r="AH2" s="388"/>
      <c r="AI2" s="388"/>
      <c r="AU2" s="388"/>
      <c r="BG2" s="388"/>
      <c r="BS2" s="388"/>
      <c r="CE2" s="388"/>
      <c r="CQ2" s="388"/>
      <c r="DD2" s="387"/>
      <c r="DE2" s="387"/>
    </row>
    <row r="3" spans="1:143" ht="25.5" customHeight="1">
      <c r="A3" s="388"/>
      <c r="C3" s="388"/>
      <c r="O3" s="388"/>
      <c r="P3" s="388"/>
      <c r="Q3" s="388"/>
      <c r="R3" s="388"/>
      <c r="S3" s="388"/>
      <c r="T3" s="388"/>
      <c r="U3" s="388"/>
      <c r="V3" s="388"/>
      <c r="W3" s="388"/>
      <c r="X3" s="388"/>
      <c r="Y3" s="388"/>
      <c r="Z3" s="388"/>
      <c r="AA3" s="388"/>
      <c r="AB3" s="388"/>
      <c r="AC3" s="388"/>
      <c r="AD3" s="388"/>
      <c r="AE3" s="388"/>
      <c r="AF3" s="388"/>
      <c r="AG3" s="388"/>
      <c r="AH3" s="388"/>
      <c r="AI3" s="388"/>
      <c r="AU3" s="388"/>
      <c r="BG3" s="388"/>
      <c r="BS3" s="388"/>
      <c r="CE3" s="388"/>
      <c r="CQ3" s="388"/>
      <c r="DD3" s="387"/>
      <c r="DE3" s="387"/>
    </row>
    <row r="4" spans="1:143" s="290" customFormat="1">
      <c r="A4" s="388"/>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388"/>
      <c r="AB4" s="388"/>
      <c r="AC4" s="388"/>
      <c r="AD4" s="388"/>
      <c r="AE4" s="388"/>
      <c r="AF4" s="388"/>
      <c r="AG4" s="388"/>
      <c r="AH4" s="388"/>
      <c r="AI4" s="388"/>
      <c r="AJ4" s="388"/>
      <c r="AK4" s="388"/>
      <c r="AL4" s="388"/>
      <c r="AM4" s="388"/>
      <c r="AN4" s="388"/>
      <c r="AO4" s="388"/>
      <c r="AP4" s="388"/>
      <c r="AQ4" s="388"/>
      <c r="AR4" s="388"/>
      <c r="AS4" s="388"/>
      <c r="AT4" s="388"/>
      <c r="AU4" s="388"/>
      <c r="AV4" s="388"/>
      <c r="AW4" s="388"/>
      <c r="AX4" s="388"/>
      <c r="AY4" s="388"/>
      <c r="AZ4" s="388"/>
      <c r="BA4" s="388"/>
      <c r="BB4" s="388"/>
      <c r="BC4" s="388"/>
      <c r="BD4" s="388"/>
      <c r="BE4" s="388"/>
      <c r="BF4" s="388"/>
      <c r="BG4" s="388"/>
      <c r="BH4" s="388"/>
      <c r="BI4" s="388"/>
      <c r="BJ4" s="388"/>
      <c r="BK4" s="388"/>
      <c r="BL4" s="388"/>
      <c r="BM4" s="388"/>
      <c r="BN4" s="388"/>
      <c r="BO4" s="388"/>
      <c r="BP4" s="388"/>
      <c r="BQ4" s="388"/>
      <c r="BR4" s="388"/>
      <c r="BS4" s="388"/>
      <c r="BT4" s="388"/>
      <c r="BU4" s="388"/>
      <c r="BV4" s="388"/>
      <c r="BW4" s="388"/>
      <c r="BX4" s="388"/>
      <c r="BY4" s="388"/>
      <c r="BZ4" s="388"/>
      <c r="CA4" s="388"/>
      <c r="CB4" s="388"/>
      <c r="CC4" s="388"/>
      <c r="CD4" s="388"/>
      <c r="CE4" s="388"/>
      <c r="CF4" s="388"/>
      <c r="CG4" s="388"/>
      <c r="CH4" s="388"/>
      <c r="CI4" s="388"/>
      <c r="CJ4" s="388"/>
      <c r="CK4" s="388"/>
      <c r="CL4" s="388"/>
      <c r="CM4" s="388"/>
      <c r="CN4" s="388"/>
      <c r="CO4" s="388"/>
      <c r="CP4" s="388"/>
      <c r="CQ4" s="388"/>
      <c r="CR4" s="388"/>
      <c r="CS4" s="388"/>
      <c r="CT4" s="388"/>
      <c r="CU4" s="388"/>
      <c r="CV4" s="388"/>
      <c r="CW4" s="388"/>
      <c r="CX4" s="388"/>
      <c r="CY4" s="388"/>
      <c r="CZ4" s="388"/>
      <c r="DA4" s="388"/>
      <c r="DB4" s="388"/>
      <c r="DC4" s="388"/>
      <c r="DD4" s="388"/>
      <c r="DE4" s="388"/>
      <c r="DF4" s="291"/>
      <c r="DG4" s="291"/>
      <c r="DH4" s="291"/>
      <c r="DI4" s="291"/>
      <c r="DJ4" s="291"/>
      <c r="DK4" s="291"/>
      <c r="DL4" s="291"/>
      <c r="DM4" s="291"/>
      <c r="DN4" s="291"/>
      <c r="DO4" s="291"/>
      <c r="DP4" s="291"/>
      <c r="DQ4" s="291"/>
      <c r="DR4" s="291"/>
      <c r="DS4" s="291"/>
      <c r="DT4" s="291"/>
      <c r="DU4" s="291"/>
      <c r="DV4" s="291"/>
      <c r="DW4" s="291"/>
    </row>
    <row r="5" spans="1:143" s="290" customFormat="1">
      <c r="A5" s="388"/>
      <c r="B5" s="388"/>
      <c r="C5" s="388"/>
      <c r="D5" s="388"/>
      <c r="E5" s="388"/>
      <c r="F5" s="388"/>
      <c r="G5" s="388"/>
      <c r="H5" s="388"/>
      <c r="I5" s="388"/>
      <c r="J5" s="388"/>
      <c r="K5" s="388"/>
      <c r="L5" s="388"/>
      <c r="M5" s="38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388"/>
      <c r="AP5" s="388"/>
      <c r="AQ5" s="388"/>
      <c r="AR5" s="388"/>
      <c r="AS5" s="388"/>
      <c r="AT5" s="388"/>
      <c r="AU5" s="388"/>
      <c r="AV5" s="388"/>
      <c r="AW5" s="388"/>
      <c r="AX5" s="388"/>
      <c r="AY5" s="388"/>
      <c r="AZ5" s="388"/>
      <c r="BA5" s="388"/>
      <c r="BB5" s="388"/>
      <c r="BC5" s="388"/>
      <c r="BD5" s="388"/>
      <c r="BE5" s="388"/>
      <c r="BF5" s="388"/>
      <c r="BG5" s="388"/>
      <c r="BH5" s="388"/>
      <c r="BI5" s="388"/>
      <c r="BJ5" s="388"/>
      <c r="BK5" s="388"/>
      <c r="BL5" s="388"/>
      <c r="BM5" s="388"/>
      <c r="BN5" s="388"/>
      <c r="BO5" s="388"/>
      <c r="BP5" s="388"/>
      <c r="BQ5" s="388"/>
      <c r="BR5" s="388"/>
      <c r="BS5" s="388"/>
      <c r="BT5" s="388"/>
      <c r="BU5" s="388"/>
      <c r="BV5" s="388"/>
      <c r="BW5" s="388"/>
      <c r="BX5" s="388"/>
      <c r="BY5" s="388"/>
      <c r="BZ5" s="388"/>
      <c r="CA5" s="388"/>
      <c r="CB5" s="388"/>
      <c r="CC5" s="388"/>
      <c r="CD5" s="388"/>
      <c r="CE5" s="388"/>
      <c r="CF5" s="388"/>
      <c r="CG5" s="388"/>
      <c r="CH5" s="388"/>
      <c r="CI5" s="388"/>
      <c r="CJ5" s="388"/>
      <c r="CK5" s="388"/>
      <c r="CL5" s="388"/>
      <c r="CM5" s="388"/>
      <c r="CN5" s="388"/>
      <c r="CO5" s="388"/>
      <c r="CP5" s="388"/>
      <c r="CQ5" s="388"/>
      <c r="CR5" s="388"/>
      <c r="CS5" s="388"/>
      <c r="CT5" s="388"/>
      <c r="CU5" s="388"/>
      <c r="CV5" s="388"/>
      <c r="CW5" s="388"/>
      <c r="CX5" s="388"/>
      <c r="CY5" s="388"/>
      <c r="CZ5" s="388"/>
      <c r="DA5" s="388"/>
      <c r="DB5" s="388"/>
      <c r="DC5" s="388"/>
      <c r="DD5" s="388"/>
      <c r="DE5" s="388"/>
      <c r="DF5" s="291"/>
      <c r="DG5" s="291"/>
      <c r="DH5" s="291"/>
      <c r="DI5" s="291"/>
      <c r="DJ5" s="291"/>
      <c r="DK5" s="291"/>
      <c r="DL5" s="291"/>
      <c r="DM5" s="291"/>
      <c r="DN5" s="291"/>
      <c r="DO5" s="291"/>
      <c r="DP5" s="291"/>
      <c r="DQ5" s="291"/>
      <c r="DR5" s="291"/>
      <c r="DS5" s="291"/>
      <c r="DT5" s="291"/>
      <c r="DU5" s="291"/>
      <c r="DV5" s="291"/>
      <c r="DW5" s="291"/>
    </row>
    <row r="6" spans="1:143" s="290" customFormat="1">
      <c r="A6" s="388"/>
      <c r="B6" s="388"/>
      <c r="C6" s="388"/>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388"/>
      <c r="AH6" s="388"/>
      <c r="AI6" s="388"/>
      <c r="AJ6" s="388"/>
      <c r="AK6" s="388"/>
      <c r="AL6" s="388"/>
      <c r="AM6" s="388"/>
      <c r="AN6" s="388"/>
      <c r="AO6" s="388"/>
      <c r="AP6" s="388"/>
      <c r="AQ6" s="388"/>
      <c r="AR6" s="388"/>
      <c r="AS6" s="388"/>
      <c r="AT6" s="388"/>
      <c r="AU6" s="388"/>
      <c r="AV6" s="388"/>
      <c r="AW6" s="388"/>
      <c r="AX6" s="388"/>
      <c r="AY6" s="388"/>
      <c r="AZ6" s="388"/>
      <c r="BA6" s="388"/>
      <c r="BB6" s="388"/>
      <c r="BC6" s="388"/>
      <c r="BD6" s="388"/>
      <c r="BE6" s="388"/>
      <c r="BF6" s="388"/>
      <c r="BG6" s="388"/>
      <c r="BH6" s="388"/>
      <c r="BI6" s="388"/>
      <c r="BJ6" s="388"/>
      <c r="BK6" s="388"/>
      <c r="BL6" s="388"/>
      <c r="BM6" s="388"/>
      <c r="BN6" s="388"/>
      <c r="BO6" s="388"/>
      <c r="BP6" s="388"/>
      <c r="BQ6" s="388"/>
      <c r="BR6" s="388"/>
      <c r="BS6" s="388"/>
      <c r="BT6" s="388"/>
      <c r="BU6" s="388"/>
      <c r="BV6" s="388"/>
      <c r="BW6" s="388"/>
      <c r="BX6" s="388"/>
      <c r="BY6" s="388"/>
      <c r="BZ6" s="388"/>
      <c r="CA6" s="388"/>
      <c r="CB6" s="388"/>
      <c r="CC6" s="388"/>
      <c r="CD6" s="388"/>
      <c r="CE6" s="388"/>
      <c r="CF6" s="388"/>
      <c r="CG6" s="388"/>
      <c r="CH6" s="388"/>
      <c r="CI6" s="388"/>
      <c r="CJ6" s="388"/>
      <c r="CK6" s="388"/>
      <c r="CL6" s="388"/>
      <c r="CM6" s="388"/>
      <c r="CN6" s="388"/>
      <c r="CO6" s="388"/>
      <c r="CP6" s="388"/>
      <c r="CQ6" s="388"/>
      <c r="CR6" s="388"/>
      <c r="CS6" s="388"/>
      <c r="CT6" s="388"/>
      <c r="CU6" s="388"/>
      <c r="CV6" s="388"/>
      <c r="CW6" s="388"/>
      <c r="CX6" s="388"/>
      <c r="CY6" s="388"/>
      <c r="CZ6" s="388"/>
      <c r="DA6" s="388"/>
      <c r="DB6" s="388"/>
      <c r="DC6" s="388"/>
      <c r="DD6" s="388"/>
      <c r="DE6" s="388"/>
      <c r="DF6" s="291"/>
      <c r="DG6" s="291"/>
      <c r="DH6" s="291"/>
      <c r="DI6" s="291"/>
      <c r="DJ6" s="291"/>
      <c r="DK6" s="291"/>
      <c r="DL6" s="291"/>
      <c r="DM6" s="291"/>
      <c r="DN6" s="291"/>
      <c r="DO6" s="291"/>
      <c r="DP6" s="291"/>
      <c r="DQ6" s="291"/>
      <c r="DR6" s="291"/>
      <c r="DS6" s="291"/>
      <c r="DT6" s="291"/>
      <c r="DU6" s="291"/>
      <c r="DV6" s="291"/>
      <c r="DW6" s="291"/>
    </row>
    <row r="7" spans="1:143" s="290" customFormat="1">
      <c r="A7" s="388"/>
      <c r="B7" s="388"/>
      <c r="C7" s="388"/>
      <c r="D7" s="388"/>
      <c r="E7" s="388"/>
      <c r="F7" s="388"/>
      <c r="G7" s="388"/>
      <c r="H7" s="388"/>
      <c r="I7" s="388"/>
      <c r="J7" s="388"/>
      <c r="K7" s="388"/>
      <c r="L7" s="388"/>
      <c r="M7" s="388"/>
      <c r="N7" s="388"/>
      <c r="O7" s="388"/>
      <c r="P7" s="388"/>
      <c r="Q7" s="388"/>
      <c r="R7" s="388"/>
      <c r="S7" s="388"/>
      <c r="T7" s="388"/>
      <c r="U7" s="388"/>
      <c r="V7" s="388"/>
      <c r="W7" s="388"/>
      <c r="X7" s="388"/>
      <c r="Y7" s="388"/>
      <c r="Z7" s="388"/>
      <c r="AA7" s="388"/>
      <c r="AB7" s="388"/>
      <c r="AC7" s="388"/>
      <c r="AD7" s="388"/>
      <c r="AE7" s="388"/>
      <c r="AF7" s="388"/>
      <c r="AG7" s="388"/>
      <c r="AH7" s="388"/>
      <c r="AI7" s="388"/>
      <c r="AJ7" s="388"/>
      <c r="AK7" s="388"/>
      <c r="AL7" s="388"/>
      <c r="AM7" s="388"/>
      <c r="AN7" s="388"/>
      <c r="AO7" s="388"/>
      <c r="AP7" s="388"/>
      <c r="AQ7" s="388"/>
      <c r="AR7" s="388"/>
      <c r="AS7" s="388"/>
      <c r="AT7" s="388"/>
      <c r="AU7" s="388"/>
      <c r="AV7" s="388"/>
      <c r="AW7" s="388"/>
      <c r="AX7" s="388"/>
      <c r="AY7" s="388"/>
      <c r="AZ7" s="388"/>
      <c r="BA7" s="388"/>
      <c r="BB7" s="388"/>
      <c r="BC7" s="388"/>
      <c r="BD7" s="388"/>
      <c r="BE7" s="388"/>
      <c r="BF7" s="388"/>
      <c r="BG7" s="388"/>
      <c r="BH7" s="388"/>
      <c r="BI7" s="388"/>
      <c r="BJ7" s="388"/>
      <c r="BK7" s="388"/>
      <c r="BL7" s="388"/>
      <c r="BM7" s="388"/>
      <c r="BN7" s="388"/>
      <c r="BO7" s="388"/>
      <c r="BP7" s="388"/>
      <c r="BQ7" s="388"/>
      <c r="BR7" s="388"/>
      <c r="BS7" s="388"/>
      <c r="BT7" s="388"/>
      <c r="BU7" s="388"/>
      <c r="BV7" s="388"/>
      <c r="BW7" s="388"/>
      <c r="BX7" s="388"/>
      <c r="BY7" s="388"/>
      <c r="BZ7" s="388"/>
      <c r="CA7" s="388"/>
      <c r="CB7" s="388"/>
      <c r="CC7" s="388"/>
      <c r="CD7" s="388"/>
      <c r="CE7" s="388"/>
      <c r="CF7" s="388"/>
      <c r="CG7" s="388"/>
      <c r="CH7" s="388"/>
      <c r="CI7" s="388"/>
      <c r="CJ7" s="388"/>
      <c r="CK7" s="388"/>
      <c r="CL7" s="388"/>
      <c r="CM7" s="388"/>
      <c r="CN7" s="388"/>
      <c r="CO7" s="388"/>
      <c r="CP7" s="388"/>
      <c r="CQ7" s="388"/>
      <c r="CR7" s="388"/>
      <c r="CS7" s="388"/>
      <c r="CT7" s="388"/>
      <c r="CU7" s="388"/>
      <c r="CV7" s="388"/>
      <c r="CW7" s="388"/>
      <c r="CX7" s="388"/>
      <c r="CY7" s="388"/>
      <c r="CZ7" s="388"/>
      <c r="DA7" s="388"/>
      <c r="DB7" s="388"/>
      <c r="DC7" s="388"/>
      <c r="DD7" s="388"/>
      <c r="DE7" s="388"/>
      <c r="DF7" s="291"/>
      <c r="DG7" s="291"/>
      <c r="DH7" s="291"/>
      <c r="DI7" s="291"/>
      <c r="DJ7" s="291"/>
      <c r="DK7" s="291"/>
      <c r="DL7" s="291"/>
      <c r="DM7" s="291"/>
      <c r="DN7" s="291"/>
      <c r="DO7" s="291"/>
      <c r="DP7" s="291"/>
      <c r="DQ7" s="291"/>
      <c r="DR7" s="291"/>
      <c r="DS7" s="291"/>
      <c r="DT7" s="291"/>
      <c r="DU7" s="291"/>
      <c r="DV7" s="291"/>
      <c r="DW7" s="291"/>
    </row>
    <row r="8" spans="1:143" s="290" customFormat="1">
      <c r="A8" s="388"/>
      <c r="B8" s="388"/>
      <c r="C8" s="388"/>
      <c r="D8" s="388"/>
      <c r="E8" s="388"/>
      <c r="F8" s="388"/>
      <c r="G8" s="388"/>
      <c r="H8" s="388"/>
      <c r="I8" s="388"/>
      <c r="J8" s="388"/>
      <c r="K8" s="388"/>
      <c r="L8" s="388"/>
      <c r="M8" s="388"/>
      <c r="N8" s="388"/>
      <c r="O8" s="388"/>
      <c r="P8" s="388"/>
      <c r="Q8" s="388"/>
      <c r="R8" s="388"/>
      <c r="S8" s="388"/>
      <c r="T8" s="388"/>
      <c r="U8" s="388"/>
      <c r="V8" s="388"/>
      <c r="W8" s="388"/>
      <c r="X8" s="388"/>
      <c r="Y8" s="388"/>
      <c r="Z8" s="388"/>
      <c r="AA8" s="388"/>
      <c r="AB8" s="388"/>
      <c r="AC8" s="388"/>
      <c r="AD8" s="388"/>
      <c r="AE8" s="388"/>
      <c r="AF8" s="388"/>
      <c r="AG8" s="388"/>
      <c r="AH8" s="388"/>
      <c r="AI8" s="388"/>
      <c r="AJ8" s="388"/>
      <c r="AK8" s="388"/>
      <c r="AL8" s="388"/>
      <c r="AM8" s="388"/>
      <c r="AN8" s="388"/>
      <c r="AO8" s="388"/>
      <c r="AP8" s="388"/>
      <c r="AQ8" s="388"/>
      <c r="AR8" s="388"/>
      <c r="AS8" s="388"/>
      <c r="AT8" s="388"/>
      <c r="AU8" s="388"/>
      <c r="AV8" s="388"/>
      <c r="AW8" s="388"/>
      <c r="AX8" s="388"/>
      <c r="AY8" s="388"/>
      <c r="AZ8" s="388"/>
      <c r="BA8" s="388"/>
      <c r="BB8" s="388"/>
      <c r="BC8" s="388"/>
      <c r="BD8" s="388"/>
      <c r="BE8" s="388"/>
      <c r="BF8" s="388"/>
      <c r="BG8" s="388"/>
      <c r="BH8" s="388"/>
      <c r="BI8" s="388"/>
      <c r="BJ8" s="388"/>
      <c r="BK8" s="388"/>
      <c r="BL8" s="388"/>
      <c r="BM8" s="388"/>
      <c r="BN8" s="388"/>
      <c r="BO8" s="388"/>
      <c r="BP8" s="388"/>
      <c r="BQ8" s="388"/>
      <c r="BR8" s="388"/>
      <c r="BS8" s="388"/>
      <c r="BT8" s="388"/>
      <c r="BU8" s="388"/>
      <c r="BV8" s="388"/>
      <c r="BW8" s="388"/>
      <c r="BX8" s="388"/>
      <c r="BY8" s="388"/>
      <c r="BZ8" s="388"/>
      <c r="CA8" s="388"/>
      <c r="CB8" s="388"/>
      <c r="CC8" s="388"/>
      <c r="CD8" s="388"/>
      <c r="CE8" s="388"/>
      <c r="CF8" s="388"/>
      <c r="CG8" s="388"/>
      <c r="CH8" s="388"/>
      <c r="CI8" s="388"/>
      <c r="CJ8" s="388"/>
      <c r="CK8" s="388"/>
      <c r="CL8" s="388"/>
      <c r="CM8" s="388"/>
      <c r="CN8" s="388"/>
      <c r="CO8" s="388"/>
      <c r="CP8" s="388"/>
      <c r="CQ8" s="388"/>
      <c r="CR8" s="388"/>
      <c r="CS8" s="388"/>
      <c r="CT8" s="388"/>
      <c r="CU8" s="388"/>
      <c r="CV8" s="388"/>
      <c r="CW8" s="388"/>
      <c r="CX8" s="388"/>
      <c r="CY8" s="388"/>
      <c r="CZ8" s="388"/>
      <c r="DA8" s="388"/>
      <c r="DB8" s="388"/>
      <c r="DC8" s="388"/>
      <c r="DD8" s="388"/>
      <c r="DE8" s="388"/>
      <c r="DF8" s="291"/>
      <c r="DG8" s="291"/>
      <c r="DH8" s="291"/>
      <c r="DI8" s="291"/>
      <c r="DJ8" s="291"/>
      <c r="DK8" s="291"/>
      <c r="DL8" s="291"/>
      <c r="DM8" s="291"/>
      <c r="DN8" s="291"/>
      <c r="DO8" s="291"/>
      <c r="DP8" s="291"/>
      <c r="DQ8" s="291"/>
      <c r="DR8" s="291"/>
      <c r="DS8" s="291"/>
      <c r="DT8" s="291"/>
      <c r="DU8" s="291"/>
      <c r="DV8" s="291"/>
      <c r="DW8" s="291"/>
    </row>
    <row r="9" spans="1:143" s="290" customFormat="1">
      <c r="A9" s="388"/>
      <c r="B9" s="388"/>
      <c r="C9" s="388"/>
      <c r="D9" s="388"/>
      <c r="E9" s="388"/>
      <c r="F9" s="388"/>
      <c r="G9" s="388"/>
      <c r="H9" s="388"/>
      <c r="I9" s="388"/>
      <c r="J9" s="388"/>
      <c r="K9" s="388"/>
      <c r="L9" s="388"/>
      <c r="M9" s="388"/>
      <c r="N9" s="388"/>
      <c r="O9" s="388"/>
      <c r="P9" s="388"/>
      <c r="Q9" s="388"/>
      <c r="R9" s="388"/>
      <c r="S9" s="388"/>
      <c r="T9" s="388"/>
      <c r="U9" s="388"/>
      <c r="V9" s="388"/>
      <c r="W9" s="388"/>
      <c r="X9" s="388"/>
      <c r="Y9" s="388"/>
      <c r="Z9" s="388"/>
      <c r="AA9" s="388"/>
      <c r="AB9" s="388"/>
      <c r="AC9" s="388"/>
      <c r="AD9" s="388"/>
      <c r="AE9" s="388"/>
      <c r="AF9" s="388"/>
      <c r="AG9" s="388"/>
      <c r="AH9" s="388"/>
      <c r="AI9" s="388"/>
      <c r="AJ9" s="388"/>
      <c r="AK9" s="388"/>
      <c r="AL9" s="388"/>
      <c r="AM9" s="388"/>
      <c r="AN9" s="388"/>
      <c r="AO9" s="388"/>
      <c r="AP9" s="388"/>
      <c r="AQ9" s="388"/>
      <c r="AR9" s="388"/>
      <c r="AS9" s="388"/>
      <c r="AT9" s="388"/>
      <c r="AU9" s="388"/>
      <c r="AV9" s="388"/>
      <c r="AW9" s="388"/>
      <c r="AX9" s="388"/>
      <c r="AY9" s="388"/>
      <c r="AZ9" s="388"/>
      <c r="BA9" s="388"/>
      <c r="BB9" s="388"/>
      <c r="BC9" s="388"/>
      <c r="BD9" s="388"/>
      <c r="BE9" s="388"/>
      <c r="BF9" s="388"/>
      <c r="BG9" s="388"/>
      <c r="BH9" s="388"/>
      <c r="BI9" s="388"/>
      <c r="BJ9" s="388"/>
      <c r="BK9" s="388"/>
      <c r="BL9" s="388"/>
      <c r="BM9" s="388"/>
      <c r="BN9" s="388"/>
      <c r="BO9" s="388"/>
      <c r="BP9" s="388"/>
      <c r="BQ9" s="388"/>
      <c r="BR9" s="388"/>
      <c r="BS9" s="388"/>
      <c r="BT9" s="388"/>
      <c r="BU9" s="388"/>
      <c r="BV9" s="388"/>
      <c r="BW9" s="388"/>
      <c r="BX9" s="388"/>
      <c r="BY9" s="388"/>
      <c r="BZ9" s="388"/>
      <c r="CA9" s="388"/>
      <c r="CB9" s="388"/>
      <c r="CC9" s="388"/>
      <c r="CD9" s="388"/>
      <c r="CE9" s="388"/>
      <c r="CF9" s="388"/>
      <c r="CG9" s="388"/>
      <c r="CH9" s="388"/>
      <c r="CI9" s="388"/>
      <c r="CJ9" s="388"/>
      <c r="CK9" s="388"/>
      <c r="CL9" s="388"/>
      <c r="CM9" s="388"/>
      <c r="CN9" s="388"/>
      <c r="CO9" s="388"/>
      <c r="CP9" s="388"/>
      <c r="CQ9" s="388"/>
      <c r="CR9" s="388"/>
      <c r="CS9" s="388"/>
      <c r="CT9" s="388"/>
      <c r="CU9" s="388"/>
      <c r="CV9" s="388"/>
      <c r="CW9" s="388"/>
      <c r="CX9" s="388"/>
      <c r="CY9" s="388"/>
      <c r="CZ9" s="388"/>
      <c r="DA9" s="388"/>
      <c r="DB9" s="388"/>
      <c r="DC9" s="388"/>
      <c r="DD9" s="388"/>
      <c r="DE9" s="388"/>
      <c r="DF9" s="291"/>
      <c r="DG9" s="291"/>
      <c r="DH9" s="291"/>
      <c r="DI9" s="291"/>
      <c r="DJ9" s="291"/>
      <c r="DK9" s="291"/>
      <c r="DL9" s="291"/>
      <c r="DM9" s="291"/>
      <c r="DN9" s="291"/>
      <c r="DO9" s="291"/>
      <c r="DP9" s="291"/>
      <c r="DQ9" s="291"/>
      <c r="DR9" s="291"/>
      <c r="DS9" s="291"/>
      <c r="DT9" s="291"/>
      <c r="DU9" s="291"/>
      <c r="DV9" s="291"/>
      <c r="DW9" s="291"/>
    </row>
    <row r="10" spans="1:143" s="290" customFormat="1">
      <c r="A10" s="388"/>
      <c r="B10" s="388"/>
      <c r="C10" s="388"/>
      <c r="D10" s="388"/>
      <c r="E10" s="388"/>
      <c r="F10" s="388"/>
      <c r="G10" s="388"/>
      <c r="H10" s="388"/>
      <c r="I10" s="388"/>
      <c r="J10" s="388"/>
      <c r="K10" s="388"/>
      <c r="L10" s="388"/>
      <c r="M10" s="388"/>
      <c r="N10" s="388"/>
      <c r="O10" s="388"/>
      <c r="P10" s="388"/>
      <c r="Q10" s="388"/>
      <c r="R10" s="388"/>
      <c r="S10" s="388"/>
      <c r="T10" s="388"/>
      <c r="U10" s="388"/>
      <c r="V10" s="388"/>
      <c r="W10" s="388"/>
      <c r="X10" s="388"/>
      <c r="Y10" s="388"/>
      <c r="Z10" s="388"/>
      <c r="AA10" s="388"/>
      <c r="AB10" s="388"/>
      <c r="AC10" s="388"/>
      <c r="AD10" s="388"/>
      <c r="AE10" s="388"/>
      <c r="AF10" s="388"/>
      <c r="AG10" s="388"/>
      <c r="AH10" s="388"/>
      <c r="AI10" s="388"/>
      <c r="AJ10" s="388"/>
      <c r="AK10" s="388"/>
      <c r="AL10" s="388"/>
      <c r="AM10" s="388"/>
      <c r="AN10" s="388"/>
      <c r="AO10" s="388"/>
      <c r="AP10" s="388"/>
      <c r="AQ10" s="388"/>
      <c r="AR10" s="388"/>
      <c r="AS10" s="388"/>
      <c r="AT10" s="388"/>
      <c r="AU10" s="388"/>
      <c r="AV10" s="388"/>
      <c r="AW10" s="388"/>
      <c r="AX10" s="388"/>
      <c r="AY10" s="388"/>
      <c r="AZ10" s="388"/>
      <c r="BA10" s="388"/>
      <c r="BB10" s="388"/>
      <c r="BC10" s="388"/>
      <c r="BD10" s="388"/>
      <c r="BE10" s="388"/>
      <c r="BF10" s="388"/>
      <c r="BG10" s="388"/>
      <c r="BH10" s="388"/>
      <c r="BI10" s="388"/>
      <c r="BJ10" s="388"/>
      <c r="BK10" s="388"/>
      <c r="BL10" s="388"/>
      <c r="BM10" s="388"/>
      <c r="BN10" s="388"/>
      <c r="BO10" s="388"/>
      <c r="BP10" s="388"/>
      <c r="BQ10" s="388"/>
      <c r="BR10" s="388"/>
      <c r="BS10" s="388"/>
      <c r="BT10" s="388"/>
      <c r="BU10" s="388"/>
      <c r="BV10" s="388"/>
      <c r="BW10" s="388"/>
      <c r="BX10" s="388"/>
      <c r="BY10" s="388"/>
      <c r="BZ10" s="388"/>
      <c r="CA10" s="388"/>
      <c r="CB10" s="388"/>
      <c r="CC10" s="388"/>
      <c r="CD10" s="388"/>
      <c r="CE10" s="388"/>
      <c r="CF10" s="388"/>
      <c r="CG10" s="388"/>
      <c r="CH10" s="388"/>
      <c r="CI10" s="388"/>
      <c r="CJ10" s="388"/>
      <c r="CK10" s="388"/>
      <c r="CL10" s="388"/>
      <c r="CM10" s="388"/>
      <c r="CN10" s="388"/>
      <c r="CO10" s="388"/>
      <c r="CP10" s="388"/>
      <c r="CQ10" s="388"/>
      <c r="CR10" s="388"/>
      <c r="CS10" s="388"/>
      <c r="CT10" s="388"/>
      <c r="CU10" s="388"/>
      <c r="CV10" s="388"/>
      <c r="CW10" s="388"/>
      <c r="CX10" s="388"/>
      <c r="CY10" s="388"/>
      <c r="CZ10" s="388"/>
      <c r="DA10" s="388"/>
      <c r="DB10" s="388"/>
      <c r="DC10" s="388"/>
      <c r="DD10" s="388"/>
      <c r="DE10" s="388"/>
      <c r="DF10" s="291"/>
      <c r="DG10" s="291"/>
      <c r="DH10" s="291"/>
      <c r="DI10" s="291"/>
      <c r="DJ10" s="291"/>
      <c r="DK10" s="291"/>
      <c r="DL10" s="291"/>
      <c r="DM10" s="291"/>
      <c r="DN10" s="291"/>
      <c r="DO10" s="291"/>
      <c r="DP10" s="291"/>
      <c r="DQ10" s="291"/>
      <c r="DR10" s="291"/>
      <c r="DS10" s="291"/>
      <c r="DT10" s="291"/>
      <c r="DU10" s="291"/>
      <c r="DV10" s="291"/>
      <c r="DW10" s="291"/>
      <c r="EM10" s="290" t="s">
        <v>608</v>
      </c>
    </row>
    <row r="11" spans="1:143" s="290" customFormat="1">
      <c r="A11" s="388"/>
      <c r="B11" s="388"/>
      <c r="C11" s="388"/>
      <c r="D11" s="388"/>
      <c r="E11" s="388"/>
      <c r="F11" s="388"/>
      <c r="G11" s="388"/>
      <c r="H11" s="388"/>
      <c r="I11" s="388"/>
      <c r="J11" s="388"/>
      <c r="K11" s="388"/>
      <c r="L11" s="388"/>
      <c r="M11" s="388"/>
      <c r="N11" s="388"/>
      <c r="O11" s="388"/>
      <c r="P11" s="388"/>
      <c r="Q11" s="388"/>
      <c r="R11" s="388"/>
      <c r="S11" s="388"/>
      <c r="T11" s="388"/>
      <c r="U11" s="388"/>
      <c r="V11" s="388"/>
      <c r="W11" s="388"/>
      <c r="X11" s="388"/>
      <c r="Y11" s="388"/>
      <c r="Z11" s="388"/>
      <c r="AA11" s="388"/>
      <c r="AB11" s="388"/>
      <c r="AC11" s="388"/>
      <c r="AD11" s="388"/>
      <c r="AE11" s="388"/>
      <c r="AF11" s="388"/>
      <c r="AG11" s="388"/>
      <c r="AH11" s="388"/>
      <c r="AI11" s="388"/>
      <c r="AJ11" s="388"/>
      <c r="AK11" s="388"/>
      <c r="AL11" s="388"/>
      <c r="AM11" s="388"/>
      <c r="AN11" s="388"/>
      <c r="AO11" s="388"/>
      <c r="AP11" s="388"/>
      <c r="AQ11" s="388"/>
      <c r="AR11" s="388"/>
      <c r="AS11" s="388"/>
      <c r="AT11" s="388"/>
      <c r="AU11" s="388"/>
      <c r="AV11" s="388"/>
      <c r="AW11" s="388"/>
      <c r="AX11" s="388"/>
      <c r="AY11" s="388"/>
      <c r="AZ11" s="388"/>
      <c r="BA11" s="388"/>
      <c r="BB11" s="388"/>
      <c r="BC11" s="388"/>
      <c r="BD11" s="388"/>
      <c r="BE11" s="388"/>
      <c r="BF11" s="388"/>
      <c r="BG11" s="388"/>
      <c r="BH11" s="388"/>
      <c r="BI11" s="388"/>
      <c r="BJ11" s="388"/>
      <c r="BK11" s="388"/>
      <c r="BL11" s="388"/>
      <c r="BM11" s="388"/>
      <c r="BN11" s="388"/>
      <c r="BO11" s="388"/>
      <c r="BP11" s="388"/>
      <c r="BQ11" s="388"/>
      <c r="BR11" s="388"/>
      <c r="BS11" s="388"/>
      <c r="BT11" s="388"/>
      <c r="BU11" s="388"/>
      <c r="BV11" s="388"/>
      <c r="BW11" s="388"/>
      <c r="BX11" s="388"/>
      <c r="BY11" s="388"/>
      <c r="BZ11" s="388"/>
      <c r="CA11" s="388"/>
      <c r="CB11" s="388"/>
      <c r="CC11" s="388"/>
      <c r="CD11" s="388"/>
      <c r="CE11" s="388"/>
      <c r="CF11" s="388"/>
      <c r="CG11" s="388"/>
      <c r="CH11" s="388"/>
      <c r="CI11" s="388"/>
      <c r="CJ11" s="388"/>
      <c r="CK11" s="388"/>
      <c r="CL11" s="388"/>
      <c r="CM11" s="388"/>
      <c r="CN11" s="388"/>
      <c r="CO11" s="388"/>
      <c r="CP11" s="388"/>
      <c r="CQ11" s="388"/>
      <c r="CR11" s="388"/>
      <c r="CS11" s="388"/>
      <c r="CT11" s="388"/>
      <c r="CU11" s="388"/>
      <c r="CV11" s="388"/>
      <c r="CW11" s="388"/>
      <c r="CX11" s="388"/>
      <c r="CY11" s="388"/>
      <c r="CZ11" s="388"/>
      <c r="DA11" s="388"/>
      <c r="DB11" s="388"/>
      <c r="DC11" s="388"/>
      <c r="DD11" s="388"/>
      <c r="DE11" s="388"/>
      <c r="DF11" s="291"/>
      <c r="DG11" s="291"/>
      <c r="DH11" s="291"/>
      <c r="DI11" s="291"/>
      <c r="DJ11" s="291"/>
      <c r="DK11" s="291"/>
      <c r="DL11" s="291"/>
      <c r="DM11" s="291"/>
      <c r="DN11" s="291"/>
      <c r="DO11" s="291"/>
      <c r="DP11" s="291"/>
      <c r="DQ11" s="291"/>
      <c r="DR11" s="291"/>
      <c r="DS11" s="291"/>
      <c r="DT11" s="291"/>
      <c r="DU11" s="291"/>
      <c r="DV11" s="291"/>
      <c r="DW11" s="291"/>
    </row>
    <row r="12" spans="1:143" s="290" customFormat="1">
      <c r="A12" s="388"/>
      <c r="B12" s="388"/>
      <c r="C12" s="388"/>
      <c r="D12" s="388"/>
      <c r="E12" s="388"/>
      <c r="F12" s="388"/>
      <c r="G12" s="388"/>
      <c r="H12" s="388"/>
      <c r="I12" s="388"/>
      <c r="J12" s="388"/>
      <c r="K12" s="388"/>
      <c r="L12" s="388"/>
      <c r="M12" s="388"/>
      <c r="N12" s="388"/>
      <c r="O12" s="388"/>
      <c r="P12" s="388"/>
      <c r="Q12" s="388"/>
      <c r="R12" s="388"/>
      <c r="S12" s="388"/>
      <c r="T12" s="388"/>
      <c r="U12" s="388"/>
      <c r="V12" s="388"/>
      <c r="W12" s="388"/>
      <c r="X12" s="388"/>
      <c r="Y12" s="388"/>
      <c r="Z12" s="388"/>
      <c r="AA12" s="388"/>
      <c r="AB12" s="388"/>
      <c r="AC12" s="388"/>
      <c r="AD12" s="388"/>
      <c r="AE12" s="388"/>
      <c r="AF12" s="388"/>
      <c r="AG12" s="388"/>
      <c r="AH12" s="388"/>
      <c r="AI12" s="388"/>
      <c r="AJ12" s="388"/>
      <c r="AK12" s="388"/>
      <c r="AL12" s="388"/>
      <c r="AM12" s="388"/>
      <c r="AN12" s="388"/>
      <c r="AO12" s="388"/>
      <c r="AP12" s="388"/>
      <c r="AQ12" s="388"/>
      <c r="AR12" s="388"/>
      <c r="AS12" s="388"/>
      <c r="AT12" s="388"/>
      <c r="AU12" s="388"/>
      <c r="AV12" s="388"/>
      <c r="AW12" s="388"/>
      <c r="AX12" s="388"/>
      <c r="AY12" s="388"/>
      <c r="AZ12" s="388"/>
      <c r="BA12" s="388"/>
      <c r="BB12" s="388"/>
      <c r="BC12" s="388"/>
      <c r="BD12" s="388"/>
      <c r="BE12" s="388"/>
      <c r="BF12" s="388"/>
      <c r="BG12" s="388"/>
      <c r="BH12" s="388"/>
      <c r="BI12" s="388"/>
      <c r="BJ12" s="388"/>
      <c r="BK12" s="388"/>
      <c r="BL12" s="388"/>
      <c r="BM12" s="388"/>
      <c r="BN12" s="388"/>
      <c r="BO12" s="388"/>
      <c r="BP12" s="388"/>
      <c r="BQ12" s="388"/>
      <c r="BR12" s="388"/>
      <c r="BS12" s="388"/>
      <c r="BT12" s="388"/>
      <c r="BU12" s="388"/>
      <c r="BV12" s="388"/>
      <c r="BW12" s="388"/>
      <c r="BX12" s="388"/>
      <c r="BY12" s="388"/>
      <c r="BZ12" s="388"/>
      <c r="CA12" s="388"/>
      <c r="CB12" s="388"/>
      <c r="CC12" s="388"/>
      <c r="CD12" s="388"/>
      <c r="CE12" s="388"/>
      <c r="CF12" s="388"/>
      <c r="CG12" s="388"/>
      <c r="CH12" s="388"/>
      <c r="CI12" s="388"/>
      <c r="CJ12" s="388"/>
      <c r="CK12" s="388"/>
      <c r="CL12" s="388"/>
      <c r="CM12" s="388"/>
      <c r="CN12" s="388"/>
      <c r="CO12" s="388"/>
      <c r="CP12" s="388"/>
      <c r="CQ12" s="388"/>
      <c r="CR12" s="388"/>
      <c r="CS12" s="388"/>
      <c r="CT12" s="388"/>
      <c r="CU12" s="388"/>
      <c r="CV12" s="388"/>
      <c r="CW12" s="388"/>
      <c r="CX12" s="388"/>
      <c r="CY12" s="388"/>
      <c r="CZ12" s="388"/>
      <c r="DA12" s="388"/>
      <c r="DB12" s="388"/>
      <c r="DC12" s="388"/>
      <c r="DD12" s="388"/>
      <c r="DE12" s="388"/>
      <c r="DF12" s="291"/>
      <c r="DG12" s="291"/>
      <c r="DH12" s="291"/>
      <c r="DI12" s="291"/>
      <c r="DJ12" s="291"/>
      <c r="DK12" s="291"/>
      <c r="DL12" s="291"/>
      <c r="DM12" s="291"/>
      <c r="DN12" s="291"/>
      <c r="DO12" s="291"/>
      <c r="DP12" s="291"/>
      <c r="DQ12" s="291"/>
      <c r="DR12" s="291"/>
      <c r="DS12" s="291"/>
      <c r="DT12" s="291"/>
      <c r="DU12" s="291"/>
      <c r="DV12" s="291"/>
      <c r="DW12" s="291"/>
      <c r="EM12" s="290" t="s">
        <v>608</v>
      </c>
    </row>
    <row r="13" spans="1:143" s="290" customFormat="1">
      <c r="A13" s="388"/>
      <c r="B13" s="388"/>
      <c r="C13" s="388"/>
      <c r="D13" s="388"/>
      <c r="E13" s="388"/>
      <c r="F13" s="388"/>
      <c r="G13" s="388"/>
      <c r="H13" s="388"/>
      <c r="I13" s="388"/>
      <c r="J13" s="388"/>
      <c r="K13" s="388"/>
      <c r="L13" s="388"/>
      <c r="M13" s="388"/>
      <c r="N13" s="388"/>
      <c r="O13" s="388"/>
      <c r="P13" s="388"/>
      <c r="Q13" s="388"/>
      <c r="R13" s="388"/>
      <c r="S13" s="388"/>
      <c r="T13" s="388"/>
      <c r="U13" s="388"/>
      <c r="V13" s="388"/>
      <c r="W13" s="388"/>
      <c r="X13" s="388"/>
      <c r="Y13" s="388"/>
      <c r="Z13" s="388"/>
      <c r="AA13" s="388"/>
      <c r="AB13" s="388"/>
      <c r="AC13" s="388"/>
      <c r="AD13" s="388"/>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88"/>
      <c r="BC13" s="388"/>
      <c r="BD13" s="388"/>
      <c r="BE13" s="388"/>
      <c r="BF13" s="388"/>
      <c r="BG13" s="388"/>
      <c r="BH13" s="388"/>
      <c r="BI13" s="388"/>
      <c r="BJ13" s="388"/>
      <c r="BK13" s="388"/>
      <c r="BL13" s="388"/>
      <c r="BM13" s="388"/>
      <c r="BN13" s="388"/>
      <c r="BO13" s="388"/>
      <c r="BP13" s="388"/>
      <c r="BQ13" s="388"/>
      <c r="BR13" s="388"/>
      <c r="BS13" s="388"/>
      <c r="BT13" s="388"/>
      <c r="BU13" s="388"/>
      <c r="BV13" s="388"/>
      <c r="BW13" s="388"/>
      <c r="BX13" s="388"/>
      <c r="BY13" s="388"/>
      <c r="BZ13" s="388"/>
      <c r="CA13" s="388"/>
      <c r="CB13" s="388"/>
      <c r="CC13" s="388"/>
      <c r="CD13" s="388"/>
      <c r="CE13" s="388"/>
      <c r="CF13" s="388"/>
      <c r="CG13" s="388"/>
      <c r="CH13" s="388"/>
      <c r="CI13" s="388"/>
      <c r="CJ13" s="388"/>
      <c r="CK13" s="388"/>
      <c r="CL13" s="388"/>
      <c r="CM13" s="388"/>
      <c r="CN13" s="388"/>
      <c r="CO13" s="388"/>
      <c r="CP13" s="388"/>
      <c r="CQ13" s="388"/>
      <c r="CR13" s="388"/>
      <c r="CS13" s="388"/>
      <c r="CT13" s="388"/>
      <c r="CU13" s="388"/>
      <c r="CV13" s="388"/>
      <c r="CW13" s="388"/>
      <c r="CX13" s="388"/>
      <c r="CY13" s="388"/>
      <c r="CZ13" s="388"/>
      <c r="DA13" s="388"/>
      <c r="DB13" s="388"/>
      <c r="DC13" s="388"/>
      <c r="DD13" s="388"/>
      <c r="DE13" s="388"/>
      <c r="DF13" s="291"/>
      <c r="DG13" s="291"/>
      <c r="DH13" s="291"/>
      <c r="DI13" s="291"/>
      <c r="DJ13" s="291"/>
      <c r="DK13" s="291"/>
      <c r="DL13" s="291"/>
      <c r="DM13" s="291"/>
      <c r="DN13" s="291"/>
      <c r="DO13" s="291"/>
      <c r="DP13" s="291"/>
      <c r="DQ13" s="291"/>
      <c r="DR13" s="291"/>
      <c r="DS13" s="291"/>
      <c r="DT13" s="291"/>
      <c r="DU13" s="291"/>
      <c r="DV13" s="291"/>
      <c r="DW13" s="291"/>
    </row>
    <row r="14" spans="1:143" s="290" customFormat="1">
      <c r="A14" s="388"/>
      <c r="B14" s="388"/>
      <c r="C14" s="388"/>
      <c r="D14" s="388"/>
      <c r="E14" s="388"/>
      <c r="F14" s="388"/>
      <c r="G14" s="388"/>
      <c r="H14" s="388"/>
      <c r="I14" s="388"/>
      <c r="J14" s="388"/>
      <c r="K14" s="388"/>
      <c r="L14" s="388"/>
      <c r="M14" s="388"/>
      <c r="N14" s="388"/>
      <c r="O14" s="388"/>
      <c r="P14" s="388"/>
      <c r="Q14" s="388"/>
      <c r="R14" s="388"/>
      <c r="S14" s="388"/>
      <c r="T14" s="388"/>
      <c r="U14" s="388"/>
      <c r="V14" s="388"/>
      <c r="W14" s="388"/>
      <c r="X14" s="388"/>
      <c r="Y14" s="388"/>
      <c r="Z14" s="388"/>
      <c r="AA14" s="388"/>
      <c r="AB14" s="388"/>
      <c r="AC14" s="388"/>
      <c r="AD14" s="388"/>
      <c r="AE14" s="388"/>
      <c r="AF14" s="388"/>
      <c r="AG14" s="388"/>
      <c r="AH14" s="388"/>
      <c r="AI14" s="388"/>
      <c r="AJ14" s="388"/>
      <c r="AK14" s="388"/>
      <c r="AL14" s="388"/>
      <c r="AM14" s="388"/>
      <c r="AN14" s="388"/>
      <c r="AO14" s="388"/>
      <c r="AP14" s="388"/>
      <c r="AQ14" s="388"/>
      <c r="AR14" s="388"/>
      <c r="AS14" s="388"/>
      <c r="AT14" s="388"/>
      <c r="AU14" s="388"/>
      <c r="AV14" s="388"/>
      <c r="AW14" s="388"/>
      <c r="AX14" s="388"/>
      <c r="AY14" s="388"/>
      <c r="AZ14" s="388"/>
      <c r="BA14" s="388"/>
      <c r="BB14" s="388"/>
      <c r="BC14" s="388"/>
      <c r="BD14" s="388"/>
      <c r="BE14" s="388"/>
      <c r="BF14" s="388"/>
      <c r="BG14" s="388"/>
      <c r="BH14" s="388"/>
      <c r="BI14" s="388"/>
      <c r="BJ14" s="388"/>
      <c r="BK14" s="388"/>
      <c r="BL14" s="388"/>
      <c r="BM14" s="388"/>
      <c r="BN14" s="388"/>
      <c r="BO14" s="388"/>
      <c r="BP14" s="388"/>
      <c r="BQ14" s="388"/>
      <c r="BR14" s="388"/>
      <c r="BS14" s="388"/>
      <c r="BT14" s="388"/>
      <c r="BU14" s="388"/>
      <c r="BV14" s="388"/>
      <c r="BW14" s="388"/>
      <c r="BX14" s="388"/>
      <c r="BY14" s="388"/>
      <c r="BZ14" s="388"/>
      <c r="CA14" s="388"/>
      <c r="CB14" s="388"/>
      <c r="CC14" s="388"/>
      <c r="CD14" s="388"/>
      <c r="CE14" s="388"/>
      <c r="CF14" s="388"/>
      <c r="CG14" s="388"/>
      <c r="CH14" s="388"/>
      <c r="CI14" s="388"/>
      <c r="CJ14" s="388"/>
      <c r="CK14" s="388"/>
      <c r="CL14" s="388"/>
      <c r="CM14" s="388"/>
      <c r="CN14" s="388"/>
      <c r="CO14" s="388"/>
      <c r="CP14" s="388"/>
      <c r="CQ14" s="388"/>
      <c r="CR14" s="388"/>
      <c r="CS14" s="388"/>
      <c r="CT14" s="388"/>
      <c r="CU14" s="388"/>
      <c r="CV14" s="388"/>
      <c r="CW14" s="388"/>
      <c r="CX14" s="388"/>
      <c r="CY14" s="388"/>
      <c r="CZ14" s="388"/>
      <c r="DA14" s="388"/>
      <c r="DB14" s="388"/>
      <c r="DC14" s="388"/>
      <c r="DD14" s="388"/>
      <c r="DE14" s="388"/>
      <c r="DF14" s="291"/>
      <c r="DG14" s="291"/>
      <c r="DH14" s="291"/>
      <c r="DI14" s="291"/>
      <c r="DJ14" s="291"/>
      <c r="DK14" s="291"/>
      <c r="DL14" s="291"/>
      <c r="DM14" s="291"/>
      <c r="DN14" s="291"/>
      <c r="DO14" s="291"/>
      <c r="DP14" s="291"/>
      <c r="DQ14" s="291"/>
      <c r="DR14" s="291"/>
      <c r="DS14" s="291"/>
      <c r="DT14" s="291"/>
      <c r="DU14" s="291"/>
      <c r="DV14" s="291"/>
      <c r="DW14" s="291"/>
    </row>
    <row r="15" spans="1:143" s="290" customFormat="1">
      <c r="A15" s="387"/>
      <c r="B15" s="388"/>
      <c r="C15" s="388"/>
      <c r="D15" s="388"/>
      <c r="E15" s="388"/>
      <c r="F15" s="388"/>
      <c r="G15" s="388"/>
      <c r="H15" s="388"/>
      <c r="I15" s="388"/>
      <c r="J15" s="388"/>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88"/>
      <c r="AH15" s="388"/>
      <c r="AI15" s="388"/>
      <c r="AJ15" s="388"/>
      <c r="AK15" s="388"/>
      <c r="AL15" s="388"/>
      <c r="AM15" s="388"/>
      <c r="AN15" s="388"/>
      <c r="AO15" s="388"/>
      <c r="AP15" s="388"/>
      <c r="AQ15" s="388"/>
      <c r="AR15" s="388"/>
      <c r="AS15" s="388"/>
      <c r="AT15" s="388"/>
      <c r="AU15" s="388"/>
      <c r="AV15" s="388"/>
      <c r="AW15" s="388"/>
      <c r="AX15" s="388"/>
      <c r="AY15" s="388"/>
      <c r="AZ15" s="388"/>
      <c r="BA15" s="388"/>
      <c r="BB15" s="388"/>
      <c r="BC15" s="388"/>
      <c r="BD15" s="388"/>
      <c r="BE15" s="388"/>
      <c r="BF15" s="388"/>
      <c r="BG15" s="388"/>
      <c r="BH15" s="388"/>
      <c r="BI15" s="388"/>
      <c r="BJ15" s="388"/>
      <c r="BK15" s="388"/>
      <c r="BL15" s="388"/>
      <c r="BM15" s="388"/>
      <c r="BN15" s="388"/>
      <c r="BO15" s="388"/>
      <c r="BP15" s="388"/>
      <c r="BQ15" s="388"/>
      <c r="BR15" s="388"/>
      <c r="BS15" s="388"/>
      <c r="BT15" s="388"/>
      <c r="BU15" s="388"/>
      <c r="BV15" s="388"/>
      <c r="BW15" s="388"/>
      <c r="BX15" s="388"/>
      <c r="BY15" s="388"/>
      <c r="BZ15" s="388"/>
      <c r="CA15" s="388"/>
      <c r="CB15" s="388"/>
      <c r="CC15" s="388"/>
      <c r="CD15" s="388"/>
      <c r="CE15" s="388"/>
      <c r="CF15" s="388"/>
      <c r="CG15" s="388"/>
      <c r="CH15" s="388"/>
      <c r="CI15" s="388"/>
      <c r="CJ15" s="388"/>
      <c r="CK15" s="388"/>
      <c r="CL15" s="388"/>
      <c r="CM15" s="388"/>
      <c r="CN15" s="388"/>
      <c r="CO15" s="388"/>
      <c r="CP15" s="388"/>
      <c r="CQ15" s="388"/>
      <c r="CR15" s="388"/>
      <c r="CS15" s="388"/>
      <c r="CT15" s="388"/>
      <c r="CU15" s="388"/>
      <c r="CV15" s="388"/>
      <c r="CW15" s="388"/>
      <c r="CX15" s="388"/>
      <c r="CY15" s="388"/>
      <c r="CZ15" s="388"/>
      <c r="DA15" s="388"/>
      <c r="DB15" s="388"/>
      <c r="DC15" s="388"/>
      <c r="DD15" s="388"/>
      <c r="DE15" s="388"/>
      <c r="DF15" s="291"/>
      <c r="DG15" s="291"/>
      <c r="DH15" s="291"/>
      <c r="DI15" s="291"/>
      <c r="DJ15" s="291"/>
      <c r="DK15" s="291"/>
      <c r="DL15" s="291"/>
      <c r="DM15" s="291"/>
      <c r="DN15" s="291"/>
      <c r="DO15" s="291"/>
      <c r="DP15" s="291"/>
      <c r="DQ15" s="291"/>
      <c r="DR15" s="291"/>
      <c r="DS15" s="291"/>
      <c r="DT15" s="291"/>
      <c r="DU15" s="291"/>
      <c r="DV15" s="291"/>
      <c r="DW15" s="291"/>
    </row>
    <row r="16" spans="1:143" s="290" customFormat="1">
      <c r="A16" s="387"/>
      <c r="B16" s="388"/>
      <c r="C16" s="388"/>
      <c r="D16" s="388"/>
      <c r="E16" s="388"/>
      <c r="F16" s="388"/>
      <c r="G16" s="388"/>
      <c r="H16" s="388"/>
      <c r="I16" s="388"/>
      <c r="J16" s="388"/>
      <c r="K16" s="388"/>
      <c r="L16" s="388"/>
      <c r="M16" s="388"/>
      <c r="N16" s="388"/>
      <c r="O16" s="388"/>
      <c r="P16" s="388"/>
      <c r="Q16" s="388"/>
      <c r="R16" s="388"/>
      <c r="S16" s="388"/>
      <c r="T16" s="388"/>
      <c r="U16" s="388"/>
      <c r="V16" s="388"/>
      <c r="W16" s="388"/>
      <c r="X16" s="388"/>
      <c r="Y16" s="388"/>
      <c r="Z16" s="388"/>
      <c r="AA16" s="388"/>
      <c r="AB16" s="388"/>
      <c r="AC16" s="388"/>
      <c r="AD16" s="388"/>
      <c r="AE16" s="388"/>
      <c r="AF16" s="388"/>
      <c r="AG16" s="388"/>
      <c r="AH16" s="388"/>
      <c r="AI16" s="388"/>
      <c r="AJ16" s="388"/>
      <c r="AK16" s="388"/>
      <c r="AL16" s="388"/>
      <c r="AM16" s="388"/>
      <c r="AN16" s="388"/>
      <c r="AO16" s="388"/>
      <c r="AP16" s="388"/>
      <c r="AQ16" s="388"/>
      <c r="AR16" s="388"/>
      <c r="AS16" s="388"/>
      <c r="AT16" s="388"/>
      <c r="AU16" s="388"/>
      <c r="AV16" s="388"/>
      <c r="AW16" s="388"/>
      <c r="AX16" s="388"/>
      <c r="AY16" s="388"/>
      <c r="AZ16" s="388"/>
      <c r="BA16" s="388"/>
      <c r="BB16" s="388"/>
      <c r="BC16" s="388"/>
      <c r="BD16" s="388"/>
      <c r="BE16" s="388"/>
      <c r="BF16" s="388"/>
      <c r="BG16" s="388"/>
      <c r="BH16" s="388"/>
      <c r="BI16" s="388"/>
      <c r="BJ16" s="388"/>
      <c r="BK16" s="388"/>
      <c r="BL16" s="388"/>
      <c r="BM16" s="388"/>
      <c r="BN16" s="388"/>
      <c r="BO16" s="388"/>
      <c r="BP16" s="388"/>
      <c r="BQ16" s="388"/>
      <c r="BR16" s="388"/>
      <c r="BS16" s="388"/>
      <c r="BT16" s="388"/>
      <c r="BU16" s="388"/>
      <c r="BV16" s="388"/>
      <c r="BW16" s="388"/>
      <c r="BX16" s="388"/>
      <c r="BY16" s="388"/>
      <c r="BZ16" s="388"/>
      <c r="CA16" s="388"/>
      <c r="CB16" s="388"/>
      <c r="CC16" s="388"/>
      <c r="CD16" s="388"/>
      <c r="CE16" s="388"/>
      <c r="CF16" s="388"/>
      <c r="CG16" s="388"/>
      <c r="CH16" s="388"/>
      <c r="CI16" s="388"/>
      <c r="CJ16" s="388"/>
      <c r="CK16" s="388"/>
      <c r="CL16" s="388"/>
      <c r="CM16" s="388"/>
      <c r="CN16" s="388"/>
      <c r="CO16" s="388"/>
      <c r="CP16" s="388"/>
      <c r="CQ16" s="388"/>
      <c r="CR16" s="388"/>
      <c r="CS16" s="388"/>
      <c r="CT16" s="388"/>
      <c r="CU16" s="388"/>
      <c r="CV16" s="388"/>
      <c r="CW16" s="388"/>
      <c r="CX16" s="388"/>
      <c r="CY16" s="388"/>
      <c r="CZ16" s="388"/>
      <c r="DA16" s="388"/>
      <c r="DB16" s="388"/>
      <c r="DC16" s="388"/>
      <c r="DD16" s="388"/>
      <c r="DE16" s="388"/>
      <c r="DF16" s="291"/>
      <c r="DG16" s="291"/>
      <c r="DH16" s="291"/>
      <c r="DI16" s="291"/>
      <c r="DJ16" s="291"/>
      <c r="DK16" s="291"/>
      <c r="DL16" s="291"/>
      <c r="DM16" s="291"/>
      <c r="DN16" s="291"/>
      <c r="DO16" s="291"/>
      <c r="DP16" s="291"/>
      <c r="DQ16" s="291"/>
      <c r="DR16" s="291"/>
      <c r="DS16" s="291"/>
      <c r="DT16" s="291"/>
      <c r="DU16" s="291"/>
      <c r="DV16" s="291"/>
      <c r="DW16" s="291"/>
    </row>
    <row r="17" spans="1:351" s="290" customFormat="1">
      <c r="A17" s="387"/>
      <c r="B17" s="388"/>
      <c r="C17" s="388"/>
      <c r="D17" s="388"/>
      <c r="E17" s="388"/>
      <c r="F17" s="388"/>
      <c r="G17" s="388"/>
      <c r="H17" s="388"/>
      <c r="I17" s="388"/>
      <c r="J17" s="388"/>
      <c r="K17" s="388"/>
      <c r="L17" s="388"/>
      <c r="M17" s="388"/>
      <c r="N17" s="388"/>
      <c r="O17" s="388"/>
      <c r="P17" s="388"/>
      <c r="Q17" s="388"/>
      <c r="R17" s="388"/>
      <c r="S17" s="388"/>
      <c r="T17" s="388"/>
      <c r="U17" s="388"/>
      <c r="V17" s="388"/>
      <c r="W17" s="388"/>
      <c r="X17" s="388"/>
      <c r="Y17" s="388"/>
      <c r="Z17" s="388"/>
      <c r="AA17" s="388"/>
      <c r="AB17" s="388"/>
      <c r="AC17" s="388"/>
      <c r="AD17" s="388"/>
      <c r="AE17" s="388"/>
      <c r="AF17" s="388"/>
      <c r="AG17" s="388"/>
      <c r="AH17" s="388"/>
      <c r="AI17" s="388"/>
      <c r="AJ17" s="388"/>
      <c r="AK17" s="388"/>
      <c r="AL17" s="388"/>
      <c r="AM17" s="388"/>
      <c r="AN17" s="388"/>
      <c r="AO17" s="388"/>
      <c r="AP17" s="388"/>
      <c r="AQ17" s="388"/>
      <c r="AR17" s="388"/>
      <c r="AS17" s="388"/>
      <c r="AT17" s="388"/>
      <c r="AU17" s="388"/>
      <c r="AV17" s="388"/>
      <c r="AW17" s="388"/>
      <c r="AX17" s="388"/>
      <c r="AY17" s="388"/>
      <c r="AZ17" s="388"/>
      <c r="BA17" s="388"/>
      <c r="BB17" s="388"/>
      <c r="BC17" s="388"/>
      <c r="BD17" s="388"/>
      <c r="BE17" s="388"/>
      <c r="BF17" s="388"/>
      <c r="BG17" s="388"/>
      <c r="BH17" s="388"/>
      <c r="BI17" s="388"/>
      <c r="BJ17" s="388"/>
      <c r="BK17" s="388"/>
      <c r="BL17" s="388"/>
      <c r="BM17" s="388"/>
      <c r="BN17" s="388"/>
      <c r="BO17" s="388"/>
      <c r="BP17" s="388"/>
      <c r="BQ17" s="388"/>
      <c r="BR17" s="388"/>
      <c r="BS17" s="388"/>
      <c r="BT17" s="388"/>
      <c r="BU17" s="388"/>
      <c r="BV17" s="388"/>
      <c r="BW17" s="388"/>
      <c r="BX17" s="388"/>
      <c r="BY17" s="388"/>
      <c r="BZ17" s="388"/>
      <c r="CA17" s="388"/>
      <c r="CB17" s="388"/>
      <c r="CC17" s="388"/>
      <c r="CD17" s="388"/>
      <c r="CE17" s="388"/>
      <c r="CF17" s="388"/>
      <c r="CG17" s="388"/>
      <c r="CH17" s="388"/>
      <c r="CI17" s="388"/>
      <c r="CJ17" s="388"/>
      <c r="CK17" s="388"/>
      <c r="CL17" s="388"/>
      <c r="CM17" s="388"/>
      <c r="CN17" s="388"/>
      <c r="CO17" s="388"/>
      <c r="CP17" s="388"/>
      <c r="CQ17" s="388"/>
      <c r="CR17" s="388"/>
      <c r="CS17" s="388"/>
      <c r="CT17" s="388"/>
      <c r="CU17" s="388"/>
      <c r="CV17" s="388"/>
      <c r="CW17" s="388"/>
      <c r="CX17" s="388"/>
      <c r="CY17" s="388"/>
      <c r="CZ17" s="388"/>
      <c r="DA17" s="388"/>
      <c r="DB17" s="388"/>
      <c r="DC17" s="388"/>
      <c r="DD17" s="388"/>
      <c r="DE17" s="388"/>
      <c r="DF17" s="291"/>
      <c r="DG17" s="291"/>
      <c r="DH17" s="291"/>
      <c r="DI17" s="291"/>
      <c r="DJ17" s="291"/>
      <c r="DK17" s="291"/>
      <c r="DL17" s="291"/>
      <c r="DM17" s="291"/>
      <c r="DN17" s="291"/>
      <c r="DO17" s="291"/>
      <c r="DP17" s="291"/>
      <c r="DQ17" s="291"/>
      <c r="DR17" s="291"/>
      <c r="DS17" s="291"/>
      <c r="DT17" s="291"/>
      <c r="DU17" s="291"/>
      <c r="DV17" s="291"/>
      <c r="DW17" s="291"/>
    </row>
    <row r="18" spans="1:351" s="290" customFormat="1">
      <c r="A18" s="387"/>
      <c r="B18" s="388"/>
      <c r="C18" s="388"/>
      <c r="D18" s="388"/>
      <c r="E18" s="388"/>
      <c r="F18" s="388"/>
      <c r="G18" s="388"/>
      <c r="H18" s="388"/>
      <c r="I18" s="388"/>
      <c r="J18" s="388"/>
      <c r="K18" s="388"/>
      <c r="L18" s="388"/>
      <c r="M18" s="388"/>
      <c r="N18" s="388"/>
      <c r="O18" s="388"/>
      <c r="P18" s="388"/>
      <c r="Q18" s="388"/>
      <c r="R18" s="388"/>
      <c r="S18" s="388"/>
      <c r="T18" s="388"/>
      <c r="U18" s="388"/>
      <c r="V18" s="388"/>
      <c r="W18" s="388"/>
      <c r="X18" s="388"/>
      <c r="Y18" s="388"/>
      <c r="Z18" s="388"/>
      <c r="AA18" s="388"/>
      <c r="AB18" s="388"/>
      <c r="AC18" s="388"/>
      <c r="AD18" s="388"/>
      <c r="AE18" s="388"/>
      <c r="AF18" s="388"/>
      <c r="AG18" s="388"/>
      <c r="AH18" s="388"/>
      <c r="AI18" s="388"/>
      <c r="AJ18" s="388"/>
      <c r="AK18" s="388"/>
      <c r="AL18" s="388"/>
      <c r="AM18" s="388"/>
      <c r="AN18" s="388"/>
      <c r="AO18" s="388"/>
      <c r="AP18" s="388"/>
      <c r="AQ18" s="388"/>
      <c r="AR18" s="388"/>
      <c r="AS18" s="388"/>
      <c r="AT18" s="388"/>
      <c r="AU18" s="388"/>
      <c r="AV18" s="388"/>
      <c r="AW18" s="388"/>
      <c r="AX18" s="388"/>
      <c r="AY18" s="388"/>
      <c r="AZ18" s="388"/>
      <c r="BA18" s="388"/>
      <c r="BB18" s="388"/>
      <c r="BC18" s="388"/>
      <c r="BD18" s="388"/>
      <c r="BE18" s="388"/>
      <c r="BF18" s="388"/>
      <c r="BG18" s="388"/>
      <c r="BH18" s="388"/>
      <c r="BI18" s="388"/>
      <c r="BJ18" s="388"/>
      <c r="BK18" s="388"/>
      <c r="BL18" s="388"/>
      <c r="BM18" s="388"/>
      <c r="BN18" s="388"/>
      <c r="BO18" s="388"/>
      <c r="BP18" s="388"/>
      <c r="BQ18" s="388"/>
      <c r="BR18" s="388"/>
      <c r="BS18" s="388"/>
      <c r="BT18" s="388"/>
      <c r="BU18" s="388"/>
      <c r="BV18" s="388"/>
      <c r="BW18" s="388"/>
      <c r="BX18" s="388"/>
      <c r="BY18" s="388"/>
      <c r="BZ18" s="388"/>
      <c r="CA18" s="388"/>
      <c r="CB18" s="388"/>
      <c r="CC18" s="388"/>
      <c r="CD18" s="388"/>
      <c r="CE18" s="388"/>
      <c r="CF18" s="388"/>
      <c r="CG18" s="388"/>
      <c r="CH18" s="388"/>
      <c r="CI18" s="388"/>
      <c r="CJ18" s="388"/>
      <c r="CK18" s="388"/>
      <c r="CL18" s="388"/>
      <c r="CM18" s="388"/>
      <c r="CN18" s="388"/>
      <c r="CO18" s="388"/>
      <c r="CP18" s="388"/>
      <c r="CQ18" s="388"/>
      <c r="CR18" s="388"/>
      <c r="CS18" s="388"/>
      <c r="CT18" s="388"/>
      <c r="CU18" s="388"/>
      <c r="CV18" s="388"/>
      <c r="CW18" s="388"/>
      <c r="CX18" s="388"/>
      <c r="CY18" s="388"/>
      <c r="CZ18" s="388"/>
      <c r="DA18" s="388"/>
      <c r="DB18" s="388"/>
      <c r="DC18" s="388"/>
      <c r="DD18" s="388"/>
      <c r="DE18" s="388"/>
      <c r="DF18" s="291"/>
      <c r="DG18" s="291"/>
      <c r="DH18" s="291"/>
      <c r="DI18" s="291"/>
      <c r="DJ18" s="291"/>
      <c r="DK18" s="291"/>
      <c r="DL18" s="291"/>
      <c r="DM18" s="291"/>
      <c r="DN18" s="291"/>
      <c r="DO18" s="291"/>
      <c r="DP18" s="291"/>
      <c r="DQ18" s="291"/>
      <c r="DR18" s="291"/>
      <c r="DS18" s="291"/>
      <c r="DT18" s="291"/>
      <c r="DU18" s="291"/>
      <c r="DV18" s="291"/>
      <c r="DW18" s="291"/>
    </row>
    <row r="19" spans="1:351">
      <c r="DD19" s="387"/>
      <c r="DE19" s="387"/>
    </row>
    <row r="20" spans="1:351">
      <c r="DD20" s="387"/>
      <c r="DE20" s="387"/>
    </row>
    <row r="21" spans="1:351" ht="17.25">
      <c r="B21" s="389"/>
      <c r="C21" s="390"/>
      <c r="D21" s="390"/>
      <c r="E21" s="390"/>
      <c r="F21" s="390"/>
      <c r="G21" s="390"/>
      <c r="H21" s="390"/>
      <c r="I21" s="390"/>
      <c r="J21" s="390"/>
      <c r="K21" s="390"/>
      <c r="L21" s="390"/>
      <c r="M21" s="390"/>
      <c r="N21" s="391"/>
      <c r="O21" s="390"/>
      <c r="P21" s="390"/>
      <c r="Q21" s="390"/>
      <c r="R21" s="390"/>
      <c r="S21" s="390"/>
      <c r="T21" s="390"/>
      <c r="U21" s="390"/>
      <c r="V21" s="390"/>
      <c r="W21" s="390"/>
      <c r="X21" s="390"/>
      <c r="Y21" s="390"/>
      <c r="Z21" s="390"/>
      <c r="AA21" s="390"/>
      <c r="AB21" s="390"/>
      <c r="AC21" s="390"/>
      <c r="AD21" s="390"/>
      <c r="AE21" s="390"/>
      <c r="AF21" s="390"/>
      <c r="AG21" s="390"/>
      <c r="AH21" s="390"/>
      <c r="AI21" s="390"/>
      <c r="AJ21" s="390"/>
      <c r="AK21" s="390"/>
      <c r="AL21" s="390"/>
      <c r="AM21" s="390"/>
      <c r="AN21" s="390"/>
      <c r="AO21" s="390"/>
      <c r="AP21" s="390"/>
      <c r="AQ21" s="390"/>
      <c r="AR21" s="390"/>
      <c r="AS21" s="390"/>
      <c r="AT21" s="391"/>
      <c r="AU21" s="390"/>
      <c r="AV21" s="390"/>
      <c r="AW21" s="390"/>
      <c r="AX21" s="390"/>
      <c r="AY21" s="390"/>
      <c r="AZ21" s="390"/>
      <c r="BA21" s="390"/>
      <c r="BB21" s="390"/>
      <c r="BC21" s="390"/>
      <c r="BD21" s="390"/>
      <c r="BE21" s="390"/>
      <c r="BF21" s="391"/>
      <c r="BG21" s="390"/>
      <c r="BH21" s="390"/>
      <c r="BI21" s="390"/>
      <c r="BJ21" s="390"/>
      <c r="BK21" s="390"/>
      <c r="BL21" s="390"/>
      <c r="BM21" s="390"/>
      <c r="BN21" s="390"/>
      <c r="BO21" s="390"/>
      <c r="BP21" s="390"/>
      <c r="BQ21" s="390"/>
      <c r="BR21" s="391"/>
      <c r="BS21" s="390"/>
      <c r="BT21" s="390"/>
      <c r="BU21" s="390"/>
      <c r="BV21" s="390"/>
      <c r="BW21" s="390"/>
      <c r="BX21" s="390"/>
      <c r="BY21" s="390"/>
      <c r="BZ21" s="390"/>
      <c r="CA21" s="390"/>
      <c r="CB21" s="390"/>
      <c r="CC21" s="390"/>
      <c r="CD21" s="391"/>
      <c r="CE21" s="390"/>
      <c r="CF21" s="390"/>
      <c r="CG21" s="390"/>
      <c r="CH21" s="390"/>
      <c r="CI21" s="390"/>
      <c r="CJ21" s="390"/>
      <c r="CK21" s="390"/>
      <c r="CL21" s="390"/>
      <c r="CM21" s="390"/>
      <c r="CN21" s="390"/>
      <c r="CO21" s="390"/>
      <c r="CP21" s="391"/>
      <c r="CQ21" s="390"/>
      <c r="CR21" s="390"/>
      <c r="CS21" s="390"/>
      <c r="CT21" s="390"/>
      <c r="CU21" s="390"/>
      <c r="CV21" s="390"/>
      <c r="CW21" s="390"/>
      <c r="CX21" s="390"/>
      <c r="CY21" s="390"/>
      <c r="CZ21" s="390"/>
      <c r="DA21" s="390"/>
      <c r="DB21" s="391"/>
      <c r="DC21" s="390"/>
      <c r="DD21" s="392"/>
      <c r="DE21" s="387"/>
      <c r="MM21" s="393"/>
    </row>
    <row r="22" spans="1:351" ht="17.25">
      <c r="B22" s="394"/>
      <c r="MM22" s="393"/>
    </row>
    <row r="23" spans="1:351">
      <c r="B23" s="394"/>
    </row>
    <row r="24" spans="1:351">
      <c r="B24" s="394"/>
    </row>
    <row r="25" spans="1:351">
      <c r="B25" s="394"/>
    </row>
    <row r="26" spans="1:351">
      <c r="B26" s="394"/>
    </row>
    <row r="27" spans="1:351">
      <c r="B27" s="394"/>
    </row>
    <row r="28" spans="1:351">
      <c r="B28" s="394"/>
    </row>
    <row r="29" spans="1:351">
      <c r="B29" s="394"/>
    </row>
    <row r="30" spans="1:351">
      <c r="B30" s="394"/>
    </row>
    <row r="31" spans="1:351">
      <c r="B31" s="394"/>
    </row>
    <row r="32" spans="1:351">
      <c r="B32" s="394"/>
    </row>
    <row r="33" spans="2:109">
      <c r="B33" s="394"/>
    </row>
    <row r="34" spans="2:109">
      <c r="B34" s="394"/>
    </row>
    <row r="35" spans="2:109">
      <c r="B35" s="394"/>
    </row>
    <row r="36" spans="2:109">
      <c r="B36" s="394"/>
    </row>
    <row r="37" spans="2:109">
      <c r="B37" s="394"/>
    </row>
    <row r="38" spans="2:109">
      <c r="B38" s="394"/>
    </row>
    <row r="39" spans="2:109">
      <c r="B39" s="396"/>
      <c r="C39" s="397"/>
      <c r="D39" s="397"/>
      <c r="E39" s="397"/>
      <c r="F39" s="397"/>
      <c r="G39" s="397"/>
      <c r="H39" s="397"/>
      <c r="I39" s="397"/>
      <c r="J39" s="397"/>
      <c r="K39" s="397"/>
      <c r="L39" s="397"/>
      <c r="M39" s="397"/>
      <c r="N39" s="397"/>
      <c r="O39" s="397"/>
      <c r="P39" s="397"/>
      <c r="Q39" s="397"/>
      <c r="R39" s="397"/>
      <c r="S39" s="397"/>
      <c r="T39" s="397"/>
      <c r="U39" s="397"/>
      <c r="V39" s="397"/>
      <c r="W39" s="397"/>
      <c r="X39" s="397"/>
      <c r="Y39" s="397"/>
      <c r="Z39" s="397"/>
      <c r="AA39" s="397"/>
      <c r="AB39" s="397"/>
      <c r="AC39" s="397"/>
      <c r="AD39" s="397"/>
      <c r="AE39" s="397"/>
      <c r="AF39" s="397"/>
      <c r="AG39" s="397"/>
      <c r="AH39" s="397"/>
      <c r="AI39" s="397"/>
      <c r="AJ39" s="397"/>
      <c r="AK39" s="397"/>
      <c r="AL39" s="397"/>
      <c r="AM39" s="397"/>
      <c r="AN39" s="397"/>
      <c r="AO39" s="397"/>
      <c r="AP39" s="397"/>
      <c r="AQ39" s="397"/>
      <c r="AR39" s="397"/>
      <c r="AS39" s="397"/>
      <c r="AT39" s="397"/>
      <c r="AU39" s="397"/>
      <c r="AV39" s="397"/>
      <c r="AW39" s="397"/>
      <c r="AX39" s="397"/>
      <c r="AY39" s="397"/>
      <c r="AZ39" s="397"/>
      <c r="BA39" s="397"/>
      <c r="BB39" s="397"/>
      <c r="BC39" s="397"/>
      <c r="BD39" s="397"/>
      <c r="BE39" s="397"/>
      <c r="BF39" s="397"/>
      <c r="BG39" s="397"/>
      <c r="BH39" s="397"/>
      <c r="BI39" s="397"/>
      <c r="BJ39" s="397"/>
      <c r="BK39" s="397"/>
      <c r="BL39" s="397"/>
      <c r="BM39" s="397"/>
      <c r="BN39" s="397"/>
      <c r="BO39" s="397"/>
      <c r="BP39" s="397"/>
      <c r="BQ39" s="397"/>
      <c r="BR39" s="397"/>
      <c r="BS39" s="397"/>
      <c r="BT39" s="397"/>
      <c r="BU39" s="397"/>
      <c r="BV39" s="397"/>
      <c r="BW39" s="397"/>
      <c r="BX39" s="397"/>
      <c r="BY39" s="397"/>
      <c r="BZ39" s="397"/>
      <c r="CA39" s="397"/>
      <c r="CB39" s="397"/>
      <c r="CC39" s="397"/>
      <c r="CD39" s="397"/>
      <c r="CE39" s="397"/>
      <c r="CF39" s="397"/>
      <c r="CG39" s="397"/>
      <c r="CH39" s="397"/>
      <c r="CI39" s="397"/>
      <c r="CJ39" s="397"/>
      <c r="CK39" s="397"/>
      <c r="CL39" s="397"/>
      <c r="CM39" s="397"/>
      <c r="CN39" s="397"/>
      <c r="CO39" s="397"/>
      <c r="CP39" s="397"/>
      <c r="CQ39" s="397"/>
      <c r="CR39" s="397"/>
      <c r="CS39" s="397"/>
      <c r="CT39" s="397"/>
      <c r="CU39" s="397"/>
      <c r="CV39" s="397"/>
      <c r="CW39" s="397"/>
      <c r="CX39" s="397"/>
      <c r="CY39" s="397"/>
      <c r="CZ39" s="397"/>
      <c r="DA39" s="397"/>
      <c r="DB39" s="397"/>
      <c r="DC39" s="397"/>
      <c r="DD39" s="398"/>
    </row>
    <row r="40" spans="2:109">
      <c r="B40" s="399"/>
      <c r="DD40" s="399"/>
      <c r="DE40" s="387"/>
    </row>
    <row r="41" spans="2:109" ht="17.25">
      <c r="B41" s="400" t="s">
        <v>609</v>
      </c>
      <c r="C41" s="390"/>
      <c r="D41" s="390"/>
      <c r="E41" s="390"/>
      <c r="F41" s="390"/>
      <c r="G41" s="390"/>
      <c r="H41" s="390"/>
      <c r="I41" s="390"/>
      <c r="J41" s="390"/>
      <c r="K41" s="390"/>
      <c r="L41" s="390"/>
      <c r="M41" s="390"/>
      <c r="N41" s="390"/>
      <c r="O41" s="390"/>
      <c r="P41" s="390"/>
      <c r="Q41" s="390"/>
      <c r="R41" s="390"/>
      <c r="S41" s="390"/>
      <c r="T41" s="390"/>
      <c r="U41" s="390"/>
      <c r="V41" s="390"/>
      <c r="W41" s="390"/>
      <c r="X41" s="390"/>
      <c r="Y41" s="390"/>
      <c r="Z41" s="390"/>
      <c r="AA41" s="390"/>
      <c r="AB41" s="390"/>
      <c r="AC41" s="390"/>
      <c r="AD41" s="390"/>
      <c r="AE41" s="390"/>
      <c r="AF41" s="390"/>
      <c r="AG41" s="390"/>
      <c r="AH41" s="390"/>
      <c r="AI41" s="390"/>
      <c r="AJ41" s="390"/>
      <c r="AK41" s="390"/>
      <c r="AL41" s="390"/>
      <c r="AM41" s="390"/>
      <c r="AN41" s="390"/>
      <c r="AO41" s="390"/>
      <c r="AP41" s="390"/>
      <c r="AQ41" s="390"/>
      <c r="AR41" s="390"/>
      <c r="AS41" s="390"/>
      <c r="AT41" s="390"/>
      <c r="AU41" s="390"/>
      <c r="AV41" s="390"/>
      <c r="AW41" s="390"/>
      <c r="AX41" s="390"/>
      <c r="AY41" s="390"/>
      <c r="AZ41" s="390"/>
      <c r="BA41" s="390"/>
      <c r="BB41" s="390"/>
      <c r="BC41" s="390"/>
      <c r="BD41" s="390"/>
      <c r="BE41" s="390"/>
      <c r="BF41" s="390"/>
      <c r="BG41" s="390"/>
      <c r="BH41" s="390"/>
      <c r="BI41" s="390"/>
      <c r="BJ41" s="390"/>
      <c r="BK41" s="390"/>
      <c r="BL41" s="390"/>
      <c r="BM41" s="390"/>
      <c r="BN41" s="390"/>
      <c r="BO41" s="390"/>
      <c r="BP41" s="390"/>
      <c r="BQ41" s="390"/>
      <c r="BR41" s="390"/>
      <c r="BS41" s="390"/>
      <c r="BT41" s="390"/>
      <c r="BU41" s="390"/>
      <c r="BV41" s="390"/>
      <c r="BW41" s="390"/>
      <c r="BX41" s="390"/>
      <c r="BY41" s="390"/>
      <c r="BZ41" s="390"/>
      <c r="CA41" s="390"/>
      <c r="CB41" s="390"/>
      <c r="CC41" s="390"/>
      <c r="CD41" s="390"/>
      <c r="CE41" s="390"/>
      <c r="CF41" s="390"/>
      <c r="CG41" s="390"/>
      <c r="CH41" s="390"/>
      <c r="CI41" s="390"/>
      <c r="CJ41" s="390"/>
      <c r="CK41" s="390"/>
      <c r="CL41" s="390"/>
      <c r="CM41" s="390"/>
      <c r="CN41" s="390"/>
      <c r="CO41" s="390"/>
      <c r="CP41" s="390"/>
      <c r="CQ41" s="390"/>
      <c r="CR41" s="390"/>
      <c r="CS41" s="390"/>
      <c r="CT41" s="390"/>
      <c r="CU41" s="390"/>
      <c r="CV41" s="390"/>
      <c r="CW41" s="390"/>
      <c r="CX41" s="390"/>
      <c r="CY41" s="390"/>
      <c r="CZ41" s="390"/>
      <c r="DA41" s="390"/>
      <c r="DB41" s="390"/>
      <c r="DC41" s="390"/>
      <c r="DD41" s="392"/>
    </row>
    <row r="42" spans="2:109">
      <c r="B42" s="394"/>
      <c r="G42" s="401"/>
      <c r="I42" s="402"/>
      <c r="J42" s="402"/>
      <c r="K42" s="402"/>
      <c r="AM42" s="401"/>
      <c r="AN42" s="401" t="s">
        <v>610</v>
      </c>
      <c r="AP42" s="402"/>
      <c r="AQ42" s="402"/>
      <c r="AR42" s="402"/>
      <c r="AY42" s="401"/>
      <c r="BA42" s="402"/>
      <c r="BB42" s="402"/>
      <c r="BC42" s="402"/>
      <c r="BK42" s="401"/>
      <c r="BM42" s="402"/>
      <c r="BN42" s="402"/>
      <c r="BO42" s="402"/>
      <c r="BW42" s="401"/>
      <c r="BY42" s="402"/>
      <c r="BZ42" s="402"/>
      <c r="CA42" s="402"/>
      <c r="CI42" s="401"/>
      <c r="CK42" s="402"/>
      <c r="CL42" s="402"/>
      <c r="CM42" s="402"/>
      <c r="CU42" s="401"/>
      <c r="CW42" s="402"/>
      <c r="CX42" s="402"/>
      <c r="CY42" s="402"/>
    </row>
    <row r="43" spans="2:109" ht="13.5" customHeight="1">
      <c r="B43" s="394"/>
      <c r="AN43" s="1318" t="s">
        <v>611</v>
      </c>
      <c r="AO43" s="1319"/>
      <c r="AP43" s="1319"/>
      <c r="AQ43" s="1319"/>
      <c r="AR43" s="1319"/>
      <c r="AS43" s="1319"/>
      <c r="AT43" s="1319"/>
      <c r="AU43" s="1319"/>
      <c r="AV43" s="1319"/>
      <c r="AW43" s="1319"/>
      <c r="AX43" s="1319"/>
      <c r="AY43" s="1319"/>
      <c r="AZ43" s="1319"/>
      <c r="BA43" s="1319"/>
      <c r="BB43" s="1319"/>
      <c r="BC43" s="1319"/>
      <c r="BD43" s="1319"/>
      <c r="BE43" s="1319"/>
      <c r="BF43" s="1319"/>
      <c r="BG43" s="1319"/>
      <c r="BH43" s="1319"/>
      <c r="BI43" s="1319"/>
      <c r="BJ43" s="1319"/>
      <c r="BK43" s="1319"/>
      <c r="BL43" s="1319"/>
      <c r="BM43" s="1319"/>
      <c r="BN43" s="1319"/>
      <c r="BO43" s="1319"/>
      <c r="BP43" s="1319"/>
      <c r="BQ43" s="1319"/>
      <c r="BR43" s="1319"/>
      <c r="BS43" s="1319"/>
      <c r="BT43" s="1319"/>
      <c r="BU43" s="1319"/>
      <c r="BV43" s="1319"/>
      <c r="BW43" s="1319"/>
      <c r="BX43" s="1319"/>
      <c r="BY43" s="1319"/>
      <c r="BZ43" s="1319"/>
      <c r="CA43" s="1319"/>
      <c r="CB43" s="1319"/>
      <c r="CC43" s="1319"/>
      <c r="CD43" s="1319"/>
      <c r="CE43" s="1319"/>
      <c r="CF43" s="1319"/>
      <c r="CG43" s="1319"/>
      <c r="CH43" s="1319"/>
      <c r="CI43" s="1319"/>
      <c r="CJ43" s="1319"/>
      <c r="CK43" s="1319"/>
      <c r="CL43" s="1319"/>
      <c r="CM43" s="1319"/>
      <c r="CN43" s="1319"/>
      <c r="CO43" s="1319"/>
      <c r="CP43" s="1319"/>
      <c r="CQ43" s="1319"/>
      <c r="CR43" s="1319"/>
      <c r="CS43" s="1319"/>
      <c r="CT43" s="1319"/>
      <c r="CU43" s="1319"/>
      <c r="CV43" s="1319"/>
      <c r="CW43" s="1319"/>
      <c r="CX43" s="1319"/>
      <c r="CY43" s="1319"/>
      <c r="CZ43" s="1319"/>
      <c r="DA43" s="1319"/>
      <c r="DB43" s="1319"/>
      <c r="DC43" s="1320"/>
    </row>
    <row r="44" spans="2:109">
      <c r="B44" s="394"/>
      <c r="AN44" s="1321"/>
      <c r="AO44" s="1322"/>
      <c r="AP44" s="1322"/>
      <c r="AQ44" s="1322"/>
      <c r="AR44" s="1322"/>
      <c r="AS44" s="1322"/>
      <c r="AT44" s="1322"/>
      <c r="AU44" s="1322"/>
      <c r="AV44" s="1322"/>
      <c r="AW44" s="1322"/>
      <c r="AX44" s="1322"/>
      <c r="AY44" s="1322"/>
      <c r="AZ44" s="1322"/>
      <c r="BA44" s="1322"/>
      <c r="BB44" s="1322"/>
      <c r="BC44" s="1322"/>
      <c r="BD44" s="1322"/>
      <c r="BE44" s="1322"/>
      <c r="BF44" s="1322"/>
      <c r="BG44" s="1322"/>
      <c r="BH44" s="1322"/>
      <c r="BI44" s="1322"/>
      <c r="BJ44" s="1322"/>
      <c r="BK44" s="1322"/>
      <c r="BL44" s="1322"/>
      <c r="BM44" s="1322"/>
      <c r="BN44" s="1322"/>
      <c r="BO44" s="1322"/>
      <c r="BP44" s="1322"/>
      <c r="BQ44" s="1322"/>
      <c r="BR44" s="1322"/>
      <c r="BS44" s="1322"/>
      <c r="BT44" s="1322"/>
      <c r="BU44" s="1322"/>
      <c r="BV44" s="1322"/>
      <c r="BW44" s="1322"/>
      <c r="BX44" s="1322"/>
      <c r="BY44" s="1322"/>
      <c r="BZ44" s="1322"/>
      <c r="CA44" s="1322"/>
      <c r="CB44" s="1322"/>
      <c r="CC44" s="1322"/>
      <c r="CD44" s="1322"/>
      <c r="CE44" s="1322"/>
      <c r="CF44" s="1322"/>
      <c r="CG44" s="1322"/>
      <c r="CH44" s="1322"/>
      <c r="CI44" s="1322"/>
      <c r="CJ44" s="1322"/>
      <c r="CK44" s="1322"/>
      <c r="CL44" s="1322"/>
      <c r="CM44" s="1322"/>
      <c r="CN44" s="1322"/>
      <c r="CO44" s="1322"/>
      <c r="CP44" s="1322"/>
      <c r="CQ44" s="1322"/>
      <c r="CR44" s="1322"/>
      <c r="CS44" s="1322"/>
      <c r="CT44" s="1322"/>
      <c r="CU44" s="1322"/>
      <c r="CV44" s="1322"/>
      <c r="CW44" s="1322"/>
      <c r="CX44" s="1322"/>
      <c r="CY44" s="1322"/>
      <c r="CZ44" s="1322"/>
      <c r="DA44" s="1322"/>
      <c r="DB44" s="1322"/>
      <c r="DC44" s="1323"/>
    </row>
    <row r="45" spans="2:109">
      <c r="B45" s="394"/>
      <c r="AN45" s="1321"/>
      <c r="AO45" s="1322"/>
      <c r="AP45" s="1322"/>
      <c r="AQ45" s="1322"/>
      <c r="AR45" s="1322"/>
      <c r="AS45" s="1322"/>
      <c r="AT45" s="1322"/>
      <c r="AU45" s="1322"/>
      <c r="AV45" s="1322"/>
      <c r="AW45" s="1322"/>
      <c r="AX45" s="1322"/>
      <c r="AY45" s="1322"/>
      <c r="AZ45" s="1322"/>
      <c r="BA45" s="1322"/>
      <c r="BB45" s="1322"/>
      <c r="BC45" s="1322"/>
      <c r="BD45" s="1322"/>
      <c r="BE45" s="1322"/>
      <c r="BF45" s="1322"/>
      <c r="BG45" s="1322"/>
      <c r="BH45" s="1322"/>
      <c r="BI45" s="1322"/>
      <c r="BJ45" s="1322"/>
      <c r="BK45" s="1322"/>
      <c r="BL45" s="1322"/>
      <c r="BM45" s="1322"/>
      <c r="BN45" s="1322"/>
      <c r="BO45" s="1322"/>
      <c r="BP45" s="1322"/>
      <c r="BQ45" s="1322"/>
      <c r="BR45" s="1322"/>
      <c r="BS45" s="1322"/>
      <c r="BT45" s="1322"/>
      <c r="BU45" s="1322"/>
      <c r="BV45" s="1322"/>
      <c r="BW45" s="1322"/>
      <c r="BX45" s="1322"/>
      <c r="BY45" s="1322"/>
      <c r="BZ45" s="1322"/>
      <c r="CA45" s="1322"/>
      <c r="CB45" s="1322"/>
      <c r="CC45" s="1322"/>
      <c r="CD45" s="1322"/>
      <c r="CE45" s="1322"/>
      <c r="CF45" s="1322"/>
      <c r="CG45" s="1322"/>
      <c r="CH45" s="1322"/>
      <c r="CI45" s="1322"/>
      <c r="CJ45" s="1322"/>
      <c r="CK45" s="1322"/>
      <c r="CL45" s="1322"/>
      <c r="CM45" s="1322"/>
      <c r="CN45" s="1322"/>
      <c r="CO45" s="1322"/>
      <c r="CP45" s="1322"/>
      <c r="CQ45" s="1322"/>
      <c r="CR45" s="1322"/>
      <c r="CS45" s="1322"/>
      <c r="CT45" s="1322"/>
      <c r="CU45" s="1322"/>
      <c r="CV45" s="1322"/>
      <c r="CW45" s="1322"/>
      <c r="CX45" s="1322"/>
      <c r="CY45" s="1322"/>
      <c r="CZ45" s="1322"/>
      <c r="DA45" s="1322"/>
      <c r="DB45" s="1322"/>
      <c r="DC45" s="1323"/>
    </row>
    <row r="46" spans="2:109">
      <c r="B46" s="394"/>
      <c r="AN46" s="1321"/>
      <c r="AO46" s="1322"/>
      <c r="AP46" s="1322"/>
      <c r="AQ46" s="1322"/>
      <c r="AR46" s="1322"/>
      <c r="AS46" s="1322"/>
      <c r="AT46" s="1322"/>
      <c r="AU46" s="1322"/>
      <c r="AV46" s="1322"/>
      <c r="AW46" s="1322"/>
      <c r="AX46" s="1322"/>
      <c r="AY46" s="1322"/>
      <c r="AZ46" s="1322"/>
      <c r="BA46" s="1322"/>
      <c r="BB46" s="1322"/>
      <c r="BC46" s="1322"/>
      <c r="BD46" s="1322"/>
      <c r="BE46" s="1322"/>
      <c r="BF46" s="1322"/>
      <c r="BG46" s="1322"/>
      <c r="BH46" s="1322"/>
      <c r="BI46" s="1322"/>
      <c r="BJ46" s="1322"/>
      <c r="BK46" s="1322"/>
      <c r="BL46" s="1322"/>
      <c r="BM46" s="1322"/>
      <c r="BN46" s="1322"/>
      <c r="BO46" s="1322"/>
      <c r="BP46" s="1322"/>
      <c r="BQ46" s="1322"/>
      <c r="BR46" s="1322"/>
      <c r="BS46" s="1322"/>
      <c r="BT46" s="1322"/>
      <c r="BU46" s="1322"/>
      <c r="BV46" s="1322"/>
      <c r="BW46" s="1322"/>
      <c r="BX46" s="1322"/>
      <c r="BY46" s="1322"/>
      <c r="BZ46" s="1322"/>
      <c r="CA46" s="1322"/>
      <c r="CB46" s="1322"/>
      <c r="CC46" s="1322"/>
      <c r="CD46" s="1322"/>
      <c r="CE46" s="1322"/>
      <c r="CF46" s="1322"/>
      <c r="CG46" s="1322"/>
      <c r="CH46" s="1322"/>
      <c r="CI46" s="1322"/>
      <c r="CJ46" s="1322"/>
      <c r="CK46" s="1322"/>
      <c r="CL46" s="1322"/>
      <c r="CM46" s="1322"/>
      <c r="CN46" s="1322"/>
      <c r="CO46" s="1322"/>
      <c r="CP46" s="1322"/>
      <c r="CQ46" s="1322"/>
      <c r="CR46" s="1322"/>
      <c r="CS46" s="1322"/>
      <c r="CT46" s="1322"/>
      <c r="CU46" s="1322"/>
      <c r="CV46" s="1322"/>
      <c r="CW46" s="1322"/>
      <c r="CX46" s="1322"/>
      <c r="CY46" s="1322"/>
      <c r="CZ46" s="1322"/>
      <c r="DA46" s="1322"/>
      <c r="DB46" s="1322"/>
      <c r="DC46" s="1323"/>
    </row>
    <row r="47" spans="2:109">
      <c r="B47" s="394"/>
      <c r="AN47" s="1324"/>
      <c r="AO47" s="1325"/>
      <c r="AP47" s="1325"/>
      <c r="AQ47" s="1325"/>
      <c r="AR47" s="1325"/>
      <c r="AS47" s="1325"/>
      <c r="AT47" s="1325"/>
      <c r="AU47" s="1325"/>
      <c r="AV47" s="1325"/>
      <c r="AW47" s="1325"/>
      <c r="AX47" s="1325"/>
      <c r="AY47" s="1325"/>
      <c r="AZ47" s="1325"/>
      <c r="BA47" s="1325"/>
      <c r="BB47" s="1325"/>
      <c r="BC47" s="1325"/>
      <c r="BD47" s="1325"/>
      <c r="BE47" s="1325"/>
      <c r="BF47" s="1325"/>
      <c r="BG47" s="1325"/>
      <c r="BH47" s="1325"/>
      <c r="BI47" s="1325"/>
      <c r="BJ47" s="1325"/>
      <c r="BK47" s="1325"/>
      <c r="BL47" s="1325"/>
      <c r="BM47" s="1325"/>
      <c r="BN47" s="1325"/>
      <c r="BO47" s="1325"/>
      <c r="BP47" s="1325"/>
      <c r="BQ47" s="1325"/>
      <c r="BR47" s="1325"/>
      <c r="BS47" s="1325"/>
      <c r="BT47" s="1325"/>
      <c r="BU47" s="1325"/>
      <c r="BV47" s="1325"/>
      <c r="BW47" s="1325"/>
      <c r="BX47" s="1325"/>
      <c r="BY47" s="1325"/>
      <c r="BZ47" s="1325"/>
      <c r="CA47" s="1325"/>
      <c r="CB47" s="1325"/>
      <c r="CC47" s="1325"/>
      <c r="CD47" s="1325"/>
      <c r="CE47" s="1325"/>
      <c r="CF47" s="1325"/>
      <c r="CG47" s="1325"/>
      <c r="CH47" s="1325"/>
      <c r="CI47" s="1325"/>
      <c r="CJ47" s="1325"/>
      <c r="CK47" s="1325"/>
      <c r="CL47" s="1325"/>
      <c r="CM47" s="1325"/>
      <c r="CN47" s="1325"/>
      <c r="CO47" s="1325"/>
      <c r="CP47" s="1325"/>
      <c r="CQ47" s="1325"/>
      <c r="CR47" s="1325"/>
      <c r="CS47" s="1325"/>
      <c r="CT47" s="1325"/>
      <c r="CU47" s="1325"/>
      <c r="CV47" s="1325"/>
      <c r="CW47" s="1325"/>
      <c r="CX47" s="1325"/>
      <c r="CY47" s="1325"/>
      <c r="CZ47" s="1325"/>
      <c r="DA47" s="1325"/>
      <c r="DB47" s="1325"/>
      <c r="DC47" s="1326"/>
    </row>
    <row r="48" spans="2:109">
      <c r="B48" s="394"/>
      <c r="H48" s="403"/>
      <c r="I48" s="403"/>
      <c r="J48" s="403"/>
      <c r="AN48" s="403"/>
      <c r="AO48" s="403"/>
      <c r="AP48" s="403"/>
      <c r="AZ48" s="403"/>
      <c r="BA48" s="403"/>
      <c r="BB48" s="403"/>
      <c r="BL48" s="403"/>
      <c r="BM48" s="403"/>
      <c r="BN48" s="403"/>
      <c r="BX48" s="403"/>
      <c r="BY48" s="403"/>
      <c r="BZ48" s="403"/>
      <c r="CJ48" s="403"/>
      <c r="CK48" s="403"/>
      <c r="CL48" s="403"/>
      <c r="CV48" s="403"/>
      <c r="CW48" s="403"/>
      <c r="CX48" s="403"/>
    </row>
    <row r="49" spans="1:109">
      <c r="B49" s="394"/>
      <c r="AN49" s="387" t="s">
        <v>612</v>
      </c>
    </row>
    <row r="50" spans="1:109">
      <c r="B50" s="394"/>
      <c r="G50" s="1311"/>
      <c r="H50" s="1311"/>
      <c r="I50" s="1311"/>
      <c r="J50" s="1311"/>
      <c r="K50" s="404"/>
      <c r="L50" s="404"/>
      <c r="M50" s="405"/>
      <c r="N50" s="405"/>
      <c r="AN50" s="1314"/>
      <c r="AO50" s="1315"/>
      <c r="AP50" s="1315"/>
      <c r="AQ50" s="1315"/>
      <c r="AR50" s="1315"/>
      <c r="AS50" s="1315"/>
      <c r="AT50" s="1315"/>
      <c r="AU50" s="1315"/>
      <c r="AV50" s="1315"/>
      <c r="AW50" s="1315"/>
      <c r="AX50" s="1315"/>
      <c r="AY50" s="1315"/>
      <c r="AZ50" s="1315"/>
      <c r="BA50" s="1315"/>
      <c r="BB50" s="1315"/>
      <c r="BC50" s="1315"/>
      <c r="BD50" s="1315"/>
      <c r="BE50" s="1315"/>
      <c r="BF50" s="1315"/>
      <c r="BG50" s="1315"/>
      <c r="BH50" s="1315"/>
      <c r="BI50" s="1315"/>
      <c r="BJ50" s="1315"/>
      <c r="BK50" s="1315"/>
      <c r="BL50" s="1315"/>
      <c r="BM50" s="1315"/>
      <c r="BN50" s="1315"/>
      <c r="BO50" s="1316"/>
      <c r="BP50" s="1310" t="s">
        <v>563</v>
      </c>
      <c r="BQ50" s="1310"/>
      <c r="BR50" s="1310"/>
      <c r="BS50" s="1310"/>
      <c r="BT50" s="1310"/>
      <c r="BU50" s="1310"/>
      <c r="BV50" s="1310"/>
      <c r="BW50" s="1310"/>
      <c r="BX50" s="1310" t="s">
        <v>564</v>
      </c>
      <c r="BY50" s="1310"/>
      <c r="BZ50" s="1310"/>
      <c r="CA50" s="1310"/>
      <c r="CB50" s="1310"/>
      <c r="CC50" s="1310"/>
      <c r="CD50" s="1310"/>
      <c r="CE50" s="1310"/>
      <c r="CF50" s="1310" t="s">
        <v>565</v>
      </c>
      <c r="CG50" s="1310"/>
      <c r="CH50" s="1310"/>
      <c r="CI50" s="1310"/>
      <c r="CJ50" s="1310"/>
      <c r="CK50" s="1310"/>
      <c r="CL50" s="1310"/>
      <c r="CM50" s="1310"/>
      <c r="CN50" s="1310" t="s">
        <v>566</v>
      </c>
      <c r="CO50" s="1310"/>
      <c r="CP50" s="1310"/>
      <c r="CQ50" s="1310"/>
      <c r="CR50" s="1310"/>
      <c r="CS50" s="1310"/>
      <c r="CT50" s="1310"/>
      <c r="CU50" s="1310"/>
      <c r="CV50" s="1310" t="s">
        <v>567</v>
      </c>
      <c r="CW50" s="1310"/>
      <c r="CX50" s="1310"/>
      <c r="CY50" s="1310"/>
      <c r="CZ50" s="1310"/>
      <c r="DA50" s="1310"/>
      <c r="DB50" s="1310"/>
      <c r="DC50" s="1310"/>
    </row>
    <row r="51" spans="1:109" ht="13.5" customHeight="1">
      <c r="B51" s="394"/>
      <c r="G51" s="1313"/>
      <c r="H51" s="1313"/>
      <c r="I51" s="1327"/>
      <c r="J51" s="1327"/>
      <c r="K51" s="1312"/>
      <c r="L51" s="1312"/>
      <c r="M51" s="1312"/>
      <c r="N51" s="1312"/>
      <c r="AM51" s="403"/>
      <c r="AN51" s="1308" t="s">
        <v>613</v>
      </c>
      <c r="AO51" s="1308"/>
      <c r="AP51" s="1308"/>
      <c r="AQ51" s="1308"/>
      <c r="AR51" s="1308"/>
      <c r="AS51" s="1308"/>
      <c r="AT51" s="1308"/>
      <c r="AU51" s="1308"/>
      <c r="AV51" s="1308"/>
      <c r="AW51" s="1308"/>
      <c r="AX51" s="1308"/>
      <c r="AY51" s="1308"/>
      <c r="AZ51" s="1308"/>
      <c r="BA51" s="1308"/>
      <c r="BB51" s="1308" t="s">
        <v>614</v>
      </c>
      <c r="BC51" s="1308"/>
      <c r="BD51" s="1308"/>
      <c r="BE51" s="1308"/>
      <c r="BF51" s="1308"/>
      <c r="BG51" s="1308"/>
      <c r="BH51" s="1308"/>
      <c r="BI51" s="1308"/>
      <c r="BJ51" s="1308"/>
      <c r="BK51" s="1308"/>
      <c r="BL51" s="1308"/>
      <c r="BM51" s="1308"/>
      <c r="BN51" s="1308"/>
      <c r="BO51" s="1308"/>
      <c r="BP51" s="1317"/>
      <c r="BQ51" s="1305"/>
      <c r="BR51" s="1305"/>
      <c r="BS51" s="1305"/>
      <c r="BT51" s="1305"/>
      <c r="BU51" s="1305"/>
      <c r="BV51" s="1305"/>
      <c r="BW51" s="1305"/>
      <c r="BX51" s="1305">
        <v>105.4</v>
      </c>
      <c r="BY51" s="1305"/>
      <c r="BZ51" s="1305"/>
      <c r="CA51" s="1305"/>
      <c r="CB51" s="1305"/>
      <c r="CC51" s="1305"/>
      <c r="CD51" s="1305"/>
      <c r="CE51" s="1305"/>
      <c r="CF51" s="1305">
        <v>115.5</v>
      </c>
      <c r="CG51" s="1305"/>
      <c r="CH51" s="1305"/>
      <c r="CI51" s="1305"/>
      <c r="CJ51" s="1305"/>
      <c r="CK51" s="1305"/>
      <c r="CL51" s="1305"/>
      <c r="CM51" s="1305"/>
      <c r="CN51" s="1305">
        <v>116</v>
      </c>
      <c r="CO51" s="1305"/>
      <c r="CP51" s="1305"/>
      <c r="CQ51" s="1305"/>
      <c r="CR51" s="1305"/>
      <c r="CS51" s="1305"/>
      <c r="CT51" s="1305"/>
      <c r="CU51" s="1305"/>
      <c r="CV51" s="1305">
        <v>122.2</v>
      </c>
      <c r="CW51" s="1305"/>
      <c r="CX51" s="1305"/>
      <c r="CY51" s="1305"/>
      <c r="CZ51" s="1305"/>
      <c r="DA51" s="1305"/>
      <c r="DB51" s="1305"/>
      <c r="DC51" s="1305"/>
    </row>
    <row r="52" spans="1:109">
      <c r="B52" s="394"/>
      <c r="G52" s="1313"/>
      <c r="H52" s="1313"/>
      <c r="I52" s="1327"/>
      <c r="J52" s="1327"/>
      <c r="K52" s="1312"/>
      <c r="L52" s="1312"/>
      <c r="M52" s="1312"/>
      <c r="N52" s="1312"/>
      <c r="AM52" s="403"/>
      <c r="AN52" s="1308"/>
      <c r="AO52" s="1308"/>
      <c r="AP52" s="1308"/>
      <c r="AQ52" s="1308"/>
      <c r="AR52" s="1308"/>
      <c r="AS52" s="1308"/>
      <c r="AT52" s="1308"/>
      <c r="AU52" s="1308"/>
      <c r="AV52" s="1308"/>
      <c r="AW52" s="1308"/>
      <c r="AX52" s="1308"/>
      <c r="AY52" s="1308"/>
      <c r="AZ52" s="1308"/>
      <c r="BA52" s="1308"/>
      <c r="BB52" s="1308"/>
      <c r="BC52" s="1308"/>
      <c r="BD52" s="1308"/>
      <c r="BE52" s="1308"/>
      <c r="BF52" s="1308"/>
      <c r="BG52" s="1308"/>
      <c r="BH52" s="1308"/>
      <c r="BI52" s="1308"/>
      <c r="BJ52" s="1308"/>
      <c r="BK52" s="1308"/>
      <c r="BL52" s="1308"/>
      <c r="BM52" s="1308"/>
      <c r="BN52" s="1308"/>
      <c r="BO52" s="1308"/>
      <c r="BP52" s="1305"/>
      <c r="BQ52" s="1305"/>
      <c r="BR52" s="1305"/>
      <c r="BS52" s="1305"/>
      <c r="BT52" s="1305"/>
      <c r="BU52" s="1305"/>
      <c r="BV52" s="1305"/>
      <c r="BW52" s="1305"/>
      <c r="BX52" s="1305"/>
      <c r="BY52" s="1305"/>
      <c r="BZ52" s="1305"/>
      <c r="CA52" s="1305"/>
      <c r="CB52" s="1305"/>
      <c r="CC52" s="1305"/>
      <c r="CD52" s="1305"/>
      <c r="CE52" s="1305"/>
      <c r="CF52" s="1305"/>
      <c r="CG52" s="1305"/>
      <c r="CH52" s="1305"/>
      <c r="CI52" s="1305"/>
      <c r="CJ52" s="1305"/>
      <c r="CK52" s="1305"/>
      <c r="CL52" s="1305"/>
      <c r="CM52" s="1305"/>
      <c r="CN52" s="1305"/>
      <c r="CO52" s="1305"/>
      <c r="CP52" s="1305"/>
      <c r="CQ52" s="1305"/>
      <c r="CR52" s="1305"/>
      <c r="CS52" s="1305"/>
      <c r="CT52" s="1305"/>
      <c r="CU52" s="1305"/>
      <c r="CV52" s="1305"/>
      <c r="CW52" s="1305"/>
      <c r="CX52" s="1305"/>
      <c r="CY52" s="1305"/>
      <c r="CZ52" s="1305"/>
      <c r="DA52" s="1305"/>
      <c r="DB52" s="1305"/>
      <c r="DC52" s="1305"/>
    </row>
    <row r="53" spans="1:109">
      <c r="A53" s="402"/>
      <c r="B53" s="394"/>
      <c r="G53" s="1313"/>
      <c r="H53" s="1313"/>
      <c r="I53" s="1311"/>
      <c r="J53" s="1311"/>
      <c r="K53" s="1312"/>
      <c r="L53" s="1312"/>
      <c r="M53" s="1312"/>
      <c r="N53" s="1312"/>
      <c r="AM53" s="403"/>
      <c r="AN53" s="1308"/>
      <c r="AO53" s="1308"/>
      <c r="AP53" s="1308"/>
      <c r="AQ53" s="1308"/>
      <c r="AR53" s="1308"/>
      <c r="AS53" s="1308"/>
      <c r="AT53" s="1308"/>
      <c r="AU53" s="1308"/>
      <c r="AV53" s="1308"/>
      <c r="AW53" s="1308"/>
      <c r="AX53" s="1308"/>
      <c r="AY53" s="1308"/>
      <c r="AZ53" s="1308"/>
      <c r="BA53" s="1308"/>
      <c r="BB53" s="1308" t="s">
        <v>615</v>
      </c>
      <c r="BC53" s="1308"/>
      <c r="BD53" s="1308"/>
      <c r="BE53" s="1308"/>
      <c r="BF53" s="1308"/>
      <c r="BG53" s="1308"/>
      <c r="BH53" s="1308"/>
      <c r="BI53" s="1308"/>
      <c r="BJ53" s="1308"/>
      <c r="BK53" s="1308"/>
      <c r="BL53" s="1308"/>
      <c r="BM53" s="1308"/>
      <c r="BN53" s="1308"/>
      <c r="BO53" s="1308"/>
      <c r="BP53" s="1317"/>
      <c r="BQ53" s="1305"/>
      <c r="BR53" s="1305"/>
      <c r="BS53" s="1305"/>
      <c r="BT53" s="1305"/>
      <c r="BU53" s="1305"/>
      <c r="BV53" s="1305"/>
      <c r="BW53" s="1305"/>
      <c r="BX53" s="1305">
        <v>53.1</v>
      </c>
      <c r="BY53" s="1305"/>
      <c r="BZ53" s="1305"/>
      <c r="CA53" s="1305"/>
      <c r="CB53" s="1305"/>
      <c r="CC53" s="1305"/>
      <c r="CD53" s="1305"/>
      <c r="CE53" s="1305"/>
      <c r="CF53" s="1305">
        <v>54.2</v>
      </c>
      <c r="CG53" s="1305"/>
      <c r="CH53" s="1305"/>
      <c r="CI53" s="1305"/>
      <c r="CJ53" s="1305"/>
      <c r="CK53" s="1305"/>
      <c r="CL53" s="1305"/>
      <c r="CM53" s="1305"/>
      <c r="CN53" s="1305">
        <v>58</v>
      </c>
      <c r="CO53" s="1305"/>
      <c r="CP53" s="1305"/>
      <c r="CQ53" s="1305"/>
      <c r="CR53" s="1305"/>
      <c r="CS53" s="1305"/>
      <c r="CT53" s="1305"/>
      <c r="CU53" s="1305"/>
      <c r="CV53" s="1305">
        <v>56.7</v>
      </c>
      <c r="CW53" s="1305"/>
      <c r="CX53" s="1305"/>
      <c r="CY53" s="1305"/>
      <c r="CZ53" s="1305"/>
      <c r="DA53" s="1305"/>
      <c r="DB53" s="1305"/>
      <c r="DC53" s="1305"/>
    </row>
    <row r="54" spans="1:109">
      <c r="A54" s="402"/>
      <c r="B54" s="394"/>
      <c r="G54" s="1313"/>
      <c r="H54" s="1313"/>
      <c r="I54" s="1311"/>
      <c r="J54" s="1311"/>
      <c r="K54" s="1312"/>
      <c r="L54" s="1312"/>
      <c r="M54" s="1312"/>
      <c r="N54" s="1312"/>
      <c r="AM54" s="403"/>
      <c r="AN54" s="1308"/>
      <c r="AO54" s="1308"/>
      <c r="AP54" s="1308"/>
      <c r="AQ54" s="1308"/>
      <c r="AR54" s="1308"/>
      <c r="AS54" s="1308"/>
      <c r="AT54" s="1308"/>
      <c r="AU54" s="1308"/>
      <c r="AV54" s="1308"/>
      <c r="AW54" s="1308"/>
      <c r="AX54" s="1308"/>
      <c r="AY54" s="1308"/>
      <c r="AZ54" s="1308"/>
      <c r="BA54" s="1308"/>
      <c r="BB54" s="1308"/>
      <c r="BC54" s="1308"/>
      <c r="BD54" s="1308"/>
      <c r="BE54" s="1308"/>
      <c r="BF54" s="1308"/>
      <c r="BG54" s="1308"/>
      <c r="BH54" s="1308"/>
      <c r="BI54" s="1308"/>
      <c r="BJ54" s="1308"/>
      <c r="BK54" s="1308"/>
      <c r="BL54" s="1308"/>
      <c r="BM54" s="1308"/>
      <c r="BN54" s="1308"/>
      <c r="BO54" s="1308"/>
      <c r="BP54" s="1305"/>
      <c r="BQ54" s="1305"/>
      <c r="BR54" s="1305"/>
      <c r="BS54" s="1305"/>
      <c r="BT54" s="1305"/>
      <c r="BU54" s="1305"/>
      <c r="BV54" s="1305"/>
      <c r="BW54" s="1305"/>
      <c r="BX54" s="1305"/>
      <c r="BY54" s="1305"/>
      <c r="BZ54" s="1305"/>
      <c r="CA54" s="1305"/>
      <c r="CB54" s="1305"/>
      <c r="CC54" s="1305"/>
      <c r="CD54" s="1305"/>
      <c r="CE54" s="1305"/>
      <c r="CF54" s="1305"/>
      <c r="CG54" s="1305"/>
      <c r="CH54" s="1305"/>
      <c r="CI54" s="1305"/>
      <c r="CJ54" s="1305"/>
      <c r="CK54" s="1305"/>
      <c r="CL54" s="1305"/>
      <c r="CM54" s="1305"/>
      <c r="CN54" s="1305"/>
      <c r="CO54" s="1305"/>
      <c r="CP54" s="1305"/>
      <c r="CQ54" s="1305"/>
      <c r="CR54" s="1305"/>
      <c r="CS54" s="1305"/>
      <c r="CT54" s="1305"/>
      <c r="CU54" s="1305"/>
      <c r="CV54" s="1305"/>
      <c r="CW54" s="1305"/>
      <c r="CX54" s="1305"/>
      <c r="CY54" s="1305"/>
      <c r="CZ54" s="1305"/>
      <c r="DA54" s="1305"/>
      <c r="DB54" s="1305"/>
      <c r="DC54" s="1305"/>
    </row>
    <row r="55" spans="1:109">
      <c r="A55" s="402"/>
      <c r="B55" s="394"/>
      <c r="G55" s="1311"/>
      <c r="H55" s="1311"/>
      <c r="I55" s="1311"/>
      <c r="J55" s="1311"/>
      <c r="K55" s="1312"/>
      <c r="L55" s="1312"/>
      <c r="M55" s="1312"/>
      <c r="N55" s="1312"/>
      <c r="AN55" s="1310" t="s">
        <v>616</v>
      </c>
      <c r="AO55" s="1310"/>
      <c r="AP55" s="1310"/>
      <c r="AQ55" s="1310"/>
      <c r="AR55" s="1310"/>
      <c r="AS55" s="1310"/>
      <c r="AT55" s="1310"/>
      <c r="AU55" s="1310"/>
      <c r="AV55" s="1310"/>
      <c r="AW55" s="1310"/>
      <c r="AX55" s="1310"/>
      <c r="AY55" s="1310"/>
      <c r="AZ55" s="1310"/>
      <c r="BA55" s="1310"/>
      <c r="BB55" s="1308" t="s">
        <v>614</v>
      </c>
      <c r="BC55" s="1308"/>
      <c r="BD55" s="1308"/>
      <c r="BE55" s="1308"/>
      <c r="BF55" s="1308"/>
      <c r="BG55" s="1308"/>
      <c r="BH55" s="1308"/>
      <c r="BI55" s="1308"/>
      <c r="BJ55" s="1308"/>
      <c r="BK55" s="1308"/>
      <c r="BL55" s="1308"/>
      <c r="BM55" s="1308"/>
      <c r="BN55" s="1308"/>
      <c r="BO55" s="1308"/>
      <c r="BP55" s="1317"/>
      <c r="BQ55" s="1305"/>
      <c r="BR55" s="1305"/>
      <c r="BS55" s="1305"/>
      <c r="BT55" s="1305"/>
      <c r="BU55" s="1305"/>
      <c r="BV55" s="1305"/>
      <c r="BW55" s="1305"/>
      <c r="BX55" s="1305">
        <v>20.2</v>
      </c>
      <c r="BY55" s="1305"/>
      <c r="BZ55" s="1305"/>
      <c r="CA55" s="1305"/>
      <c r="CB55" s="1305"/>
      <c r="CC55" s="1305"/>
      <c r="CD55" s="1305"/>
      <c r="CE55" s="1305"/>
      <c r="CF55" s="1305">
        <v>15.5</v>
      </c>
      <c r="CG55" s="1305"/>
      <c r="CH55" s="1305"/>
      <c r="CI55" s="1305"/>
      <c r="CJ55" s="1305"/>
      <c r="CK55" s="1305"/>
      <c r="CL55" s="1305"/>
      <c r="CM55" s="1305"/>
      <c r="CN55" s="1305">
        <v>14</v>
      </c>
      <c r="CO55" s="1305"/>
      <c r="CP55" s="1305"/>
      <c r="CQ55" s="1305"/>
      <c r="CR55" s="1305"/>
      <c r="CS55" s="1305"/>
      <c r="CT55" s="1305"/>
      <c r="CU55" s="1305"/>
      <c r="CV55" s="1305">
        <v>11.4</v>
      </c>
      <c r="CW55" s="1305"/>
      <c r="CX55" s="1305"/>
      <c r="CY55" s="1305"/>
      <c r="CZ55" s="1305"/>
      <c r="DA55" s="1305"/>
      <c r="DB55" s="1305"/>
      <c r="DC55" s="1305"/>
    </row>
    <row r="56" spans="1:109">
      <c r="A56" s="402"/>
      <c r="B56" s="394"/>
      <c r="G56" s="1311"/>
      <c r="H56" s="1311"/>
      <c r="I56" s="1311"/>
      <c r="J56" s="1311"/>
      <c r="K56" s="1312"/>
      <c r="L56" s="1312"/>
      <c r="M56" s="1312"/>
      <c r="N56" s="1312"/>
      <c r="AN56" s="1310"/>
      <c r="AO56" s="1310"/>
      <c r="AP56" s="1310"/>
      <c r="AQ56" s="1310"/>
      <c r="AR56" s="1310"/>
      <c r="AS56" s="1310"/>
      <c r="AT56" s="1310"/>
      <c r="AU56" s="1310"/>
      <c r="AV56" s="1310"/>
      <c r="AW56" s="1310"/>
      <c r="AX56" s="1310"/>
      <c r="AY56" s="1310"/>
      <c r="AZ56" s="1310"/>
      <c r="BA56" s="1310"/>
      <c r="BB56" s="1308"/>
      <c r="BC56" s="1308"/>
      <c r="BD56" s="1308"/>
      <c r="BE56" s="1308"/>
      <c r="BF56" s="1308"/>
      <c r="BG56" s="1308"/>
      <c r="BH56" s="1308"/>
      <c r="BI56" s="1308"/>
      <c r="BJ56" s="1308"/>
      <c r="BK56" s="1308"/>
      <c r="BL56" s="1308"/>
      <c r="BM56" s="1308"/>
      <c r="BN56" s="1308"/>
      <c r="BO56" s="1308"/>
      <c r="BP56" s="1305"/>
      <c r="BQ56" s="1305"/>
      <c r="BR56" s="1305"/>
      <c r="BS56" s="1305"/>
      <c r="BT56" s="1305"/>
      <c r="BU56" s="1305"/>
      <c r="BV56" s="1305"/>
      <c r="BW56" s="1305"/>
      <c r="BX56" s="1305"/>
      <c r="BY56" s="1305"/>
      <c r="BZ56" s="1305"/>
      <c r="CA56" s="1305"/>
      <c r="CB56" s="1305"/>
      <c r="CC56" s="1305"/>
      <c r="CD56" s="1305"/>
      <c r="CE56" s="1305"/>
      <c r="CF56" s="1305"/>
      <c r="CG56" s="1305"/>
      <c r="CH56" s="1305"/>
      <c r="CI56" s="1305"/>
      <c r="CJ56" s="1305"/>
      <c r="CK56" s="1305"/>
      <c r="CL56" s="1305"/>
      <c r="CM56" s="1305"/>
      <c r="CN56" s="1305"/>
      <c r="CO56" s="1305"/>
      <c r="CP56" s="1305"/>
      <c r="CQ56" s="1305"/>
      <c r="CR56" s="1305"/>
      <c r="CS56" s="1305"/>
      <c r="CT56" s="1305"/>
      <c r="CU56" s="1305"/>
      <c r="CV56" s="1305"/>
      <c r="CW56" s="1305"/>
      <c r="CX56" s="1305"/>
      <c r="CY56" s="1305"/>
      <c r="CZ56" s="1305"/>
      <c r="DA56" s="1305"/>
      <c r="DB56" s="1305"/>
      <c r="DC56" s="1305"/>
    </row>
    <row r="57" spans="1:109" s="402" customFormat="1">
      <c r="B57" s="406"/>
      <c r="G57" s="1311"/>
      <c r="H57" s="1311"/>
      <c r="I57" s="1306"/>
      <c r="J57" s="1306"/>
      <c r="K57" s="1312"/>
      <c r="L57" s="1312"/>
      <c r="M57" s="1312"/>
      <c r="N57" s="1312"/>
      <c r="AM57" s="387"/>
      <c r="AN57" s="1310"/>
      <c r="AO57" s="1310"/>
      <c r="AP57" s="1310"/>
      <c r="AQ57" s="1310"/>
      <c r="AR57" s="1310"/>
      <c r="AS57" s="1310"/>
      <c r="AT57" s="1310"/>
      <c r="AU57" s="1310"/>
      <c r="AV57" s="1310"/>
      <c r="AW57" s="1310"/>
      <c r="AX57" s="1310"/>
      <c r="AY57" s="1310"/>
      <c r="AZ57" s="1310"/>
      <c r="BA57" s="1310"/>
      <c r="BB57" s="1308" t="s">
        <v>615</v>
      </c>
      <c r="BC57" s="1308"/>
      <c r="BD57" s="1308"/>
      <c r="BE57" s="1308"/>
      <c r="BF57" s="1308"/>
      <c r="BG57" s="1308"/>
      <c r="BH57" s="1308"/>
      <c r="BI57" s="1308"/>
      <c r="BJ57" s="1308"/>
      <c r="BK57" s="1308"/>
      <c r="BL57" s="1308"/>
      <c r="BM57" s="1308"/>
      <c r="BN57" s="1308"/>
      <c r="BO57" s="1308"/>
      <c r="BP57" s="1317"/>
      <c r="BQ57" s="1305"/>
      <c r="BR57" s="1305"/>
      <c r="BS57" s="1305"/>
      <c r="BT57" s="1305"/>
      <c r="BU57" s="1305"/>
      <c r="BV57" s="1305"/>
      <c r="BW57" s="1305"/>
      <c r="BX57" s="1305">
        <v>54.5</v>
      </c>
      <c r="BY57" s="1305"/>
      <c r="BZ57" s="1305"/>
      <c r="CA57" s="1305"/>
      <c r="CB57" s="1305"/>
      <c r="CC57" s="1305"/>
      <c r="CD57" s="1305"/>
      <c r="CE57" s="1305"/>
      <c r="CF57" s="1305">
        <v>57.7</v>
      </c>
      <c r="CG57" s="1305"/>
      <c r="CH57" s="1305"/>
      <c r="CI57" s="1305"/>
      <c r="CJ57" s="1305"/>
      <c r="CK57" s="1305"/>
      <c r="CL57" s="1305"/>
      <c r="CM57" s="1305"/>
      <c r="CN57" s="1305">
        <v>57.8</v>
      </c>
      <c r="CO57" s="1305"/>
      <c r="CP57" s="1305"/>
      <c r="CQ57" s="1305"/>
      <c r="CR57" s="1305"/>
      <c r="CS57" s="1305"/>
      <c r="CT57" s="1305"/>
      <c r="CU57" s="1305"/>
      <c r="CV57" s="1305">
        <v>59.2</v>
      </c>
      <c r="CW57" s="1305"/>
      <c r="CX57" s="1305"/>
      <c r="CY57" s="1305"/>
      <c r="CZ57" s="1305"/>
      <c r="DA57" s="1305"/>
      <c r="DB57" s="1305"/>
      <c r="DC57" s="1305"/>
      <c r="DD57" s="407"/>
      <c r="DE57" s="406"/>
    </row>
    <row r="58" spans="1:109" s="402" customFormat="1">
      <c r="A58" s="387"/>
      <c r="B58" s="406"/>
      <c r="G58" s="1311"/>
      <c r="H58" s="1311"/>
      <c r="I58" s="1306"/>
      <c r="J58" s="1306"/>
      <c r="K58" s="1312"/>
      <c r="L58" s="1312"/>
      <c r="M58" s="1312"/>
      <c r="N58" s="1312"/>
      <c r="AM58" s="387"/>
      <c r="AN58" s="1310"/>
      <c r="AO58" s="1310"/>
      <c r="AP58" s="1310"/>
      <c r="AQ58" s="1310"/>
      <c r="AR58" s="1310"/>
      <c r="AS58" s="1310"/>
      <c r="AT58" s="1310"/>
      <c r="AU58" s="1310"/>
      <c r="AV58" s="1310"/>
      <c r="AW58" s="1310"/>
      <c r="AX58" s="1310"/>
      <c r="AY58" s="1310"/>
      <c r="AZ58" s="1310"/>
      <c r="BA58" s="1310"/>
      <c r="BB58" s="1308"/>
      <c r="BC58" s="1308"/>
      <c r="BD58" s="1308"/>
      <c r="BE58" s="1308"/>
      <c r="BF58" s="1308"/>
      <c r="BG58" s="1308"/>
      <c r="BH58" s="1308"/>
      <c r="BI58" s="1308"/>
      <c r="BJ58" s="1308"/>
      <c r="BK58" s="1308"/>
      <c r="BL58" s="1308"/>
      <c r="BM58" s="1308"/>
      <c r="BN58" s="1308"/>
      <c r="BO58" s="1308"/>
      <c r="BP58" s="1305"/>
      <c r="BQ58" s="1305"/>
      <c r="BR58" s="1305"/>
      <c r="BS58" s="1305"/>
      <c r="BT58" s="1305"/>
      <c r="BU58" s="1305"/>
      <c r="BV58" s="1305"/>
      <c r="BW58" s="1305"/>
      <c r="BX58" s="1305"/>
      <c r="BY58" s="1305"/>
      <c r="BZ58" s="1305"/>
      <c r="CA58" s="1305"/>
      <c r="CB58" s="1305"/>
      <c r="CC58" s="1305"/>
      <c r="CD58" s="1305"/>
      <c r="CE58" s="1305"/>
      <c r="CF58" s="1305"/>
      <c r="CG58" s="1305"/>
      <c r="CH58" s="1305"/>
      <c r="CI58" s="1305"/>
      <c r="CJ58" s="1305"/>
      <c r="CK58" s="1305"/>
      <c r="CL58" s="1305"/>
      <c r="CM58" s="1305"/>
      <c r="CN58" s="1305"/>
      <c r="CO58" s="1305"/>
      <c r="CP58" s="1305"/>
      <c r="CQ58" s="1305"/>
      <c r="CR58" s="1305"/>
      <c r="CS58" s="1305"/>
      <c r="CT58" s="1305"/>
      <c r="CU58" s="1305"/>
      <c r="CV58" s="1305"/>
      <c r="CW58" s="1305"/>
      <c r="CX58" s="1305"/>
      <c r="CY58" s="1305"/>
      <c r="CZ58" s="1305"/>
      <c r="DA58" s="1305"/>
      <c r="DB58" s="1305"/>
      <c r="DC58" s="1305"/>
      <c r="DD58" s="407"/>
      <c r="DE58" s="406"/>
    </row>
    <row r="59" spans="1:109" s="402" customFormat="1">
      <c r="A59" s="387"/>
      <c r="B59" s="406"/>
      <c r="K59" s="408"/>
      <c r="L59" s="408"/>
      <c r="M59" s="408"/>
      <c r="N59" s="408"/>
      <c r="AQ59" s="408"/>
      <c r="AR59" s="408"/>
      <c r="AS59" s="408"/>
      <c r="AT59" s="408"/>
      <c r="BC59" s="408"/>
      <c r="BD59" s="408"/>
      <c r="BE59" s="408"/>
      <c r="BF59" s="408"/>
      <c r="BO59" s="408"/>
      <c r="BP59" s="408"/>
      <c r="BQ59" s="408"/>
      <c r="BR59" s="408"/>
      <c r="CA59" s="408"/>
      <c r="CB59" s="408"/>
      <c r="CC59" s="408"/>
      <c r="CD59" s="408"/>
      <c r="CM59" s="408"/>
      <c r="CN59" s="408"/>
      <c r="CO59" s="408"/>
      <c r="CP59" s="408"/>
      <c r="CY59" s="408"/>
      <c r="CZ59" s="408"/>
      <c r="DA59" s="408"/>
      <c r="DB59" s="408"/>
      <c r="DC59" s="408"/>
      <c r="DD59" s="407"/>
      <c r="DE59" s="406"/>
    </row>
    <row r="60" spans="1:109" s="402" customFormat="1">
      <c r="A60" s="387"/>
      <c r="B60" s="406"/>
      <c r="K60" s="408"/>
      <c r="L60" s="408"/>
      <c r="M60" s="408"/>
      <c r="N60" s="408"/>
      <c r="AQ60" s="408"/>
      <c r="AR60" s="408"/>
      <c r="AS60" s="408"/>
      <c r="AT60" s="408"/>
      <c r="BC60" s="408"/>
      <c r="BD60" s="408"/>
      <c r="BE60" s="408"/>
      <c r="BF60" s="408"/>
      <c r="BO60" s="408"/>
      <c r="BP60" s="408"/>
      <c r="BQ60" s="408"/>
      <c r="BR60" s="408"/>
      <c r="CA60" s="408"/>
      <c r="CB60" s="408"/>
      <c r="CC60" s="408"/>
      <c r="CD60" s="408"/>
      <c r="CM60" s="408"/>
      <c r="CN60" s="408"/>
      <c r="CO60" s="408"/>
      <c r="CP60" s="408"/>
      <c r="CY60" s="408"/>
      <c r="CZ60" s="408"/>
      <c r="DA60" s="408"/>
      <c r="DB60" s="408"/>
      <c r="DC60" s="408"/>
      <c r="DD60" s="407"/>
      <c r="DE60" s="406"/>
    </row>
    <row r="61" spans="1:109" s="402" customFormat="1">
      <c r="A61" s="387"/>
      <c r="B61" s="409"/>
      <c r="C61" s="410"/>
      <c r="D61" s="410"/>
      <c r="E61" s="410"/>
      <c r="F61" s="410"/>
      <c r="G61" s="410"/>
      <c r="H61" s="410"/>
      <c r="I61" s="410"/>
      <c r="J61" s="410"/>
      <c r="K61" s="410"/>
      <c r="L61" s="410"/>
      <c r="M61" s="411"/>
      <c r="N61" s="411"/>
      <c r="O61" s="410"/>
      <c r="P61" s="410"/>
      <c r="Q61" s="410"/>
      <c r="R61" s="410"/>
      <c r="S61" s="410"/>
      <c r="T61" s="410"/>
      <c r="U61" s="410"/>
      <c r="V61" s="410"/>
      <c r="W61" s="410"/>
      <c r="X61" s="410"/>
      <c r="Y61" s="410"/>
      <c r="Z61" s="410"/>
      <c r="AA61" s="410"/>
      <c r="AB61" s="410"/>
      <c r="AC61" s="410"/>
      <c r="AD61" s="410"/>
      <c r="AE61" s="410"/>
      <c r="AF61" s="410"/>
      <c r="AG61" s="410"/>
      <c r="AH61" s="410"/>
      <c r="AI61" s="410"/>
      <c r="AJ61" s="410"/>
      <c r="AK61" s="410"/>
      <c r="AL61" s="410"/>
      <c r="AM61" s="410"/>
      <c r="AN61" s="410"/>
      <c r="AO61" s="410"/>
      <c r="AP61" s="410"/>
      <c r="AQ61" s="410"/>
      <c r="AR61" s="410"/>
      <c r="AS61" s="411"/>
      <c r="AT61" s="411"/>
      <c r="AU61" s="410"/>
      <c r="AV61" s="410"/>
      <c r="AW61" s="410"/>
      <c r="AX61" s="410"/>
      <c r="AY61" s="410"/>
      <c r="AZ61" s="410"/>
      <c r="BA61" s="410"/>
      <c r="BB61" s="410"/>
      <c r="BC61" s="410"/>
      <c r="BD61" s="410"/>
      <c r="BE61" s="411"/>
      <c r="BF61" s="411"/>
      <c r="BG61" s="410"/>
      <c r="BH61" s="410"/>
      <c r="BI61" s="410"/>
      <c r="BJ61" s="410"/>
      <c r="BK61" s="410"/>
      <c r="BL61" s="410"/>
      <c r="BM61" s="410"/>
      <c r="BN61" s="410"/>
      <c r="BO61" s="410"/>
      <c r="BP61" s="410"/>
      <c r="BQ61" s="411"/>
      <c r="BR61" s="411"/>
      <c r="BS61" s="410"/>
      <c r="BT61" s="410"/>
      <c r="BU61" s="410"/>
      <c r="BV61" s="410"/>
      <c r="BW61" s="410"/>
      <c r="BX61" s="410"/>
      <c r="BY61" s="410"/>
      <c r="BZ61" s="410"/>
      <c r="CA61" s="410"/>
      <c r="CB61" s="410"/>
      <c r="CC61" s="411"/>
      <c r="CD61" s="411"/>
      <c r="CE61" s="410"/>
      <c r="CF61" s="410"/>
      <c r="CG61" s="410"/>
      <c r="CH61" s="410"/>
      <c r="CI61" s="410"/>
      <c r="CJ61" s="410"/>
      <c r="CK61" s="410"/>
      <c r="CL61" s="410"/>
      <c r="CM61" s="410"/>
      <c r="CN61" s="410"/>
      <c r="CO61" s="411"/>
      <c r="CP61" s="411"/>
      <c r="CQ61" s="410"/>
      <c r="CR61" s="410"/>
      <c r="CS61" s="410"/>
      <c r="CT61" s="410"/>
      <c r="CU61" s="410"/>
      <c r="CV61" s="410"/>
      <c r="CW61" s="410"/>
      <c r="CX61" s="410"/>
      <c r="CY61" s="410"/>
      <c r="CZ61" s="410"/>
      <c r="DA61" s="411"/>
      <c r="DB61" s="411"/>
      <c r="DC61" s="411"/>
      <c r="DD61" s="412"/>
      <c r="DE61" s="406"/>
    </row>
    <row r="62" spans="1:109">
      <c r="B62" s="399"/>
      <c r="C62" s="399"/>
      <c r="D62" s="399"/>
      <c r="E62" s="399"/>
      <c r="F62" s="399"/>
      <c r="G62" s="399"/>
      <c r="H62" s="399"/>
      <c r="I62" s="399"/>
      <c r="J62" s="399"/>
      <c r="K62" s="399"/>
      <c r="L62" s="399"/>
      <c r="M62" s="399"/>
      <c r="N62" s="399"/>
      <c r="O62" s="399"/>
      <c r="P62" s="399"/>
      <c r="Q62" s="399"/>
      <c r="R62" s="399"/>
      <c r="S62" s="399"/>
      <c r="T62" s="399"/>
      <c r="U62" s="399"/>
      <c r="V62" s="399"/>
      <c r="W62" s="399"/>
      <c r="X62" s="399"/>
      <c r="Y62" s="399"/>
      <c r="Z62" s="399"/>
      <c r="AA62" s="399"/>
      <c r="AB62" s="399"/>
      <c r="AC62" s="399"/>
      <c r="AD62" s="399"/>
      <c r="AE62" s="399"/>
      <c r="AF62" s="399"/>
      <c r="AG62" s="399"/>
      <c r="AH62" s="399"/>
      <c r="AI62" s="399"/>
      <c r="AJ62" s="399"/>
      <c r="AK62" s="399"/>
      <c r="AL62" s="399"/>
      <c r="AM62" s="399"/>
      <c r="AN62" s="399"/>
      <c r="AO62" s="399"/>
      <c r="AP62" s="399"/>
      <c r="AQ62" s="399"/>
      <c r="AR62" s="399"/>
      <c r="AS62" s="399"/>
      <c r="AT62" s="399"/>
      <c r="AU62" s="399"/>
      <c r="AV62" s="399"/>
      <c r="AW62" s="399"/>
      <c r="AX62" s="399"/>
      <c r="AY62" s="399"/>
      <c r="AZ62" s="399"/>
      <c r="BA62" s="399"/>
      <c r="BB62" s="399"/>
      <c r="BC62" s="399"/>
      <c r="BD62" s="399"/>
      <c r="BE62" s="399"/>
      <c r="BF62" s="399"/>
      <c r="BG62" s="399"/>
      <c r="BH62" s="399"/>
      <c r="BI62" s="399"/>
      <c r="BJ62" s="399"/>
      <c r="BK62" s="399"/>
      <c r="BL62" s="399"/>
      <c r="BM62" s="399"/>
      <c r="BN62" s="399"/>
      <c r="BO62" s="399"/>
      <c r="BP62" s="399"/>
      <c r="BQ62" s="399"/>
      <c r="BR62" s="399"/>
      <c r="BS62" s="399"/>
      <c r="BT62" s="399"/>
      <c r="BU62" s="399"/>
      <c r="BV62" s="399"/>
      <c r="BW62" s="399"/>
      <c r="BX62" s="399"/>
      <c r="BY62" s="399"/>
      <c r="BZ62" s="399"/>
      <c r="CA62" s="399"/>
      <c r="CB62" s="399"/>
      <c r="CC62" s="399"/>
      <c r="CD62" s="399"/>
      <c r="CE62" s="399"/>
      <c r="CF62" s="399"/>
      <c r="CG62" s="399"/>
      <c r="CH62" s="399"/>
      <c r="CI62" s="399"/>
      <c r="CJ62" s="399"/>
      <c r="CK62" s="399"/>
      <c r="CL62" s="399"/>
      <c r="CM62" s="399"/>
      <c r="CN62" s="399"/>
      <c r="CO62" s="399"/>
      <c r="CP62" s="399"/>
      <c r="CQ62" s="399"/>
      <c r="CR62" s="399"/>
      <c r="CS62" s="399"/>
      <c r="CT62" s="399"/>
      <c r="CU62" s="399"/>
      <c r="CV62" s="399"/>
      <c r="CW62" s="399"/>
      <c r="CX62" s="399"/>
      <c r="CY62" s="399"/>
      <c r="CZ62" s="399"/>
      <c r="DA62" s="399"/>
      <c r="DB62" s="399"/>
      <c r="DC62" s="399"/>
      <c r="DD62" s="399"/>
      <c r="DE62" s="387"/>
    </row>
    <row r="63" spans="1:109" ht="17.25">
      <c r="B63" s="413" t="s">
        <v>617</v>
      </c>
    </row>
    <row r="64" spans="1:109">
      <c r="B64" s="394"/>
      <c r="G64" s="401"/>
      <c r="I64" s="414"/>
      <c r="J64" s="414"/>
      <c r="K64" s="414"/>
      <c r="L64" s="414"/>
      <c r="M64" s="414"/>
      <c r="N64" s="415"/>
      <c r="AM64" s="401"/>
      <c r="AN64" s="401" t="s">
        <v>610</v>
      </c>
      <c r="AP64" s="402"/>
      <c r="AQ64" s="402"/>
      <c r="AR64" s="402"/>
      <c r="AY64" s="401"/>
      <c r="BA64" s="402"/>
      <c r="BB64" s="402"/>
      <c r="BC64" s="402"/>
      <c r="BK64" s="401"/>
      <c r="BM64" s="402"/>
      <c r="BN64" s="402"/>
      <c r="BO64" s="402"/>
      <c r="BW64" s="401"/>
      <c r="BY64" s="402"/>
      <c r="BZ64" s="402"/>
      <c r="CA64" s="402"/>
      <c r="CI64" s="401"/>
      <c r="CK64" s="402"/>
      <c r="CL64" s="402"/>
      <c r="CM64" s="402"/>
      <c r="CU64" s="401"/>
      <c r="CW64" s="402"/>
      <c r="CX64" s="402"/>
      <c r="CY64" s="402"/>
    </row>
    <row r="65" spans="2:107">
      <c r="B65" s="394"/>
      <c r="AN65" s="1318" t="s">
        <v>618</v>
      </c>
      <c r="AO65" s="1319"/>
      <c r="AP65" s="1319"/>
      <c r="AQ65" s="1319"/>
      <c r="AR65" s="1319"/>
      <c r="AS65" s="1319"/>
      <c r="AT65" s="1319"/>
      <c r="AU65" s="1319"/>
      <c r="AV65" s="1319"/>
      <c r="AW65" s="1319"/>
      <c r="AX65" s="1319"/>
      <c r="AY65" s="1319"/>
      <c r="AZ65" s="1319"/>
      <c r="BA65" s="1319"/>
      <c r="BB65" s="1319"/>
      <c r="BC65" s="1319"/>
      <c r="BD65" s="1319"/>
      <c r="BE65" s="1319"/>
      <c r="BF65" s="1319"/>
      <c r="BG65" s="1319"/>
      <c r="BH65" s="1319"/>
      <c r="BI65" s="1319"/>
      <c r="BJ65" s="1319"/>
      <c r="BK65" s="1319"/>
      <c r="BL65" s="1319"/>
      <c r="BM65" s="1319"/>
      <c r="BN65" s="1319"/>
      <c r="BO65" s="1319"/>
      <c r="BP65" s="1319"/>
      <c r="BQ65" s="1319"/>
      <c r="BR65" s="1319"/>
      <c r="BS65" s="1319"/>
      <c r="BT65" s="1319"/>
      <c r="BU65" s="1319"/>
      <c r="BV65" s="1319"/>
      <c r="BW65" s="1319"/>
      <c r="BX65" s="1319"/>
      <c r="BY65" s="1319"/>
      <c r="BZ65" s="1319"/>
      <c r="CA65" s="1319"/>
      <c r="CB65" s="1319"/>
      <c r="CC65" s="1319"/>
      <c r="CD65" s="1319"/>
      <c r="CE65" s="1319"/>
      <c r="CF65" s="1319"/>
      <c r="CG65" s="1319"/>
      <c r="CH65" s="1319"/>
      <c r="CI65" s="1319"/>
      <c r="CJ65" s="1319"/>
      <c r="CK65" s="1319"/>
      <c r="CL65" s="1319"/>
      <c r="CM65" s="1319"/>
      <c r="CN65" s="1319"/>
      <c r="CO65" s="1319"/>
      <c r="CP65" s="1319"/>
      <c r="CQ65" s="1319"/>
      <c r="CR65" s="1319"/>
      <c r="CS65" s="1319"/>
      <c r="CT65" s="1319"/>
      <c r="CU65" s="1319"/>
      <c r="CV65" s="1319"/>
      <c r="CW65" s="1319"/>
      <c r="CX65" s="1319"/>
      <c r="CY65" s="1319"/>
      <c r="CZ65" s="1319"/>
      <c r="DA65" s="1319"/>
      <c r="DB65" s="1319"/>
      <c r="DC65" s="1320"/>
    </row>
    <row r="66" spans="2:107">
      <c r="B66" s="394"/>
      <c r="AN66" s="1321"/>
      <c r="AO66" s="1322"/>
      <c r="AP66" s="1322"/>
      <c r="AQ66" s="1322"/>
      <c r="AR66" s="1322"/>
      <c r="AS66" s="1322"/>
      <c r="AT66" s="1322"/>
      <c r="AU66" s="1322"/>
      <c r="AV66" s="1322"/>
      <c r="AW66" s="1322"/>
      <c r="AX66" s="1322"/>
      <c r="AY66" s="1322"/>
      <c r="AZ66" s="1322"/>
      <c r="BA66" s="1322"/>
      <c r="BB66" s="1322"/>
      <c r="BC66" s="1322"/>
      <c r="BD66" s="1322"/>
      <c r="BE66" s="1322"/>
      <c r="BF66" s="1322"/>
      <c r="BG66" s="1322"/>
      <c r="BH66" s="1322"/>
      <c r="BI66" s="1322"/>
      <c r="BJ66" s="1322"/>
      <c r="BK66" s="1322"/>
      <c r="BL66" s="1322"/>
      <c r="BM66" s="1322"/>
      <c r="BN66" s="1322"/>
      <c r="BO66" s="1322"/>
      <c r="BP66" s="1322"/>
      <c r="BQ66" s="1322"/>
      <c r="BR66" s="1322"/>
      <c r="BS66" s="1322"/>
      <c r="BT66" s="1322"/>
      <c r="BU66" s="1322"/>
      <c r="BV66" s="1322"/>
      <c r="BW66" s="1322"/>
      <c r="BX66" s="1322"/>
      <c r="BY66" s="1322"/>
      <c r="BZ66" s="1322"/>
      <c r="CA66" s="1322"/>
      <c r="CB66" s="1322"/>
      <c r="CC66" s="1322"/>
      <c r="CD66" s="1322"/>
      <c r="CE66" s="1322"/>
      <c r="CF66" s="1322"/>
      <c r="CG66" s="1322"/>
      <c r="CH66" s="1322"/>
      <c r="CI66" s="1322"/>
      <c r="CJ66" s="1322"/>
      <c r="CK66" s="1322"/>
      <c r="CL66" s="1322"/>
      <c r="CM66" s="1322"/>
      <c r="CN66" s="1322"/>
      <c r="CO66" s="1322"/>
      <c r="CP66" s="1322"/>
      <c r="CQ66" s="1322"/>
      <c r="CR66" s="1322"/>
      <c r="CS66" s="1322"/>
      <c r="CT66" s="1322"/>
      <c r="CU66" s="1322"/>
      <c r="CV66" s="1322"/>
      <c r="CW66" s="1322"/>
      <c r="CX66" s="1322"/>
      <c r="CY66" s="1322"/>
      <c r="CZ66" s="1322"/>
      <c r="DA66" s="1322"/>
      <c r="DB66" s="1322"/>
      <c r="DC66" s="1323"/>
    </row>
    <row r="67" spans="2:107">
      <c r="B67" s="394"/>
      <c r="AN67" s="1321"/>
      <c r="AO67" s="1322"/>
      <c r="AP67" s="1322"/>
      <c r="AQ67" s="1322"/>
      <c r="AR67" s="1322"/>
      <c r="AS67" s="1322"/>
      <c r="AT67" s="1322"/>
      <c r="AU67" s="1322"/>
      <c r="AV67" s="1322"/>
      <c r="AW67" s="1322"/>
      <c r="AX67" s="1322"/>
      <c r="AY67" s="1322"/>
      <c r="AZ67" s="1322"/>
      <c r="BA67" s="1322"/>
      <c r="BB67" s="1322"/>
      <c r="BC67" s="1322"/>
      <c r="BD67" s="1322"/>
      <c r="BE67" s="1322"/>
      <c r="BF67" s="1322"/>
      <c r="BG67" s="1322"/>
      <c r="BH67" s="1322"/>
      <c r="BI67" s="1322"/>
      <c r="BJ67" s="1322"/>
      <c r="BK67" s="1322"/>
      <c r="BL67" s="1322"/>
      <c r="BM67" s="1322"/>
      <c r="BN67" s="1322"/>
      <c r="BO67" s="1322"/>
      <c r="BP67" s="1322"/>
      <c r="BQ67" s="1322"/>
      <c r="BR67" s="1322"/>
      <c r="BS67" s="1322"/>
      <c r="BT67" s="1322"/>
      <c r="BU67" s="1322"/>
      <c r="BV67" s="1322"/>
      <c r="BW67" s="1322"/>
      <c r="BX67" s="1322"/>
      <c r="BY67" s="1322"/>
      <c r="BZ67" s="1322"/>
      <c r="CA67" s="1322"/>
      <c r="CB67" s="1322"/>
      <c r="CC67" s="1322"/>
      <c r="CD67" s="1322"/>
      <c r="CE67" s="1322"/>
      <c r="CF67" s="1322"/>
      <c r="CG67" s="1322"/>
      <c r="CH67" s="1322"/>
      <c r="CI67" s="1322"/>
      <c r="CJ67" s="1322"/>
      <c r="CK67" s="1322"/>
      <c r="CL67" s="1322"/>
      <c r="CM67" s="1322"/>
      <c r="CN67" s="1322"/>
      <c r="CO67" s="1322"/>
      <c r="CP67" s="1322"/>
      <c r="CQ67" s="1322"/>
      <c r="CR67" s="1322"/>
      <c r="CS67" s="1322"/>
      <c r="CT67" s="1322"/>
      <c r="CU67" s="1322"/>
      <c r="CV67" s="1322"/>
      <c r="CW67" s="1322"/>
      <c r="CX67" s="1322"/>
      <c r="CY67" s="1322"/>
      <c r="CZ67" s="1322"/>
      <c r="DA67" s="1322"/>
      <c r="DB67" s="1322"/>
      <c r="DC67" s="1323"/>
    </row>
    <row r="68" spans="2:107">
      <c r="B68" s="394"/>
      <c r="AN68" s="1321"/>
      <c r="AO68" s="1322"/>
      <c r="AP68" s="1322"/>
      <c r="AQ68" s="1322"/>
      <c r="AR68" s="1322"/>
      <c r="AS68" s="1322"/>
      <c r="AT68" s="1322"/>
      <c r="AU68" s="1322"/>
      <c r="AV68" s="1322"/>
      <c r="AW68" s="1322"/>
      <c r="AX68" s="1322"/>
      <c r="AY68" s="1322"/>
      <c r="AZ68" s="1322"/>
      <c r="BA68" s="1322"/>
      <c r="BB68" s="1322"/>
      <c r="BC68" s="1322"/>
      <c r="BD68" s="1322"/>
      <c r="BE68" s="1322"/>
      <c r="BF68" s="1322"/>
      <c r="BG68" s="1322"/>
      <c r="BH68" s="1322"/>
      <c r="BI68" s="1322"/>
      <c r="BJ68" s="1322"/>
      <c r="BK68" s="1322"/>
      <c r="BL68" s="1322"/>
      <c r="BM68" s="1322"/>
      <c r="BN68" s="1322"/>
      <c r="BO68" s="1322"/>
      <c r="BP68" s="1322"/>
      <c r="BQ68" s="1322"/>
      <c r="BR68" s="1322"/>
      <c r="BS68" s="1322"/>
      <c r="BT68" s="1322"/>
      <c r="BU68" s="1322"/>
      <c r="BV68" s="1322"/>
      <c r="BW68" s="1322"/>
      <c r="BX68" s="1322"/>
      <c r="BY68" s="1322"/>
      <c r="BZ68" s="1322"/>
      <c r="CA68" s="1322"/>
      <c r="CB68" s="1322"/>
      <c r="CC68" s="1322"/>
      <c r="CD68" s="1322"/>
      <c r="CE68" s="1322"/>
      <c r="CF68" s="1322"/>
      <c r="CG68" s="1322"/>
      <c r="CH68" s="1322"/>
      <c r="CI68" s="1322"/>
      <c r="CJ68" s="1322"/>
      <c r="CK68" s="1322"/>
      <c r="CL68" s="1322"/>
      <c r="CM68" s="1322"/>
      <c r="CN68" s="1322"/>
      <c r="CO68" s="1322"/>
      <c r="CP68" s="1322"/>
      <c r="CQ68" s="1322"/>
      <c r="CR68" s="1322"/>
      <c r="CS68" s="1322"/>
      <c r="CT68" s="1322"/>
      <c r="CU68" s="1322"/>
      <c r="CV68" s="1322"/>
      <c r="CW68" s="1322"/>
      <c r="CX68" s="1322"/>
      <c r="CY68" s="1322"/>
      <c r="CZ68" s="1322"/>
      <c r="DA68" s="1322"/>
      <c r="DB68" s="1322"/>
      <c r="DC68" s="1323"/>
    </row>
    <row r="69" spans="2:107">
      <c r="B69" s="394"/>
      <c r="AN69" s="1324"/>
      <c r="AO69" s="1325"/>
      <c r="AP69" s="1325"/>
      <c r="AQ69" s="1325"/>
      <c r="AR69" s="1325"/>
      <c r="AS69" s="1325"/>
      <c r="AT69" s="1325"/>
      <c r="AU69" s="1325"/>
      <c r="AV69" s="1325"/>
      <c r="AW69" s="1325"/>
      <c r="AX69" s="1325"/>
      <c r="AY69" s="1325"/>
      <c r="AZ69" s="1325"/>
      <c r="BA69" s="1325"/>
      <c r="BB69" s="1325"/>
      <c r="BC69" s="1325"/>
      <c r="BD69" s="1325"/>
      <c r="BE69" s="1325"/>
      <c r="BF69" s="1325"/>
      <c r="BG69" s="1325"/>
      <c r="BH69" s="1325"/>
      <c r="BI69" s="1325"/>
      <c r="BJ69" s="1325"/>
      <c r="BK69" s="1325"/>
      <c r="BL69" s="1325"/>
      <c r="BM69" s="1325"/>
      <c r="BN69" s="1325"/>
      <c r="BO69" s="1325"/>
      <c r="BP69" s="1325"/>
      <c r="BQ69" s="1325"/>
      <c r="BR69" s="1325"/>
      <c r="BS69" s="1325"/>
      <c r="BT69" s="1325"/>
      <c r="BU69" s="1325"/>
      <c r="BV69" s="1325"/>
      <c r="BW69" s="1325"/>
      <c r="BX69" s="1325"/>
      <c r="BY69" s="1325"/>
      <c r="BZ69" s="1325"/>
      <c r="CA69" s="1325"/>
      <c r="CB69" s="1325"/>
      <c r="CC69" s="1325"/>
      <c r="CD69" s="1325"/>
      <c r="CE69" s="1325"/>
      <c r="CF69" s="1325"/>
      <c r="CG69" s="1325"/>
      <c r="CH69" s="1325"/>
      <c r="CI69" s="1325"/>
      <c r="CJ69" s="1325"/>
      <c r="CK69" s="1325"/>
      <c r="CL69" s="1325"/>
      <c r="CM69" s="1325"/>
      <c r="CN69" s="1325"/>
      <c r="CO69" s="1325"/>
      <c r="CP69" s="1325"/>
      <c r="CQ69" s="1325"/>
      <c r="CR69" s="1325"/>
      <c r="CS69" s="1325"/>
      <c r="CT69" s="1325"/>
      <c r="CU69" s="1325"/>
      <c r="CV69" s="1325"/>
      <c r="CW69" s="1325"/>
      <c r="CX69" s="1325"/>
      <c r="CY69" s="1325"/>
      <c r="CZ69" s="1325"/>
      <c r="DA69" s="1325"/>
      <c r="DB69" s="1325"/>
      <c r="DC69" s="1326"/>
    </row>
    <row r="70" spans="2:107">
      <c r="B70" s="394"/>
      <c r="H70" s="416"/>
      <c r="I70" s="416"/>
      <c r="J70" s="417"/>
      <c r="K70" s="417"/>
      <c r="L70" s="418"/>
      <c r="M70" s="417"/>
      <c r="N70" s="418"/>
      <c r="AN70" s="403"/>
      <c r="AO70" s="403"/>
      <c r="AP70" s="403"/>
      <c r="AZ70" s="403"/>
      <c r="BA70" s="403"/>
      <c r="BB70" s="403"/>
      <c r="BL70" s="403"/>
      <c r="BM70" s="403"/>
      <c r="BN70" s="403"/>
      <c r="BX70" s="403"/>
      <c r="BY70" s="403"/>
      <c r="BZ70" s="403"/>
      <c r="CJ70" s="403"/>
      <c r="CK70" s="403"/>
      <c r="CL70" s="403"/>
      <c r="CV70" s="403"/>
      <c r="CW70" s="403"/>
      <c r="CX70" s="403"/>
    </row>
    <row r="71" spans="2:107">
      <c r="B71" s="394"/>
      <c r="G71" s="419"/>
      <c r="I71" s="420"/>
      <c r="J71" s="417"/>
      <c r="K71" s="417"/>
      <c r="L71" s="418"/>
      <c r="M71" s="417"/>
      <c r="N71" s="418"/>
      <c r="AM71" s="419"/>
      <c r="AN71" s="387" t="s">
        <v>612</v>
      </c>
    </row>
    <row r="72" spans="2:107">
      <c r="B72" s="394"/>
      <c r="G72" s="1311"/>
      <c r="H72" s="1311"/>
      <c r="I72" s="1311"/>
      <c r="J72" s="1311"/>
      <c r="K72" s="404"/>
      <c r="L72" s="404"/>
      <c r="M72" s="405"/>
      <c r="N72" s="405"/>
      <c r="AN72" s="1314"/>
      <c r="AO72" s="1315"/>
      <c r="AP72" s="1315"/>
      <c r="AQ72" s="1315"/>
      <c r="AR72" s="1315"/>
      <c r="AS72" s="1315"/>
      <c r="AT72" s="1315"/>
      <c r="AU72" s="1315"/>
      <c r="AV72" s="1315"/>
      <c r="AW72" s="1315"/>
      <c r="AX72" s="1315"/>
      <c r="AY72" s="1315"/>
      <c r="AZ72" s="1315"/>
      <c r="BA72" s="1315"/>
      <c r="BB72" s="1315"/>
      <c r="BC72" s="1315"/>
      <c r="BD72" s="1315"/>
      <c r="BE72" s="1315"/>
      <c r="BF72" s="1315"/>
      <c r="BG72" s="1315"/>
      <c r="BH72" s="1315"/>
      <c r="BI72" s="1315"/>
      <c r="BJ72" s="1315"/>
      <c r="BK72" s="1315"/>
      <c r="BL72" s="1315"/>
      <c r="BM72" s="1315"/>
      <c r="BN72" s="1315"/>
      <c r="BO72" s="1316"/>
      <c r="BP72" s="1310" t="s">
        <v>563</v>
      </c>
      <c r="BQ72" s="1310"/>
      <c r="BR72" s="1310"/>
      <c r="BS72" s="1310"/>
      <c r="BT72" s="1310"/>
      <c r="BU72" s="1310"/>
      <c r="BV72" s="1310"/>
      <c r="BW72" s="1310"/>
      <c r="BX72" s="1310" t="s">
        <v>564</v>
      </c>
      <c r="BY72" s="1310"/>
      <c r="BZ72" s="1310"/>
      <c r="CA72" s="1310"/>
      <c r="CB72" s="1310"/>
      <c r="CC72" s="1310"/>
      <c r="CD72" s="1310"/>
      <c r="CE72" s="1310"/>
      <c r="CF72" s="1310" t="s">
        <v>565</v>
      </c>
      <c r="CG72" s="1310"/>
      <c r="CH72" s="1310"/>
      <c r="CI72" s="1310"/>
      <c r="CJ72" s="1310"/>
      <c r="CK72" s="1310"/>
      <c r="CL72" s="1310"/>
      <c r="CM72" s="1310"/>
      <c r="CN72" s="1310" t="s">
        <v>566</v>
      </c>
      <c r="CO72" s="1310"/>
      <c r="CP72" s="1310"/>
      <c r="CQ72" s="1310"/>
      <c r="CR72" s="1310"/>
      <c r="CS72" s="1310"/>
      <c r="CT72" s="1310"/>
      <c r="CU72" s="1310"/>
      <c r="CV72" s="1310" t="s">
        <v>567</v>
      </c>
      <c r="CW72" s="1310"/>
      <c r="CX72" s="1310"/>
      <c r="CY72" s="1310"/>
      <c r="CZ72" s="1310"/>
      <c r="DA72" s="1310"/>
      <c r="DB72" s="1310"/>
      <c r="DC72" s="1310"/>
    </row>
    <row r="73" spans="2:107">
      <c r="B73" s="394"/>
      <c r="G73" s="1313"/>
      <c r="H73" s="1313"/>
      <c r="I73" s="1313"/>
      <c r="J73" s="1313"/>
      <c r="K73" s="1309"/>
      <c r="L73" s="1309"/>
      <c r="M73" s="1309"/>
      <c r="N73" s="1309"/>
      <c r="AM73" s="403"/>
      <c r="AN73" s="1308" t="s">
        <v>613</v>
      </c>
      <c r="AO73" s="1308"/>
      <c r="AP73" s="1308"/>
      <c r="AQ73" s="1308"/>
      <c r="AR73" s="1308"/>
      <c r="AS73" s="1308"/>
      <c r="AT73" s="1308"/>
      <c r="AU73" s="1308"/>
      <c r="AV73" s="1308"/>
      <c r="AW73" s="1308"/>
      <c r="AX73" s="1308"/>
      <c r="AY73" s="1308"/>
      <c r="AZ73" s="1308"/>
      <c r="BA73" s="1308"/>
      <c r="BB73" s="1308" t="s">
        <v>614</v>
      </c>
      <c r="BC73" s="1308"/>
      <c r="BD73" s="1308"/>
      <c r="BE73" s="1308"/>
      <c r="BF73" s="1308"/>
      <c r="BG73" s="1308"/>
      <c r="BH73" s="1308"/>
      <c r="BI73" s="1308"/>
      <c r="BJ73" s="1308"/>
      <c r="BK73" s="1308"/>
      <c r="BL73" s="1308"/>
      <c r="BM73" s="1308"/>
      <c r="BN73" s="1308"/>
      <c r="BO73" s="1308"/>
      <c r="BP73" s="1305">
        <v>101.4</v>
      </c>
      <c r="BQ73" s="1305"/>
      <c r="BR73" s="1305"/>
      <c r="BS73" s="1305"/>
      <c r="BT73" s="1305"/>
      <c r="BU73" s="1305"/>
      <c r="BV73" s="1305"/>
      <c r="BW73" s="1305"/>
      <c r="BX73" s="1305">
        <v>105.4</v>
      </c>
      <c r="BY73" s="1305"/>
      <c r="BZ73" s="1305"/>
      <c r="CA73" s="1305"/>
      <c r="CB73" s="1305"/>
      <c r="CC73" s="1305"/>
      <c r="CD73" s="1305"/>
      <c r="CE73" s="1305"/>
      <c r="CF73" s="1305">
        <v>115.5</v>
      </c>
      <c r="CG73" s="1305"/>
      <c r="CH73" s="1305"/>
      <c r="CI73" s="1305"/>
      <c r="CJ73" s="1305"/>
      <c r="CK73" s="1305"/>
      <c r="CL73" s="1305"/>
      <c r="CM73" s="1305"/>
      <c r="CN73" s="1305">
        <v>116</v>
      </c>
      <c r="CO73" s="1305"/>
      <c r="CP73" s="1305"/>
      <c r="CQ73" s="1305"/>
      <c r="CR73" s="1305"/>
      <c r="CS73" s="1305"/>
      <c r="CT73" s="1305"/>
      <c r="CU73" s="1305"/>
      <c r="CV73" s="1305">
        <v>122.2</v>
      </c>
      <c r="CW73" s="1305"/>
      <c r="CX73" s="1305"/>
      <c r="CY73" s="1305"/>
      <c r="CZ73" s="1305"/>
      <c r="DA73" s="1305"/>
      <c r="DB73" s="1305"/>
      <c r="DC73" s="1305"/>
    </row>
    <row r="74" spans="2:107">
      <c r="B74" s="394"/>
      <c r="G74" s="1313"/>
      <c r="H74" s="1313"/>
      <c r="I74" s="1313"/>
      <c r="J74" s="1313"/>
      <c r="K74" s="1309"/>
      <c r="L74" s="1309"/>
      <c r="M74" s="1309"/>
      <c r="N74" s="1309"/>
      <c r="AM74" s="403"/>
      <c r="AN74" s="1308"/>
      <c r="AO74" s="1308"/>
      <c r="AP74" s="1308"/>
      <c r="AQ74" s="1308"/>
      <c r="AR74" s="1308"/>
      <c r="AS74" s="1308"/>
      <c r="AT74" s="1308"/>
      <c r="AU74" s="1308"/>
      <c r="AV74" s="1308"/>
      <c r="AW74" s="1308"/>
      <c r="AX74" s="1308"/>
      <c r="AY74" s="1308"/>
      <c r="AZ74" s="1308"/>
      <c r="BA74" s="1308"/>
      <c r="BB74" s="1308"/>
      <c r="BC74" s="1308"/>
      <c r="BD74" s="1308"/>
      <c r="BE74" s="1308"/>
      <c r="BF74" s="1308"/>
      <c r="BG74" s="1308"/>
      <c r="BH74" s="1308"/>
      <c r="BI74" s="1308"/>
      <c r="BJ74" s="1308"/>
      <c r="BK74" s="1308"/>
      <c r="BL74" s="1308"/>
      <c r="BM74" s="1308"/>
      <c r="BN74" s="1308"/>
      <c r="BO74" s="1308"/>
      <c r="BP74" s="1305"/>
      <c r="BQ74" s="1305"/>
      <c r="BR74" s="1305"/>
      <c r="BS74" s="1305"/>
      <c r="BT74" s="1305"/>
      <c r="BU74" s="1305"/>
      <c r="BV74" s="1305"/>
      <c r="BW74" s="1305"/>
      <c r="BX74" s="1305"/>
      <c r="BY74" s="1305"/>
      <c r="BZ74" s="1305"/>
      <c r="CA74" s="1305"/>
      <c r="CB74" s="1305"/>
      <c r="CC74" s="1305"/>
      <c r="CD74" s="1305"/>
      <c r="CE74" s="1305"/>
      <c r="CF74" s="1305"/>
      <c r="CG74" s="1305"/>
      <c r="CH74" s="1305"/>
      <c r="CI74" s="1305"/>
      <c r="CJ74" s="1305"/>
      <c r="CK74" s="1305"/>
      <c r="CL74" s="1305"/>
      <c r="CM74" s="1305"/>
      <c r="CN74" s="1305"/>
      <c r="CO74" s="1305"/>
      <c r="CP74" s="1305"/>
      <c r="CQ74" s="1305"/>
      <c r="CR74" s="1305"/>
      <c r="CS74" s="1305"/>
      <c r="CT74" s="1305"/>
      <c r="CU74" s="1305"/>
      <c r="CV74" s="1305"/>
      <c r="CW74" s="1305"/>
      <c r="CX74" s="1305"/>
      <c r="CY74" s="1305"/>
      <c r="CZ74" s="1305"/>
      <c r="DA74" s="1305"/>
      <c r="DB74" s="1305"/>
      <c r="DC74" s="1305"/>
    </row>
    <row r="75" spans="2:107">
      <c r="B75" s="394"/>
      <c r="G75" s="1313"/>
      <c r="H75" s="1313"/>
      <c r="I75" s="1311"/>
      <c r="J75" s="1311"/>
      <c r="K75" s="1312"/>
      <c r="L75" s="1312"/>
      <c r="M75" s="1312"/>
      <c r="N75" s="1312"/>
      <c r="AM75" s="403"/>
      <c r="AN75" s="1308"/>
      <c r="AO75" s="1308"/>
      <c r="AP75" s="1308"/>
      <c r="AQ75" s="1308"/>
      <c r="AR75" s="1308"/>
      <c r="AS75" s="1308"/>
      <c r="AT75" s="1308"/>
      <c r="AU75" s="1308"/>
      <c r="AV75" s="1308"/>
      <c r="AW75" s="1308"/>
      <c r="AX75" s="1308"/>
      <c r="AY75" s="1308"/>
      <c r="AZ75" s="1308"/>
      <c r="BA75" s="1308"/>
      <c r="BB75" s="1308" t="s">
        <v>619</v>
      </c>
      <c r="BC75" s="1308"/>
      <c r="BD75" s="1308"/>
      <c r="BE75" s="1308"/>
      <c r="BF75" s="1308"/>
      <c r="BG75" s="1308"/>
      <c r="BH75" s="1308"/>
      <c r="BI75" s="1308"/>
      <c r="BJ75" s="1308"/>
      <c r="BK75" s="1308"/>
      <c r="BL75" s="1308"/>
      <c r="BM75" s="1308"/>
      <c r="BN75" s="1308"/>
      <c r="BO75" s="1308"/>
      <c r="BP75" s="1305">
        <v>11.6</v>
      </c>
      <c r="BQ75" s="1305"/>
      <c r="BR75" s="1305"/>
      <c r="BS75" s="1305"/>
      <c r="BT75" s="1305"/>
      <c r="BU75" s="1305"/>
      <c r="BV75" s="1305"/>
      <c r="BW75" s="1305"/>
      <c r="BX75" s="1305">
        <v>11</v>
      </c>
      <c r="BY75" s="1305"/>
      <c r="BZ75" s="1305"/>
      <c r="CA75" s="1305"/>
      <c r="CB75" s="1305"/>
      <c r="CC75" s="1305"/>
      <c r="CD75" s="1305"/>
      <c r="CE75" s="1305"/>
      <c r="CF75" s="1305">
        <v>10.4</v>
      </c>
      <c r="CG75" s="1305"/>
      <c r="CH75" s="1305"/>
      <c r="CI75" s="1305"/>
      <c r="CJ75" s="1305"/>
      <c r="CK75" s="1305"/>
      <c r="CL75" s="1305"/>
      <c r="CM75" s="1305"/>
      <c r="CN75" s="1305">
        <v>9.6999999999999993</v>
      </c>
      <c r="CO75" s="1305"/>
      <c r="CP75" s="1305"/>
      <c r="CQ75" s="1305"/>
      <c r="CR75" s="1305"/>
      <c r="CS75" s="1305"/>
      <c r="CT75" s="1305"/>
      <c r="CU75" s="1305"/>
      <c r="CV75" s="1305">
        <v>9.8000000000000007</v>
      </c>
      <c r="CW75" s="1305"/>
      <c r="CX75" s="1305"/>
      <c r="CY75" s="1305"/>
      <c r="CZ75" s="1305"/>
      <c r="DA75" s="1305"/>
      <c r="DB75" s="1305"/>
      <c r="DC75" s="1305"/>
    </row>
    <row r="76" spans="2:107">
      <c r="B76" s="394"/>
      <c r="G76" s="1313"/>
      <c r="H76" s="1313"/>
      <c r="I76" s="1311"/>
      <c r="J76" s="1311"/>
      <c r="K76" s="1312"/>
      <c r="L76" s="1312"/>
      <c r="M76" s="1312"/>
      <c r="N76" s="1312"/>
      <c r="AM76" s="403"/>
      <c r="AN76" s="1308"/>
      <c r="AO76" s="1308"/>
      <c r="AP76" s="1308"/>
      <c r="AQ76" s="1308"/>
      <c r="AR76" s="1308"/>
      <c r="AS76" s="1308"/>
      <c r="AT76" s="1308"/>
      <c r="AU76" s="1308"/>
      <c r="AV76" s="1308"/>
      <c r="AW76" s="1308"/>
      <c r="AX76" s="1308"/>
      <c r="AY76" s="1308"/>
      <c r="AZ76" s="1308"/>
      <c r="BA76" s="1308"/>
      <c r="BB76" s="1308"/>
      <c r="BC76" s="1308"/>
      <c r="BD76" s="1308"/>
      <c r="BE76" s="1308"/>
      <c r="BF76" s="1308"/>
      <c r="BG76" s="1308"/>
      <c r="BH76" s="1308"/>
      <c r="BI76" s="1308"/>
      <c r="BJ76" s="1308"/>
      <c r="BK76" s="1308"/>
      <c r="BL76" s="1308"/>
      <c r="BM76" s="1308"/>
      <c r="BN76" s="1308"/>
      <c r="BO76" s="1308"/>
      <c r="BP76" s="1305"/>
      <c r="BQ76" s="1305"/>
      <c r="BR76" s="1305"/>
      <c r="BS76" s="1305"/>
      <c r="BT76" s="1305"/>
      <c r="BU76" s="1305"/>
      <c r="BV76" s="1305"/>
      <c r="BW76" s="1305"/>
      <c r="BX76" s="1305"/>
      <c r="BY76" s="1305"/>
      <c r="BZ76" s="1305"/>
      <c r="CA76" s="1305"/>
      <c r="CB76" s="1305"/>
      <c r="CC76" s="1305"/>
      <c r="CD76" s="1305"/>
      <c r="CE76" s="1305"/>
      <c r="CF76" s="1305"/>
      <c r="CG76" s="1305"/>
      <c r="CH76" s="1305"/>
      <c r="CI76" s="1305"/>
      <c r="CJ76" s="1305"/>
      <c r="CK76" s="1305"/>
      <c r="CL76" s="1305"/>
      <c r="CM76" s="1305"/>
      <c r="CN76" s="1305"/>
      <c r="CO76" s="1305"/>
      <c r="CP76" s="1305"/>
      <c r="CQ76" s="1305"/>
      <c r="CR76" s="1305"/>
      <c r="CS76" s="1305"/>
      <c r="CT76" s="1305"/>
      <c r="CU76" s="1305"/>
      <c r="CV76" s="1305"/>
      <c r="CW76" s="1305"/>
      <c r="CX76" s="1305"/>
      <c r="CY76" s="1305"/>
      <c r="CZ76" s="1305"/>
      <c r="DA76" s="1305"/>
      <c r="DB76" s="1305"/>
      <c r="DC76" s="1305"/>
    </row>
    <row r="77" spans="2:107">
      <c r="B77" s="394"/>
      <c r="G77" s="1311"/>
      <c r="H77" s="1311"/>
      <c r="I77" s="1311"/>
      <c r="J77" s="1311"/>
      <c r="K77" s="1309"/>
      <c r="L77" s="1309"/>
      <c r="M77" s="1309"/>
      <c r="N77" s="1309"/>
      <c r="AN77" s="1310" t="s">
        <v>616</v>
      </c>
      <c r="AO77" s="1310"/>
      <c r="AP77" s="1310"/>
      <c r="AQ77" s="1310"/>
      <c r="AR77" s="1310"/>
      <c r="AS77" s="1310"/>
      <c r="AT77" s="1310"/>
      <c r="AU77" s="1310"/>
      <c r="AV77" s="1310"/>
      <c r="AW77" s="1310"/>
      <c r="AX77" s="1310"/>
      <c r="AY77" s="1310"/>
      <c r="AZ77" s="1310"/>
      <c r="BA77" s="1310"/>
      <c r="BB77" s="1308" t="s">
        <v>614</v>
      </c>
      <c r="BC77" s="1308"/>
      <c r="BD77" s="1308"/>
      <c r="BE77" s="1308"/>
      <c r="BF77" s="1308"/>
      <c r="BG77" s="1308"/>
      <c r="BH77" s="1308"/>
      <c r="BI77" s="1308"/>
      <c r="BJ77" s="1308"/>
      <c r="BK77" s="1308"/>
      <c r="BL77" s="1308"/>
      <c r="BM77" s="1308"/>
      <c r="BN77" s="1308"/>
      <c r="BO77" s="1308"/>
      <c r="BP77" s="1305">
        <v>27.8</v>
      </c>
      <c r="BQ77" s="1305"/>
      <c r="BR77" s="1305"/>
      <c r="BS77" s="1305"/>
      <c r="BT77" s="1305"/>
      <c r="BU77" s="1305"/>
      <c r="BV77" s="1305"/>
      <c r="BW77" s="1305"/>
      <c r="BX77" s="1305">
        <v>20.2</v>
      </c>
      <c r="BY77" s="1305"/>
      <c r="BZ77" s="1305"/>
      <c r="CA77" s="1305"/>
      <c r="CB77" s="1305"/>
      <c r="CC77" s="1305"/>
      <c r="CD77" s="1305"/>
      <c r="CE77" s="1305"/>
      <c r="CF77" s="1305">
        <v>15.5</v>
      </c>
      <c r="CG77" s="1305"/>
      <c r="CH77" s="1305"/>
      <c r="CI77" s="1305"/>
      <c r="CJ77" s="1305"/>
      <c r="CK77" s="1305"/>
      <c r="CL77" s="1305"/>
      <c r="CM77" s="1305"/>
      <c r="CN77" s="1305">
        <v>14</v>
      </c>
      <c r="CO77" s="1305"/>
      <c r="CP77" s="1305"/>
      <c r="CQ77" s="1305"/>
      <c r="CR77" s="1305"/>
      <c r="CS77" s="1305"/>
      <c r="CT77" s="1305"/>
      <c r="CU77" s="1305"/>
      <c r="CV77" s="1305">
        <v>11.4</v>
      </c>
      <c r="CW77" s="1305"/>
      <c r="CX77" s="1305"/>
      <c r="CY77" s="1305"/>
      <c r="CZ77" s="1305"/>
      <c r="DA77" s="1305"/>
      <c r="DB77" s="1305"/>
      <c r="DC77" s="1305"/>
    </row>
    <row r="78" spans="2:107">
      <c r="B78" s="394"/>
      <c r="G78" s="1311"/>
      <c r="H78" s="1311"/>
      <c r="I78" s="1311"/>
      <c r="J78" s="1311"/>
      <c r="K78" s="1309"/>
      <c r="L78" s="1309"/>
      <c r="M78" s="1309"/>
      <c r="N78" s="1309"/>
      <c r="AN78" s="1310"/>
      <c r="AO78" s="1310"/>
      <c r="AP78" s="1310"/>
      <c r="AQ78" s="1310"/>
      <c r="AR78" s="1310"/>
      <c r="AS78" s="1310"/>
      <c r="AT78" s="1310"/>
      <c r="AU78" s="1310"/>
      <c r="AV78" s="1310"/>
      <c r="AW78" s="1310"/>
      <c r="AX78" s="1310"/>
      <c r="AY78" s="1310"/>
      <c r="AZ78" s="1310"/>
      <c r="BA78" s="1310"/>
      <c r="BB78" s="1308"/>
      <c r="BC78" s="1308"/>
      <c r="BD78" s="1308"/>
      <c r="BE78" s="1308"/>
      <c r="BF78" s="1308"/>
      <c r="BG78" s="1308"/>
      <c r="BH78" s="1308"/>
      <c r="BI78" s="1308"/>
      <c r="BJ78" s="1308"/>
      <c r="BK78" s="1308"/>
      <c r="BL78" s="1308"/>
      <c r="BM78" s="1308"/>
      <c r="BN78" s="1308"/>
      <c r="BO78" s="1308"/>
      <c r="BP78" s="1305"/>
      <c r="BQ78" s="1305"/>
      <c r="BR78" s="1305"/>
      <c r="BS78" s="1305"/>
      <c r="BT78" s="1305"/>
      <c r="BU78" s="1305"/>
      <c r="BV78" s="1305"/>
      <c r="BW78" s="1305"/>
      <c r="BX78" s="1305"/>
      <c r="BY78" s="1305"/>
      <c r="BZ78" s="1305"/>
      <c r="CA78" s="1305"/>
      <c r="CB78" s="1305"/>
      <c r="CC78" s="1305"/>
      <c r="CD78" s="1305"/>
      <c r="CE78" s="1305"/>
      <c r="CF78" s="1305"/>
      <c r="CG78" s="1305"/>
      <c r="CH78" s="1305"/>
      <c r="CI78" s="1305"/>
      <c r="CJ78" s="1305"/>
      <c r="CK78" s="1305"/>
      <c r="CL78" s="1305"/>
      <c r="CM78" s="1305"/>
      <c r="CN78" s="1305"/>
      <c r="CO78" s="1305"/>
      <c r="CP78" s="1305"/>
      <c r="CQ78" s="1305"/>
      <c r="CR78" s="1305"/>
      <c r="CS78" s="1305"/>
      <c r="CT78" s="1305"/>
      <c r="CU78" s="1305"/>
      <c r="CV78" s="1305"/>
      <c r="CW78" s="1305"/>
      <c r="CX78" s="1305"/>
      <c r="CY78" s="1305"/>
      <c r="CZ78" s="1305"/>
      <c r="DA78" s="1305"/>
      <c r="DB78" s="1305"/>
      <c r="DC78" s="1305"/>
    </row>
    <row r="79" spans="2:107">
      <c r="B79" s="394"/>
      <c r="G79" s="1311"/>
      <c r="H79" s="1311"/>
      <c r="I79" s="1306"/>
      <c r="J79" s="1306"/>
      <c r="K79" s="1307"/>
      <c r="L79" s="1307"/>
      <c r="M79" s="1307"/>
      <c r="N79" s="1307"/>
      <c r="AN79" s="1310"/>
      <c r="AO79" s="1310"/>
      <c r="AP79" s="1310"/>
      <c r="AQ79" s="1310"/>
      <c r="AR79" s="1310"/>
      <c r="AS79" s="1310"/>
      <c r="AT79" s="1310"/>
      <c r="AU79" s="1310"/>
      <c r="AV79" s="1310"/>
      <c r="AW79" s="1310"/>
      <c r="AX79" s="1310"/>
      <c r="AY79" s="1310"/>
      <c r="AZ79" s="1310"/>
      <c r="BA79" s="1310"/>
      <c r="BB79" s="1308" t="s">
        <v>619</v>
      </c>
      <c r="BC79" s="1308"/>
      <c r="BD79" s="1308"/>
      <c r="BE79" s="1308"/>
      <c r="BF79" s="1308"/>
      <c r="BG79" s="1308"/>
      <c r="BH79" s="1308"/>
      <c r="BI79" s="1308"/>
      <c r="BJ79" s="1308"/>
      <c r="BK79" s="1308"/>
      <c r="BL79" s="1308"/>
      <c r="BM79" s="1308"/>
      <c r="BN79" s="1308"/>
      <c r="BO79" s="1308"/>
      <c r="BP79" s="1305">
        <v>8.1</v>
      </c>
      <c r="BQ79" s="1305"/>
      <c r="BR79" s="1305"/>
      <c r="BS79" s="1305"/>
      <c r="BT79" s="1305"/>
      <c r="BU79" s="1305"/>
      <c r="BV79" s="1305"/>
      <c r="BW79" s="1305"/>
      <c r="BX79" s="1305">
        <v>7.1</v>
      </c>
      <c r="BY79" s="1305"/>
      <c r="BZ79" s="1305"/>
      <c r="CA79" s="1305"/>
      <c r="CB79" s="1305"/>
      <c r="CC79" s="1305"/>
      <c r="CD79" s="1305"/>
      <c r="CE79" s="1305"/>
      <c r="CF79" s="1305">
        <v>6.6</v>
      </c>
      <c r="CG79" s="1305"/>
      <c r="CH79" s="1305"/>
      <c r="CI79" s="1305"/>
      <c r="CJ79" s="1305"/>
      <c r="CK79" s="1305"/>
      <c r="CL79" s="1305"/>
      <c r="CM79" s="1305"/>
      <c r="CN79" s="1305">
        <v>6.5</v>
      </c>
      <c r="CO79" s="1305"/>
      <c r="CP79" s="1305"/>
      <c r="CQ79" s="1305"/>
      <c r="CR79" s="1305"/>
      <c r="CS79" s="1305"/>
      <c r="CT79" s="1305"/>
      <c r="CU79" s="1305"/>
      <c r="CV79" s="1305">
        <v>6.7</v>
      </c>
      <c r="CW79" s="1305"/>
      <c r="CX79" s="1305"/>
      <c r="CY79" s="1305"/>
      <c r="CZ79" s="1305"/>
      <c r="DA79" s="1305"/>
      <c r="DB79" s="1305"/>
      <c r="DC79" s="1305"/>
    </row>
    <row r="80" spans="2:107">
      <c r="B80" s="394"/>
      <c r="G80" s="1311"/>
      <c r="H80" s="1311"/>
      <c r="I80" s="1306"/>
      <c r="J80" s="1306"/>
      <c r="K80" s="1307"/>
      <c r="L80" s="1307"/>
      <c r="M80" s="1307"/>
      <c r="N80" s="1307"/>
      <c r="AN80" s="1310"/>
      <c r="AO80" s="1310"/>
      <c r="AP80" s="1310"/>
      <c r="AQ80" s="1310"/>
      <c r="AR80" s="1310"/>
      <c r="AS80" s="1310"/>
      <c r="AT80" s="1310"/>
      <c r="AU80" s="1310"/>
      <c r="AV80" s="1310"/>
      <c r="AW80" s="1310"/>
      <c r="AX80" s="1310"/>
      <c r="AY80" s="1310"/>
      <c r="AZ80" s="1310"/>
      <c r="BA80" s="1310"/>
      <c r="BB80" s="1308"/>
      <c r="BC80" s="1308"/>
      <c r="BD80" s="1308"/>
      <c r="BE80" s="1308"/>
      <c r="BF80" s="1308"/>
      <c r="BG80" s="1308"/>
      <c r="BH80" s="1308"/>
      <c r="BI80" s="1308"/>
      <c r="BJ80" s="1308"/>
      <c r="BK80" s="1308"/>
      <c r="BL80" s="1308"/>
      <c r="BM80" s="1308"/>
      <c r="BN80" s="1308"/>
      <c r="BO80" s="1308"/>
      <c r="BP80" s="1305"/>
      <c r="BQ80" s="1305"/>
      <c r="BR80" s="1305"/>
      <c r="BS80" s="1305"/>
      <c r="BT80" s="1305"/>
      <c r="BU80" s="1305"/>
      <c r="BV80" s="1305"/>
      <c r="BW80" s="1305"/>
      <c r="BX80" s="1305"/>
      <c r="BY80" s="1305"/>
      <c r="BZ80" s="1305"/>
      <c r="CA80" s="1305"/>
      <c r="CB80" s="1305"/>
      <c r="CC80" s="1305"/>
      <c r="CD80" s="1305"/>
      <c r="CE80" s="1305"/>
      <c r="CF80" s="1305"/>
      <c r="CG80" s="1305"/>
      <c r="CH80" s="1305"/>
      <c r="CI80" s="1305"/>
      <c r="CJ80" s="1305"/>
      <c r="CK80" s="1305"/>
      <c r="CL80" s="1305"/>
      <c r="CM80" s="1305"/>
      <c r="CN80" s="1305"/>
      <c r="CO80" s="1305"/>
      <c r="CP80" s="1305"/>
      <c r="CQ80" s="1305"/>
      <c r="CR80" s="1305"/>
      <c r="CS80" s="1305"/>
      <c r="CT80" s="1305"/>
      <c r="CU80" s="1305"/>
      <c r="CV80" s="1305"/>
      <c r="CW80" s="1305"/>
      <c r="CX80" s="1305"/>
      <c r="CY80" s="1305"/>
      <c r="CZ80" s="1305"/>
      <c r="DA80" s="1305"/>
      <c r="DB80" s="1305"/>
      <c r="DC80" s="1305"/>
    </row>
    <row r="81" spans="2:109">
      <c r="B81" s="394"/>
    </row>
    <row r="82" spans="2:109" ht="17.25">
      <c r="B82" s="394"/>
      <c r="K82" s="421"/>
      <c r="L82" s="421"/>
      <c r="M82" s="421"/>
      <c r="N82" s="421"/>
      <c r="AQ82" s="421"/>
      <c r="AR82" s="421"/>
      <c r="AS82" s="421"/>
      <c r="AT82" s="421"/>
      <c r="BC82" s="421"/>
      <c r="BD82" s="421"/>
      <c r="BE82" s="421"/>
      <c r="BF82" s="421"/>
      <c r="BO82" s="421"/>
      <c r="BP82" s="421"/>
      <c r="BQ82" s="421"/>
      <c r="BR82" s="421"/>
      <c r="CA82" s="421"/>
      <c r="CB82" s="421"/>
      <c r="CC82" s="421"/>
      <c r="CD82" s="421"/>
      <c r="CM82" s="421"/>
      <c r="CN82" s="421"/>
      <c r="CO82" s="421"/>
      <c r="CP82" s="421"/>
      <c r="CY82" s="421"/>
      <c r="CZ82" s="421"/>
      <c r="DA82" s="421"/>
      <c r="DB82" s="421"/>
      <c r="DC82" s="421"/>
    </row>
    <row r="83" spans="2:109">
      <c r="B83" s="396"/>
      <c r="C83" s="397"/>
      <c r="D83" s="397"/>
      <c r="E83" s="397"/>
      <c r="F83" s="397"/>
      <c r="G83" s="397"/>
      <c r="H83" s="397"/>
      <c r="I83" s="397"/>
      <c r="J83" s="397"/>
      <c r="K83" s="397"/>
      <c r="L83" s="397"/>
      <c r="M83" s="397"/>
      <c r="N83" s="397"/>
      <c r="O83" s="397"/>
      <c r="P83" s="397"/>
      <c r="Q83" s="397"/>
      <c r="R83" s="397"/>
      <c r="S83" s="397"/>
      <c r="T83" s="397"/>
      <c r="U83" s="397"/>
      <c r="V83" s="397"/>
      <c r="W83" s="397"/>
      <c r="X83" s="397"/>
      <c r="Y83" s="397"/>
      <c r="Z83" s="397"/>
      <c r="AA83" s="397"/>
      <c r="AB83" s="397"/>
      <c r="AC83" s="397"/>
      <c r="AD83" s="397"/>
      <c r="AE83" s="397"/>
      <c r="AF83" s="397"/>
      <c r="AG83" s="397"/>
      <c r="AH83" s="397"/>
      <c r="AI83" s="397"/>
      <c r="AJ83" s="397"/>
      <c r="AK83" s="397"/>
      <c r="AL83" s="397"/>
      <c r="AM83" s="397"/>
      <c r="AN83" s="397"/>
      <c r="AO83" s="397"/>
      <c r="AP83" s="397"/>
      <c r="AQ83" s="397"/>
      <c r="AR83" s="397"/>
      <c r="AS83" s="397"/>
      <c r="AT83" s="397"/>
      <c r="AU83" s="397"/>
      <c r="AV83" s="397"/>
      <c r="AW83" s="397"/>
      <c r="AX83" s="397"/>
      <c r="AY83" s="397"/>
      <c r="AZ83" s="397"/>
      <c r="BA83" s="397"/>
      <c r="BB83" s="397"/>
      <c r="BC83" s="397"/>
      <c r="BD83" s="397"/>
      <c r="BE83" s="397"/>
      <c r="BF83" s="397"/>
      <c r="BG83" s="397"/>
      <c r="BH83" s="397"/>
      <c r="BI83" s="397"/>
      <c r="BJ83" s="397"/>
      <c r="BK83" s="397"/>
      <c r="BL83" s="397"/>
      <c r="BM83" s="397"/>
      <c r="BN83" s="397"/>
      <c r="BO83" s="397"/>
      <c r="BP83" s="397"/>
      <c r="BQ83" s="397"/>
      <c r="BR83" s="397"/>
      <c r="BS83" s="397"/>
      <c r="BT83" s="397"/>
      <c r="BU83" s="397"/>
      <c r="BV83" s="397"/>
      <c r="BW83" s="397"/>
      <c r="BX83" s="397"/>
      <c r="BY83" s="397"/>
      <c r="BZ83" s="397"/>
      <c r="CA83" s="397"/>
      <c r="CB83" s="397"/>
      <c r="CC83" s="397"/>
      <c r="CD83" s="397"/>
      <c r="CE83" s="397"/>
      <c r="CF83" s="397"/>
      <c r="CG83" s="397"/>
      <c r="CH83" s="397"/>
      <c r="CI83" s="397"/>
      <c r="CJ83" s="397"/>
      <c r="CK83" s="397"/>
      <c r="CL83" s="397"/>
      <c r="CM83" s="397"/>
      <c r="CN83" s="397"/>
      <c r="CO83" s="397"/>
      <c r="CP83" s="397"/>
      <c r="CQ83" s="397"/>
      <c r="CR83" s="397"/>
      <c r="CS83" s="397"/>
      <c r="CT83" s="397"/>
      <c r="CU83" s="397"/>
      <c r="CV83" s="397"/>
      <c r="CW83" s="397"/>
      <c r="CX83" s="397"/>
      <c r="CY83" s="397"/>
      <c r="CZ83" s="397"/>
      <c r="DA83" s="397"/>
      <c r="DB83" s="397"/>
      <c r="DC83" s="397"/>
      <c r="DD83" s="398"/>
    </row>
    <row r="84" spans="2:109">
      <c r="DD84" s="387"/>
      <c r="DE84" s="387"/>
    </row>
    <row r="85" spans="2:109">
      <c r="DD85" s="387"/>
      <c r="DE85" s="387"/>
    </row>
    <row r="86" spans="2:109" hidden="1">
      <c r="DD86" s="387"/>
      <c r="DE86" s="387"/>
    </row>
    <row r="87" spans="2:109" hidden="1">
      <c r="K87" s="422"/>
      <c r="AQ87" s="422"/>
      <c r="BC87" s="422"/>
      <c r="BO87" s="422"/>
      <c r="CA87" s="422"/>
      <c r="CM87" s="422"/>
      <c r="CY87" s="422"/>
      <c r="DD87" s="387"/>
      <c r="DE87" s="387"/>
    </row>
    <row r="88" spans="2:109" hidden="1">
      <c r="DD88" s="387"/>
      <c r="DE88" s="387"/>
    </row>
    <row r="89" spans="2:109" hidden="1">
      <c r="DD89" s="387"/>
      <c r="DE89" s="387"/>
    </row>
    <row r="90" spans="2:109" hidden="1">
      <c r="DD90" s="387"/>
      <c r="DE90" s="387"/>
    </row>
    <row r="91" spans="2:109" hidden="1">
      <c r="DD91" s="387"/>
      <c r="DE91" s="387"/>
    </row>
    <row r="92" spans="2:109" ht="13.5" hidden="1" customHeight="1">
      <c r="DD92" s="387"/>
      <c r="DE92" s="387"/>
    </row>
    <row r="93" spans="2:109" ht="13.5" hidden="1" customHeight="1">
      <c r="DD93" s="387"/>
      <c r="DE93" s="387"/>
    </row>
    <row r="94" spans="2:109" ht="13.5" hidden="1" customHeight="1">
      <c r="DD94" s="387"/>
      <c r="DE94" s="387"/>
    </row>
    <row r="95" spans="2:109" ht="13.5" hidden="1" customHeight="1">
      <c r="DD95" s="387"/>
      <c r="DE95" s="387"/>
    </row>
    <row r="96" spans="2:109" ht="13.5" hidden="1" customHeight="1">
      <c r="DD96" s="387"/>
      <c r="DE96" s="387"/>
    </row>
    <row r="97" spans="108:109" ht="13.5" hidden="1" customHeight="1">
      <c r="DD97" s="387"/>
      <c r="DE97" s="387"/>
    </row>
    <row r="98" spans="108:109" ht="13.5" hidden="1" customHeight="1">
      <c r="DD98" s="387"/>
      <c r="DE98" s="387"/>
    </row>
    <row r="99" spans="108:109" ht="13.5" hidden="1" customHeight="1">
      <c r="DD99" s="387"/>
      <c r="DE99" s="387"/>
    </row>
    <row r="100" spans="108:109" ht="13.5" hidden="1" customHeight="1">
      <c r="DD100" s="387"/>
      <c r="DE100" s="387"/>
    </row>
    <row r="101" spans="108:109" ht="13.5" hidden="1" customHeight="1">
      <c r="DD101" s="387"/>
      <c r="DE101" s="387"/>
    </row>
    <row r="102" spans="108:109" ht="13.5" hidden="1" customHeight="1">
      <c r="DD102" s="387"/>
      <c r="DE102" s="387"/>
    </row>
    <row r="103" spans="108:109" ht="13.5" hidden="1" customHeight="1">
      <c r="DD103" s="387"/>
      <c r="DE103" s="387"/>
    </row>
    <row r="104" spans="108:109" ht="13.5" hidden="1" customHeight="1">
      <c r="DD104" s="387"/>
      <c r="DE104" s="387"/>
    </row>
    <row r="105" spans="108:109" ht="13.5" hidden="1" customHeight="1">
      <c r="DD105" s="387"/>
      <c r="DE105" s="387"/>
    </row>
    <row r="106" spans="108:109" ht="13.5" hidden="1" customHeight="1">
      <c r="DD106" s="387"/>
      <c r="DE106" s="387"/>
    </row>
    <row r="107" spans="108:109" ht="13.5" hidden="1" customHeight="1">
      <c r="DD107" s="387"/>
      <c r="DE107" s="387"/>
    </row>
    <row r="108" spans="108:109" ht="13.5" hidden="1" customHeight="1">
      <c r="DD108" s="387"/>
      <c r="DE108" s="387"/>
    </row>
    <row r="109" spans="108:109" ht="13.5" hidden="1" customHeight="1">
      <c r="DD109" s="387"/>
      <c r="DE109" s="387"/>
    </row>
    <row r="110" spans="108:109" ht="13.5" hidden="1" customHeight="1">
      <c r="DD110" s="387"/>
      <c r="DE110" s="387"/>
    </row>
    <row r="111" spans="108:109" ht="13.5" hidden="1" customHeight="1">
      <c r="DD111" s="387"/>
      <c r="DE111" s="387"/>
    </row>
    <row r="112" spans="108:109" ht="13.5" hidden="1" customHeight="1">
      <c r="DD112" s="387"/>
      <c r="DE112" s="387"/>
    </row>
    <row r="113" spans="108:109" ht="13.5" hidden="1" customHeight="1">
      <c r="DD113" s="387"/>
      <c r="DE113" s="387"/>
    </row>
    <row r="114" spans="108:109" ht="13.5" hidden="1" customHeight="1">
      <c r="DD114" s="387"/>
      <c r="DE114" s="387"/>
    </row>
    <row r="115" spans="108:109" ht="13.5" hidden="1" customHeight="1">
      <c r="DD115" s="387"/>
      <c r="DE115" s="387"/>
    </row>
    <row r="116" spans="108:109" ht="13.5" hidden="1" customHeight="1">
      <c r="DD116" s="387"/>
      <c r="DE116" s="387"/>
    </row>
    <row r="117" spans="108:109" ht="13.5" hidden="1" customHeight="1">
      <c r="DD117" s="387"/>
      <c r="DE117" s="387"/>
    </row>
    <row r="118" spans="108:109" ht="13.5" hidden="1" customHeight="1">
      <c r="DD118" s="387"/>
      <c r="DE118" s="387"/>
    </row>
    <row r="119" spans="108:109" ht="13.5" hidden="1" customHeight="1">
      <c r="DD119" s="387"/>
      <c r="DE119" s="387"/>
    </row>
    <row r="120" spans="108:109" ht="13.5" hidden="1" customHeight="1">
      <c r="DD120" s="387"/>
      <c r="DE120" s="387"/>
    </row>
    <row r="121" spans="108:109" ht="13.5" hidden="1" customHeight="1">
      <c r="DD121" s="387"/>
      <c r="DE121" s="387"/>
    </row>
    <row r="122" spans="108:109" ht="13.5" hidden="1" customHeight="1">
      <c r="DD122" s="387"/>
      <c r="DE122" s="387"/>
    </row>
    <row r="123" spans="108:109" ht="13.5" hidden="1" customHeight="1">
      <c r="DD123" s="387"/>
      <c r="DE123" s="387"/>
    </row>
    <row r="124" spans="108:109" ht="13.5" hidden="1" customHeight="1">
      <c r="DD124" s="387"/>
      <c r="DE124" s="387"/>
    </row>
    <row r="125" spans="108:109" ht="13.5" hidden="1" customHeight="1">
      <c r="DD125" s="387"/>
      <c r="DE125" s="387"/>
    </row>
    <row r="126" spans="108:109" ht="13.5" hidden="1" customHeight="1">
      <c r="DD126" s="387"/>
      <c r="DE126" s="387"/>
    </row>
    <row r="127" spans="108:109" ht="13.5" hidden="1" customHeight="1">
      <c r="DD127" s="387"/>
      <c r="DE127" s="387"/>
    </row>
    <row r="128" spans="108:109" ht="13.5" hidden="1" customHeight="1">
      <c r="DD128" s="387"/>
      <c r="DE128" s="387"/>
    </row>
    <row r="129" spans="108:109" ht="13.5" hidden="1" customHeight="1">
      <c r="DD129" s="387"/>
      <c r="DE129" s="387"/>
    </row>
    <row r="130" spans="108:109" ht="13.5" hidden="1" customHeight="1">
      <c r="DD130" s="387"/>
      <c r="DE130" s="387"/>
    </row>
    <row r="131" spans="108:109" ht="13.5" hidden="1" customHeight="1">
      <c r="DD131" s="387"/>
      <c r="DE131" s="387"/>
    </row>
    <row r="132" spans="108:109" ht="13.5" hidden="1" customHeight="1">
      <c r="DD132" s="387"/>
      <c r="DE132" s="387"/>
    </row>
    <row r="133" spans="108:109" ht="13.5" hidden="1" customHeight="1">
      <c r="DD133" s="387"/>
      <c r="DE133" s="387"/>
    </row>
    <row r="134" spans="108:109" ht="13.5" hidden="1" customHeight="1">
      <c r="DD134" s="387"/>
      <c r="DE134" s="387"/>
    </row>
    <row r="135" spans="108:109" ht="13.5" hidden="1" customHeight="1">
      <c r="DD135" s="387"/>
      <c r="DE135" s="387"/>
    </row>
    <row r="136" spans="108:109" ht="13.5" hidden="1" customHeight="1">
      <c r="DD136" s="387"/>
      <c r="DE136" s="387"/>
    </row>
    <row r="137" spans="108:109" ht="13.5" hidden="1" customHeight="1">
      <c r="DD137" s="387"/>
      <c r="DE137" s="387"/>
    </row>
    <row r="138" spans="108:109" ht="13.5" hidden="1" customHeight="1">
      <c r="DD138" s="387"/>
      <c r="DE138" s="387"/>
    </row>
    <row r="139" spans="108:109" ht="13.5" hidden="1" customHeight="1">
      <c r="DD139" s="387"/>
      <c r="DE139" s="387"/>
    </row>
    <row r="140" spans="108:109" ht="13.5" hidden="1" customHeight="1">
      <c r="DD140" s="387"/>
      <c r="DE140" s="387"/>
    </row>
    <row r="141" spans="108:109" ht="13.5" hidden="1" customHeight="1">
      <c r="DD141" s="387"/>
      <c r="DE141" s="387"/>
    </row>
    <row r="142" spans="108:109" ht="13.5" hidden="1" customHeight="1">
      <c r="DD142" s="387"/>
      <c r="DE142" s="387"/>
    </row>
    <row r="143" spans="108:109" ht="13.5" hidden="1" customHeight="1">
      <c r="DD143" s="387"/>
      <c r="DE143" s="387"/>
    </row>
    <row r="144" spans="108:109" ht="13.5" hidden="1" customHeight="1">
      <c r="DD144" s="387"/>
      <c r="DE144" s="387"/>
    </row>
    <row r="145" spans="108:109" ht="13.5" hidden="1" customHeight="1">
      <c r="DD145" s="387"/>
      <c r="DE145" s="387"/>
    </row>
    <row r="146" spans="108:109" ht="13.5" hidden="1" customHeight="1">
      <c r="DD146" s="387"/>
      <c r="DE146" s="387"/>
    </row>
    <row r="147" spans="108:109" ht="13.5" hidden="1" customHeight="1">
      <c r="DD147" s="387"/>
      <c r="DE147" s="387"/>
    </row>
    <row r="148" spans="108:109" ht="13.5" hidden="1" customHeight="1">
      <c r="DD148" s="387"/>
      <c r="DE148" s="387"/>
    </row>
    <row r="149" spans="108:109" ht="13.5" hidden="1" customHeight="1">
      <c r="DD149" s="387"/>
      <c r="DE149" s="387"/>
    </row>
    <row r="150" spans="108:109" ht="13.5" hidden="1" customHeight="1">
      <c r="DD150" s="387"/>
      <c r="DE150" s="387"/>
    </row>
    <row r="151" spans="108:109" ht="13.5" hidden="1" customHeight="1">
      <c r="DD151" s="387"/>
      <c r="DE151" s="387"/>
    </row>
    <row r="152" spans="108:109" ht="13.5" hidden="1" customHeight="1">
      <c r="DD152" s="387"/>
      <c r="DE152" s="387"/>
    </row>
    <row r="153" spans="108:109" ht="13.5" hidden="1" customHeight="1">
      <c r="DD153" s="387"/>
      <c r="DE153" s="387"/>
    </row>
    <row r="154" spans="108:109" ht="13.5" hidden="1" customHeight="1">
      <c r="DD154" s="387"/>
      <c r="DE154" s="387"/>
    </row>
    <row r="155" spans="108:109" ht="13.5" hidden="1" customHeight="1">
      <c r="DD155" s="387"/>
      <c r="DE155" s="387"/>
    </row>
    <row r="156" spans="108:109" ht="13.5" hidden="1" customHeight="1">
      <c r="DD156" s="387"/>
      <c r="DE156" s="387"/>
    </row>
    <row r="157" spans="108:109" ht="13.5" hidden="1" customHeight="1">
      <c r="DD157" s="387"/>
      <c r="DE157" s="387"/>
    </row>
    <row r="158" spans="108:109" ht="13.5" hidden="1" customHeight="1">
      <c r="DD158" s="387"/>
      <c r="DE158" s="387"/>
    </row>
    <row r="159" spans="108:109" ht="13.5" hidden="1" customHeight="1">
      <c r="DD159" s="387"/>
      <c r="DE159" s="387"/>
    </row>
    <row r="160" spans="108:109" ht="13.5" hidden="1" customHeight="1">
      <c r="DD160" s="387"/>
      <c r="DE160" s="387"/>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765nfIQbt1+hNQN5zfHcG28XkN9dbVk3R0D5aklQW2VNBnvQZhjiW+4AZoco2k6MkJ5jAlLdiwnZ7Okj5OEVrg==" saltValue="eP2yz+ieF/tXP1gpGQ2Sk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70"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509</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oj46UxYjoRWDlBSWhdZVxWoj+F1XM3b6GyL/EF4qVp52gkaNs7p2doZDfSj2JRLGB3kHVCjkHYl3+MF6LgCO/w==" saltValue="Lky6e3kHdPE2bA/Xm74DJ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c r="AG59" s="290"/>
      <c r="AH59" s="290"/>
    </row>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509</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kdnH1q3I+auScKEmTTQOxm//eR9f/vS5QC6pFJKfpahTb37VHfpohWnIzLrNu1sgZP5vzuCBN0xTtKG9pOUvmQ==" saltValue="SgVBJ40kv1bT3xpPWV2/O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49" customWidth="1"/>
    <col min="2" max="8" width="13.375" style="149" customWidth="1"/>
    <col min="9" max="16384" width="11.125" style="149"/>
  </cols>
  <sheetData>
    <row r="1" spans="1:8">
      <c r="A1" s="143"/>
      <c r="B1" s="144"/>
      <c r="C1" s="145"/>
      <c r="D1" s="146"/>
      <c r="E1" s="147"/>
      <c r="F1" s="147"/>
      <c r="G1" s="147"/>
      <c r="H1" s="148"/>
    </row>
    <row r="2" spans="1:8">
      <c r="A2" s="150"/>
      <c r="B2" s="151"/>
      <c r="C2" s="152"/>
      <c r="D2" s="153" t="s">
        <v>51</v>
      </c>
      <c r="E2" s="154"/>
      <c r="F2" s="155" t="s">
        <v>560</v>
      </c>
      <c r="G2" s="156"/>
      <c r="H2" s="157"/>
    </row>
    <row r="3" spans="1:8">
      <c r="A3" s="153" t="s">
        <v>553</v>
      </c>
      <c r="B3" s="158"/>
      <c r="C3" s="159"/>
      <c r="D3" s="160">
        <v>144721</v>
      </c>
      <c r="E3" s="161"/>
      <c r="F3" s="162">
        <v>59668</v>
      </c>
      <c r="G3" s="163"/>
      <c r="H3" s="164"/>
    </row>
    <row r="4" spans="1:8">
      <c r="A4" s="165"/>
      <c r="B4" s="166"/>
      <c r="C4" s="167"/>
      <c r="D4" s="168">
        <v>65031</v>
      </c>
      <c r="E4" s="169"/>
      <c r="F4" s="170">
        <v>31515</v>
      </c>
      <c r="G4" s="171"/>
      <c r="H4" s="172"/>
    </row>
    <row r="5" spans="1:8">
      <c r="A5" s="153" t="s">
        <v>555</v>
      </c>
      <c r="B5" s="158"/>
      <c r="C5" s="159"/>
      <c r="D5" s="160">
        <v>79363</v>
      </c>
      <c r="E5" s="161"/>
      <c r="F5" s="162">
        <v>56894</v>
      </c>
      <c r="G5" s="163"/>
      <c r="H5" s="164"/>
    </row>
    <row r="6" spans="1:8">
      <c r="A6" s="165"/>
      <c r="B6" s="166"/>
      <c r="C6" s="167"/>
      <c r="D6" s="168">
        <v>52821</v>
      </c>
      <c r="E6" s="169"/>
      <c r="F6" s="170">
        <v>32548</v>
      </c>
      <c r="G6" s="171"/>
      <c r="H6" s="172"/>
    </row>
    <row r="7" spans="1:8">
      <c r="A7" s="153" t="s">
        <v>556</v>
      </c>
      <c r="B7" s="158"/>
      <c r="C7" s="159"/>
      <c r="D7" s="160">
        <v>69761</v>
      </c>
      <c r="E7" s="161"/>
      <c r="F7" s="162">
        <v>57122</v>
      </c>
      <c r="G7" s="163"/>
      <c r="H7" s="164"/>
    </row>
    <row r="8" spans="1:8">
      <c r="A8" s="165"/>
      <c r="B8" s="166"/>
      <c r="C8" s="167"/>
      <c r="D8" s="168">
        <v>47173</v>
      </c>
      <c r="E8" s="169"/>
      <c r="F8" s="170">
        <v>36191</v>
      </c>
      <c r="G8" s="171"/>
      <c r="H8" s="172"/>
    </row>
    <row r="9" spans="1:8">
      <c r="A9" s="153" t="s">
        <v>557</v>
      </c>
      <c r="B9" s="158"/>
      <c r="C9" s="159"/>
      <c r="D9" s="160">
        <v>31650</v>
      </c>
      <c r="E9" s="161"/>
      <c r="F9" s="162">
        <v>53655</v>
      </c>
      <c r="G9" s="163"/>
      <c r="H9" s="164"/>
    </row>
    <row r="10" spans="1:8">
      <c r="A10" s="165"/>
      <c r="B10" s="166"/>
      <c r="C10" s="167"/>
      <c r="D10" s="168">
        <v>18119</v>
      </c>
      <c r="E10" s="169"/>
      <c r="F10" s="170">
        <v>32719</v>
      </c>
      <c r="G10" s="171"/>
      <c r="H10" s="172"/>
    </row>
    <row r="11" spans="1:8">
      <c r="A11" s="153" t="s">
        <v>558</v>
      </c>
      <c r="B11" s="158"/>
      <c r="C11" s="159"/>
      <c r="D11" s="160">
        <v>103054</v>
      </c>
      <c r="E11" s="161"/>
      <c r="F11" s="162">
        <v>53869</v>
      </c>
      <c r="G11" s="163"/>
      <c r="H11" s="164"/>
    </row>
    <row r="12" spans="1:8">
      <c r="A12" s="165"/>
      <c r="B12" s="166"/>
      <c r="C12" s="173"/>
      <c r="D12" s="168">
        <v>78085</v>
      </c>
      <c r="E12" s="169"/>
      <c r="F12" s="170">
        <v>35046</v>
      </c>
      <c r="G12" s="171"/>
      <c r="H12" s="172"/>
    </row>
    <row r="13" spans="1:8">
      <c r="A13" s="153"/>
      <c r="B13" s="158"/>
      <c r="C13" s="174"/>
      <c r="D13" s="175">
        <v>85710</v>
      </c>
      <c r="E13" s="176"/>
      <c r="F13" s="177">
        <v>56242</v>
      </c>
      <c r="G13" s="178"/>
      <c r="H13" s="164"/>
    </row>
    <row r="14" spans="1:8">
      <c r="A14" s="165"/>
      <c r="B14" s="166"/>
      <c r="C14" s="167"/>
      <c r="D14" s="168">
        <v>52246</v>
      </c>
      <c r="E14" s="169"/>
      <c r="F14" s="170">
        <v>33604</v>
      </c>
      <c r="G14" s="171"/>
      <c r="H14" s="172"/>
    </row>
    <row r="17" spans="1:11">
      <c r="A17" s="149" t="s">
        <v>52</v>
      </c>
    </row>
    <row r="18" spans="1:11">
      <c r="A18" s="179"/>
      <c r="B18" s="179" t="str">
        <f>実質収支比率等に係る経年分析!F$46</f>
        <v>H26</v>
      </c>
      <c r="C18" s="179" t="str">
        <f>実質収支比率等に係る経年分析!G$46</f>
        <v>H27</v>
      </c>
      <c r="D18" s="179" t="str">
        <f>実質収支比率等に係る経年分析!H$46</f>
        <v>H28</v>
      </c>
      <c r="E18" s="179" t="str">
        <f>実質収支比率等に係る経年分析!I$46</f>
        <v>H29</v>
      </c>
      <c r="F18" s="179" t="str">
        <f>実質収支比率等に係る経年分析!J$46</f>
        <v>H30</v>
      </c>
    </row>
    <row r="19" spans="1:11">
      <c r="A19" s="179" t="s">
        <v>53</v>
      </c>
      <c r="B19" s="179">
        <f>ROUND(VALUE(SUBSTITUTE(実質収支比率等に係る経年分析!F$48,"▲","-")),2)</f>
        <v>6.82</v>
      </c>
      <c r="C19" s="179">
        <f>ROUND(VALUE(SUBSTITUTE(実質収支比率等に係る経年分析!G$48,"▲","-")),2)</f>
        <v>5.84</v>
      </c>
      <c r="D19" s="179">
        <f>ROUND(VALUE(SUBSTITUTE(実質収支比率等に係る経年分析!H$48,"▲","-")),2)</f>
        <v>4.96</v>
      </c>
      <c r="E19" s="179">
        <f>ROUND(VALUE(SUBSTITUTE(実質収支比率等に係る経年分析!I$48,"▲","-")),2)</f>
        <v>7.31</v>
      </c>
      <c r="F19" s="179">
        <f>ROUND(VALUE(SUBSTITUTE(実質収支比率等に係る経年分析!J$48,"▲","-")),2)</f>
        <v>6.85</v>
      </c>
    </row>
    <row r="20" spans="1:11">
      <c r="A20" s="179" t="s">
        <v>54</v>
      </c>
      <c r="B20" s="179">
        <f>ROUND(VALUE(SUBSTITUTE(実質収支比率等に係る経年分析!F$47,"▲","-")),2)</f>
        <v>5.98</v>
      </c>
      <c r="C20" s="179">
        <f>ROUND(VALUE(SUBSTITUTE(実質収支比率等に係る経年分析!G$47,"▲","-")),2)</f>
        <v>7.78</v>
      </c>
      <c r="D20" s="179">
        <f>ROUND(VALUE(SUBSTITUTE(実質収支比率等に係る経年分析!H$47,"▲","-")),2)</f>
        <v>7.47</v>
      </c>
      <c r="E20" s="179">
        <f>ROUND(VALUE(SUBSTITUTE(実質収支比率等に係る経年分析!I$47,"▲","-")),2)</f>
        <v>5.83</v>
      </c>
      <c r="F20" s="179">
        <f>ROUND(VALUE(SUBSTITUTE(実質収支比率等に係る経年分析!J$47,"▲","-")),2)</f>
        <v>8.2799999999999994</v>
      </c>
    </row>
    <row r="21" spans="1:11">
      <c r="A21" s="179" t="s">
        <v>55</v>
      </c>
      <c r="B21" s="179">
        <f>IF(ISNUMBER(VALUE(SUBSTITUTE(実質収支比率等に係る経年分析!F$49,"▲","-"))),ROUND(VALUE(SUBSTITUTE(実質収支比率等に係る経年分析!F$49,"▲","-")),2),NA())</f>
        <v>-0.41</v>
      </c>
      <c r="C21" s="179">
        <f>IF(ISNUMBER(VALUE(SUBSTITUTE(実質収支比率等に係る経年分析!G$49,"▲","-"))),ROUND(VALUE(SUBSTITUTE(実質収支比率等に係る経年分析!G$49,"▲","-")),2),NA())</f>
        <v>0.97</v>
      </c>
      <c r="D21" s="179">
        <f>IF(ISNUMBER(VALUE(SUBSTITUTE(実質収支比率等に係る経年分析!H$49,"▲","-"))),ROUND(VALUE(SUBSTITUTE(実質収支比率等に係る経年分析!H$49,"▲","-")),2),NA())</f>
        <v>-0.08</v>
      </c>
      <c r="E21" s="179">
        <f>IF(ISNUMBER(VALUE(SUBSTITUTE(実質収支比率等に係る経年分析!I$49,"▲","-"))),ROUND(VALUE(SUBSTITUTE(実質収支比率等に係る経年分析!I$49,"▲","-")),2),NA())</f>
        <v>0.82</v>
      </c>
      <c r="F21" s="179">
        <f>IF(ISNUMBER(VALUE(SUBSTITUTE(実質収支比率等に係る経年分析!J$49,"▲","-"))),ROUND(VALUE(SUBSTITUTE(実質収支比率等に係る経年分析!J$49,"▲","-")),2),NA())</f>
        <v>1.87</v>
      </c>
    </row>
    <row r="24" spans="1:11">
      <c r="A24" s="149" t="s">
        <v>56</v>
      </c>
    </row>
    <row r="25" spans="1:11">
      <c r="A25" s="180"/>
      <c r="B25" s="180" t="str">
        <f>連結実質赤字比率に係る赤字・黒字の構成分析!F$33</f>
        <v>H26</v>
      </c>
      <c r="C25" s="180"/>
      <c r="D25" s="180" t="str">
        <f>連結実質赤字比率に係る赤字・黒字の構成分析!G$33</f>
        <v>H27</v>
      </c>
      <c r="E25" s="180"/>
      <c r="F25" s="180" t="str">
        <f>連結実質赤字比率に係る赤字・黒字の構成分析!H$33</f>
        <v>H28</v>
      </c>
      <c r="G25" s="180"/>
      <c r="H25" s="180" t="str">
        <f>連結実質赤字比率に係る赤字・黒字の構成分析!I$33</f>
        <v>H29</v>
      </c>
      <c r="I25" s="180"/>
      <c r="J25" s="180" t="str">
        <f>連結実質赤字比率に係る赤字・黒字の構成分析!J$33</f>
        <v>H30</v>
      </c>
      <c r="K25" s="180"/>
    </row>
    <row r="26" spans="1:11">
      <c r="A26" s="180"/>
      <c r="B26" s="180" t="s">
        <v>57</v>
      </c>
      <c r="C26" s="180" t="s">
        <v>58</v>
      </c>
      <c r="D26" s="180" t="s">
        <v>57</v>
      </c>
      <c r="E26" s="180" t="s">
        <v>58</v>
      </c>
      <c r="F26" s="180" t="s">
        <v>57</v>
      </c>
      <c r="G26" s="180" t="s">
        <v>58</v>
      </c>
      <c r="H26" s="180" t="s">
        <v>57</v>
      </c>
      <c r="I26" s="180" t="s">
        <v>58</v>
      </c>
      <c r="J26" s="180" t="s">
        <v>57</v>
      </c>
      <c r="K26" s="180" t="s">
        <v>58</v>
      </c>
    </row>
    <row r="27" spans="1:11">
      <c r="A27" s="180" t="str">
        <f>IF(連結実質赤字比率に係る赤字・黒字の構成分析!C$43="",NA(),連結実質赤字比率に係る赤字・黒字の構成分析!C$43)</f>
        <v>その他会計（黒字）</v>
      </c>
      <c r="B27" s="180" t="e">
        <f>IF(ROUND(VALUE(SUBSTITUTE(連結実質赤字比率に係る赤字・黒字の構成分析!F$43,"▲", "-")), 2) &lt; 0, ABS(ROUND(VALUE(SUBSTITUTE(連結実質赤字比率に係る赤字・黒字の構成分析!F$43,"▲", "-")), 2)), NA())</f>
        <v>#N/A</v>
      </c>
      <c r="C27" s="180">
        <f>IF(ROUND(VALUE(SUBSTITUTE(連結実質赤字比率に係る赤字・黒字の構成分析!F$43,"▲", "-")), 2) &gt;= 0, ABS(ROUND(VALUE(SUBSTITUTE(連結実質赤字比率に係る赤字・黒字の構成分析!F$43,"▲", "-")), 2)), NA())</f>
        <v>0.04</v>
      </c>
      <c r="D27" s="180" t="e">
        <f>IF(ROUND(VALUE(SUBSTITUTE(連結実質赤字比率に係る赤字・黒字の構成分析!G$43,"▲", "-")), 2) &lt; 0, ABS(ROUND(VALUE(SUBSTITUTE(連結実質赤字比率に係る赤字・黒字の構成分析!G$43,"▲", "-")), 2)), NA())</f>
        <v>#N/A</v>
      </c>
      <c r="E27" s="180">
        <f>IF(ROUND(VALUE(SUBSTITUTE(連結実質赤字比率に係る赤字・黒字の構成分析!G$43,"▲", "-")), 2) &gt;= 0, ABS(ROUND(VALUE(SUBSTITUTE(連結実質赤字比率に係る赤字・黒字の構成分析!G$43,"▲", "-")), 2)), NA())</f>
        <v>0.1</v>
      </c>
      <c r="F27" s="180" t="e">
        <f>IF(ROUND(VALUE(SUBSTITUTE(連結実質赤字比率に係る赤字・黒字の構成分析!H$43,"▲", "-")), 2) &lt; 0, ABS(ROUND(VALUE(SUBSTITUTE(連結実質赤字比率に係る赤字・黒字の構成分析!H$43,"▲", "-")), 2)), NA())</f>
        <v>#N/A</v>
      </c>
      <c r="G27" s="180">
        <f>IF(ROUND(VALUE(SUBSTITUTE(連結実質赤字比率に係る赤字・黒字の構成分析!H$43,"▲", "-")), 2) &gt;= 0, ABS(ROUND(VALUE(SUBSTITUTE(連結実質赤字比率に係る赤字・黒字の構成分析!H$43,"▲", "-")), 2)), NA())</f>
        <v>7.0000000000000007E-2</v>
      </c>
      <c r="H27" s="180" t="e">
        <f>IF(ROUND(VALUE(SUBSTITUTE(連結実質赤字比率に係る赤字・黒字の構成分析!I$43,"▲", "-")), 2) &lt; 0, ABS(ROUND(VALUE(SUBSTITUTE(連結実質赤字比率に係る赤字・黒字の構成分析!I$43,"▲", "-")), 2)), NA())</f>
        <v>#N/A</v>
      </c>
      <c r="I27" s="180">
        <f>IF(ROUND(VALUE(SUBSTITUTE(連結実質赤字比率に係る赤字・黒字の構成分析!I$43,"▲", "-")), 2) &gt;= 0, ABS(ROUND(VALUE(SUBSTITUTE(連結実質赤字比率に係る赤字・黒字の構成分析!I$43,"▲", "-")), 2)), NA())</f>
        <v>0.04</v>
      </c>
      <c r="J27" s="180" t="e">
        <f>IF(ROUND(VALUE(SUBSTITUTE(連結実質赤字比率に係る赤字・黒字の構成分析!J$43,"▲", "-")), 2) &lt; 0, ABS(ROUND(VALUE(SUBSTITUTE(連結実質赤字比率に係る赤字・黒字の構成分析!J$43,"▲", "-")), 2)), NA())</f>
        <v>#N/A</v>
      </c>
      <c r="K27" s="180">
        <f>IF(ROUND(VALUE(SUBSTITUTE(連結実質赤字比率に係る赤字・黒字の構成分析!J$43,"▲", "-")), 2) &gt;= 0, ABS(ROUND(VALUE(SUBSTITUTE(連結実質赤字比率に係る赤字・黒字の構成分析!J$43,"▲", "-")), 2)), NA())</f>
        <v>0.02</v>
      </c>
    </row>
    <row r="28" spans="1:11">
      <c r="A28" s="180" t="str">
        <f>IF(連結実質赤字比率に係る赤字・黒字の構成分析!C$42="",NA(),連結実質赤字比率に係る赤字・黒字の構成分析!C$42)</f>
        <v>その他会計（赤字）</v>
      </c>
      <c r="B28" s="180" t="e">
        <f>IF(ROUND(VALUE(SUBSTITUTE(連結実質赤字比率に係る赤字・黒字の構成分析!F$42,"▲", "-")), 2) &lt; 0, ABS(ROUND(VALUE(SUBSTITUTE(連結実質赤字比率に係る赤字・黒字の構成分析!F$42,"▲", "-")), 2)), NA())</f>
        <v>#VALUE!</v>
      </c>
      <c r="C28" s="180" t="e">
        <f>IF(ROUND(VALUE(SUBSTITUTE(連結実質赤字比率に係る赤字・黒字の構成分析!F$42,"▲", "-")), 2) &gt;= 0, ABS(ROUND(VALUE(SUBSTITUTE(連結実質赤字比率に係る赤字・黒字の構成分析!F$42,"▲", "-")), 2)), NA())</f>
        <v>#VALUE!</v>
      </c>
      <c r="D28" s="180" t="e">
        <f>IF(ROUND(VALUE(SUBSTITUTE(連結実質赤字比率に係る赤字・黒字の構成分析!G$42,"▲", "-")), 2) &lt; 0, ABS(ROUND(VALUE(SUBSTITUTE(連結実質赤字比率に係る赤字・黒字の構成分析!G$42,"▲", "-")), 2)), NA())</f>
        <v>#VALUE!</v>
      </c>
      <c r="E28" s="180" t="e">
        <f>IF(ROUND(VALUE(SUBSTITUTE(連結実質赤字比率に係る赤字・黒字の構成分析!G$42,"▲", "-")), 2) &gt;= 0, ABS(ROUND(VALUE(SUBSTITUTE(連結実質赤字比率に係る赤字・黒字の構成分析!G$42,"▲", "-")), 2)), NA())</f>
        <v>#VALUE!</v>
      </c>
      <c r="F28" s="180" t="e">
        <f>IF(ROUND(VALUE(SUBSTITUTE(連結実質赤字比率に係る赤字・黒字の構成分析!H$42,"▲", "-")), 2) &lt; 0, ABS(ROUND(VALUE(SUBSTITUTE(連結実質赤字比率に係る赤字・黒字の構成分析!H$42,"▲", "-")), 2)), NA())</f>
        <v>#VALUE!</v>
      </c>
      <c r="G28" s="180" t="e">
        <f>IF(ROUND(VALUE(SUBSTITUTE(連結実質赤字比率に係る赤字・黒字の構成分析!H$42,"▲", "-")), 2) &gt;= 0, ABS(ROUND(VALUE(SUBSTITUTE(連結実質赤字比率に係る赤字・黒字の構成分析!H$42,"▲", "-")), 2)), NA())</f>
        <v>#VALUE!</v>
      </c>
      <c r="H28" s="180" t="e">
        <f>IF(ROUND(VALUE(SUBSTITUTE(連結実質赤字比率に係る赤字・黒字の構成分析!I$42,"▲", "-")), 2) &lt; 0, ABS(ROUND(VALUE(SUBSTITUTE(連結実質赤字比率に係る赤字・黒字の構成分析!I$42,"▲", "-")), 2)), NA())</f>
        <v>#VALUE!</v>
      </c>
      <c r="I28" s="180" t="e">
        <f>IF(ROUND(VALUE(SUBSTITUTE(連結実質赤字比率に係る赤字・黒字の構成分析!I$42,"▲", "-")), 2) &gt;= 0, ABS(ROUND(VALUE(SUBSTITUTE(連結実質赤字比率に係る赤字・黒字の構成分析!I$42,"▲", "-")), 2)), NA())</f>
        <v>#VALUE!</v>
      </c>
      <c r="J28" s="180" t="e">
        <f>IF(ROUND(VALUE(SUBSTITUTE(連結実質赤字比率に係る赤字・黒字の構成分析!J$42,"▲", "-")), 2) &lt; 0, ABS(ROUND(VALUE(SUBSTITUTE(連結実質赤字比率に係る赤字・黒字の構成分析!J$42,"▲", "-")), 2)), NA())</f>
        <v>#VALUE!</v>
      </c>
      <c r="K28" s="180" t="e">
        <f>IF(ROUND(VALUE(SUBSTITUTE(連結実質赤字比率に係る赤字・黒字の構成分析!J$42,"▲", "-")), 2) &gt;= 0, ABS(ROUND(VALUE(SUBSTITUTE(連結実質赤字比率に係る赤字・黒字の構成分析!J$42,"▲", "-")), 2)), NA())</f>
        <v>#VALUE!</v>
      </c>
    </row>
    <row r="29" spans="1:11">
      <c r="A29" s="180" t="str">
        <f>IF(連結実質赤字比率に係る赤字・黒字の構成分析!C$41="",NA(),連結実質赤字比率に係る赤字・黒字の構成分析!C$41)</f>
        <v>農業集落排水事業特別会計</v>
      </c>
      <c r="B29" s="180" t="e">
        <f>IF(ROUND(VALUE(SUBSTITUTE(連結実質赤字比率に係る赤字・黒字の構成分析!F$41,"▲", "-")), 2) &lt; 0, ABS(ROUND(VALUE(SUBSTITUTE(連結実質赤字比率に係る赤字・黒字の構成分析!F$41,"▲", "-")), 2)), NA())</f>
        <v>#N/A</v>
      </c>
      <c r="C29" s="180">
        <f>IF(ROUND(VALUE(SUBSTITUTE(連結実質赤字比率に係る赤字・黒字の構成分析!F$41,"▲", "-")), 2) &gt;= 0, ABS(ROUND(VALUE(SUBSTITUTE(連結実質赤字比率に係る赤字・黒字の構成分析!F$41,"▲", "-")), 2)), NA())</f>
        <v>0.03</v>
      </c>
      <c r="D29" s="180" t="e">
        <f>IF(ROUND(VALUE(SUBSTITUTE(連結実質赤字比率に係る赤字・黒字の構成分析!G$41,"▲", "-")), 2) &lt; 0, ABS(ROUND(VALUE(SUBSTITUTE(連結実質赤字比率に係る赤字・黒字の構成分析!G$41,"▲", "-")), 2)), NA())</f>
        <v>#N/A</v>
      </c>
      <c r="E29" s="180">
        <f>IF(ROUND(VALUE(SUBSTITUTE(連結実質赤字比率に係る赤字・黒字の構成分析!G$41,"▲", "-")), 2) &gt;= 0, ABS(ROUND(VALUE(SUBSTITUTE(連結実質赤字比率に係る赤字・黒字の構成分析!G$41,"▲", "-")), 2)), NA())</f>
        <v>0.02</v>
      </c>
      <c r="F29" s="180" t="e">
        <f>IF(ROUND(VALUE(SUBSTITUTE(連結実質赤字比率に係る赤字・黒字の構成分析!H$41,"▲", "-")), 2) &lt; 0, ABS(ROUND(VALUE(SUBSTITUTE(連結実質赤字比率に係る赤字・黒字の構成分析!H$41,"▲", "-")), 2)), NA())</f>
        <v>#N/A</v>
      </c>
      <c r="G29" s="180">
        <f>IF(ROUND(VALUE(SUBSTITUTE(連結実質赤字比率に係る赤字・黒字の構成分析!H$41,"▲", "-")), 2) &gt;= 0, ABS(ROUND(VALUE(SUBSTITUTE(連結実質赤字比率に係る赤字・黒字の構成分析!H$41,"▲", "-")), 2)), NA())</f>
        <v>0.02</v>
      </c>
      <c r="H29" s="180" t="e">
        <f>IF(ROUND(VALUE(SUBSTITUTE(連結実質赤字比率に係る赤字・黒字の構成分析!I$41,"▲", "-")), 2) &lt; 0, ABS(ROUND(VALUE(SUBSTITUTE(連結実質赤字比率に係る赤字・黒字の構成分析!I$41,"▲", "-")), 2)), NA())</f>
        <v>#N/A</v>
      </c>
      <c r="I29" s="180">
        <f>IF(ROUND(VALUE(SUBSTITUTE(連結実質赤字比率に係る赤字・黒字の構成分析!I$41,"▲", "-")), 2) &gt;= 0, ABS(ROUND(VALUE(SUBSTITUTE(連結実質赤字比率に係る赤字・黒字の構成分析!I$41,"▲", "-")), 2)), NA())</f>
        <v>0.03</v>
      </c>
      <c r="J29" s="180" t="e">
        <f>IF(ROUND(VALUE(SUBSTITUTE(連結実質赤字比率に係る赤字・黒字の構成分析!J$41,"▲", "-")), 2) &lt; 0, ABS(ROUND(VALUE(SUBSTITUTE(連結実質赤字比率に係る赤字・黒字の構成分析!J$41,"▲", "-")), 2)), NA())</f>
        <v>#N/A</v>
      </c>
      <c r="K29" s="180">
        <f>IF(ROUND(VALUE(SUBSTITUTE(連結実質赤字比率に係る赤字・黒字の構成分析!J$41,"▲", "-")), 2) &gt;= 0, ABS(ROUND(VALUE(SUBSTITUTE(連結実質赤字比率に係る赤字・黒字の構成分析!J$41,"▲", "-")), 2)), NA())</f>
        <v>0.04</v>
      </c>
    </row>
    <row r="30" spans="1:11">
      <c r="A30" s="180" t="str">
        <f>IF(連結実質赤字比率に係る赤字・黒字の構成分析!C$40="",NA(),連結実質赤字比率に係る赤字・黒字の構成分析!C$40)</f>
        <v>特定地域生活排水処理事業特別会計</v>
      </c>
      <c r="B30" s="180" t="e">
        <f>IF(ROUND(VALUE(SUBSTITUTE(連結実質赤字比率に係る赤字・黒字の構成分析!F$40,"▲", "-")), 2) &lt; 0, ABS(ROUND(VALUE(SUBSTITUTE(連結実質赤字比率に係る赤字・黒字の構成分析!F$40,"▲", "-")), 2)), NA())</f>
        <v>#N/A</v>
      </c>
      <c r="C30" s="180">
        <f>IF(ROUND(VALUE(SUBSTITUTE(連結実質赤字比率に係る赤字・黒字の構成分析!F$40,"▲", "-")), 2) &gt;= 0, ABS(ROUND(VALUE(SUBSTITUTE(連結実質赤字比率に係る赤字・黒字の構成分析!F$40,"▲", "-")), 2)), NA())</f>
        <v>0.05</v>
      </c>
      <c r="D30" s="180" t="e">
        <f>IF(ROUND(VALUE(SUBSTITUTE(連結実質赤字比率に係る赤字・黒字の構成分析!G$40,"▲", "-")), 2) &lt; 0, ABS(ROUND(VALUE(SUBSTITUTE(連結実質赤字比率に係る赤字・黒字の構成分析!G$40,"▲", "-")), 2)), NA())</f>
        <v>#N/A</v>
      </c>
      <c r="E30" s="180">
        <f>IF(ROUND(VALUE(SUBSTITUTE(連結実質赤字比率に係る赤字・黒字の構成分析!G$40,"▲", "-")), 2) &gt;= 0, ABS(ROUND(VALUE(SUBSTITUTE(連結実質赤字比率に係る赤字・黒字の構成分析!G$40,"▲", "-")), 2)), NA())</f>
        <v>0.06</v>
      </c>
      <c r="F30" s="180" t="e">
        <f>IF(ROUND(VALUE(SUBSTITUTE(連結実質赤字比率に係る赤字・黒字の構成分析!H$40,"▲", "-")), 2) &lt; 0, ABS(ROUND(VALUE(SUBSTITUTE(連結実質赤字比率に係る赤字・黒字の構成分析!H$40,"▲", "-")), 2)), NA())</f>
        <v>#N/A</v>
      </c>
      <c r="G30" s="180">
        <f>IF(ROUND(VALUE(SUBSTITUTE(連結実質赤字比率に係る赤字・黒字の構成分析!H$40,"▲", "-")), 2) &gt;= 0, ABS(ROUND(VALUE(SUBSTITUTE(連結実質赤字比率に係る赤字・黒字の構成分析!H$40,"▲", "-")), 2)), NA())</f>
        <v>7.0000000000000007E-2</v>
      </c>
      <c r="H30" s="180" t="e">
        <f>IF(ROUND(VALUE(SUBSTITUTE(連結実質赤字比率に係る赤字・黒字の構成分析!I$40,"▲", "-")), 2) &lt; 0, ABS(ROUND(VALUE(SUBSTITUTE(連結実質赤字比率に係る赤字・黒字の構成分析!I$40,"▲", "-")), 2)), NA())</f>
        <v>#N/A</v>
      </c>
      <c r="I30" s="180">
        <f>IF(ROUND(VALUE(SUBSTITUTE(連結実質赤字比率に係る赤字・黒字の構成分析!I$40,"▲", "-")), 2) &gt;= 0, ABS(ROUND(VALUE(SUBSTITUTE(連結実質赤字比率に係る赤字・黒字の構成分析!I$40,"▲", "-")), 2)), NA())</f>
        <v>0.06</v>
      </c>
      <c r="J30" s="180" t="e">
        <f>IF(ROUND(VALUE(SUBSTITUTE(連結実質赤字比率に係る赤字・黒字の構成分析!J$40,"▲", "-")), 2) &lt; 0, ABS(ROUND(VALUE(SUBSTITUTE(連結実質赤字比率に係る赤字・黒字の構成分析!J$40,"▲", "-")), 2)), NA())</f>
        <v>#N/A</v>
      </c>
      <c r="K30" s="180">
        <f>IF(ROUND(VALUE(SUBSTITUTE(連結実質赤字比率に係る赤字・黒字の構成分析!J$40,"▲", "-")), 2) &gt;= 0, ABS(ROUND(VALUE(SUBSTITUTE(連結実質赤字比率に係る赤字・黒字の構成分析!J$40,"▲", "-")), 2)), NA())</f>
        <v>7.0000000000000007E-2</v>
      </c>
    </row>
    <row r="31" spans="1:11">
      <c r="A31" s="180" t="str">
        <f>IF(連結実質赤字比率に係る赤字・黒字の構成分析!C$39="",NA(),連結実質赤字比率に係る赤字・黒字の構成分析!C$39)</f>
        <v>下水道事業特別会計</v>
      </c>
      <c r="B31" s="180" t="e">
        <f>IF(ROUND(VALUE(SUBSTITUTE(連結実質赤字比率に係る赤字・黒字の構成分析!F$39,"▲", "-")), 2) &lt; 0, ABS(ROUND(VALUE(SUBSTITUTE(連結実質赤字比率に係る赤字・黒字の構成分析!F$39,"▲", "-")), 2)), NA())</f>
        <v>#N/A</v>
      </c>
      <c r="C31" s="180">
        <f>IF(ROUND(VALUE(SUBSTITUTE(連結実質赤字比率に係る赤字・黒字の構成分析!F$39,"▲", "-")), 2) &gt;= 0, ABS(ROUND(VALUE(SUBSTITUTE(連結実質赤字比率に係る赤字・黒字の構成分析!F$39,"▲", "-")), 2)), NA())</f>
        <v>0.19</v>
      </c>
      <c r="D31" s="180" t="e">
        <f>IF(ROUND(VALUE(SUBSTITUTE(連結実質赤字比率に係る赤字・黒字の構成分析!G$39,"▲", "-")), 2) &lt; 0, ABS(ROUND(VALUE(SUBSTITUTE(連結実質赤字比率に係る赤字・黒字の構成分析!G$39,"▲", "-")), 2)), NA())</f>
        <v>#N/A</v>
      </c>
      <c r="E31" s="180">
        <f>IF(ROUND(VALUE(SUBSTITUTE(連結実質赤字比率に係る赤字・黒字の構成分析!G$39,"▲", "-")), 2) &gt;= 0, ABS(ROUND(VALUE(SUBSTITUTE(連結実質赤字比率に係る赤字・黒字の構成分析!G$39,"▲", "-")), 2)), NA())</f>
        <v>0.13</v>
      </c>
      <c r="F31" s="180" t="e">
        <f>IF(ROUND(VALUE(SUBSTITUTE(連結実質赤字比率に係る赤字・黒字の構成分析!H$39,"▲", "-")), 2) &lt; 0, ABS(ROUND(VALUE(SUBSTITUTE(連結実質赤字比率に係る赤字・黒字の構成分析!H$39,"▲", "-")), 2)), NA())</f>
        <v>#N/A</v>
      </c>
      <c r="G31" s="180">
        <f>IF(ROUND(VALUE(SUBSTITUTE(連結実質赤字比率に係る赤字・黒字の構成分析!H$39,"▲", "-")), 2) &gt;= 0, ABS(ROUND(VALUE(SUBSTITUTE(連結実質赤字比率に係る赤字・黒字の構成分析!H$39,"▲", "-")), 2)), NA())</f>
        <v>0.15</v>
      </c>
      <c r="H31" s="180" t="e">
        <f>IF(ROUND(VALUE(SUBSTITUTE(連結実質赤字比率に係る赤字・黒字の構成分析!I$39,"▲", "-")), 2) &lt; 0, ABS(ROUND(VALUE(SUBSTITUTE(連結実質赤字比率に係る赤字・黒字の構成分析!I$39,"▲", "-")), 2)), NA())</f>
        <v>#N/A</v>
      </c>
      <c r="I31" s="180">
        <f>IF(ROUND(VALUE(SUBSTITUTE(連結実質赤字比率に係る赤字・黒字の構成分析!I$39,"▲", "-")), 2) &gt;= 0, ABS(ROUND(VALUE(SUBSTITUTE(連結実質赤字比率に係る赤字・黒字の構成分析!I$39,"▲", "-")), 2)), NA())</f>
        <v>0.12</v>
      </c>
      <c r="J31" s="180" t="e">
        <f>IF(ROUND(VALUE(SUBSTITUTE(連結実質赤字比率に係る赤字・黒字の構成分析!J$39,"▲", "-")), 2) &lt; 0, ABS(ROUND(VALUE(SUBSTITUTE(連結実質赤字比率に係る赤字・黒字の構成分析!J$39,"▲", "-")), 2)), NA())</f>
        <v>#N/A</v>
      </c>
      <c r="K31" s="180">
        <f>IF(ROUND(VALUE(SUBSTITUTE(連結実質赤字比率に係る赤字・黒字の構成分析!J$39,"▲", "-")), 2) &gt;= 0, ABS(ROUND(VALUE(SUBSTITUTE(連結実質赤字比率に係る赤字・黒字の構成分析!J$39,"▲", "-")), 2)), NA())</f>
        <v>0.11</v>
      </c>
    </row>
    <row r="32" spans="1:11">
      <c r="A32" s="180" t="str">
        <f>IF(連結実質赤字比率に係る赤字・黒字の構成分析!C$38="",NA(),連結実質赤字比率に係る赤字・黒字の構成分析!C$38)</f>
        <v>国民健康保険特別会計</v>
      </c>
      <c r="B32" s="180" t="e">
        <f>IF(ROUND(VALUE(SUBSTITUTE(連結実質赤字比率に係る赤字・黒字の構成分析!F$38,"▲", "-")), 2) &lt; 0, ABS(ROUND(VALUE(SUBSTITUTE(連結実質赤字比率に係る赤字・黒字の構成分析!F$38,"▲", "-")), 2)), NA())</f>
        <v>#N/A</v>
      </c>
      <c r="C32" s="180">
        <f>IF(ROUND(VALUE(SUBSTITUTE(連結実質赤字比率に係る赤字・黒字の構成分析!F$38,"▲", "-")), 2) &gt;= 0, ABS(ROUND(VALUE(SUBSTITUTE(連結実質赤字比率に係る赤字・黒字の構成分析!F$38,"▲", "-")), 2)), NA())</f>
        <v>3.69</v>
      </c>
      <c r="D32" s="180" t="e">
        <f>IF(ROUND(VALUE(SUBSTITUTE(連結実質赤字比率に係る赤字・黒字の構成分析!G$38,"▲", "-")), 2) &lt; 0, ABS(ROUND(VALUE(SUBSTITUTE(連結実質赤字比率に係る赤字・黒字の構成分析!G$38,"▲", "-")), 2)), NA())</f>
        <v>#N/A</v>
      </c>
      <c r="E32" s="180">
        <f>IF(ROUND(VALUE(SUBSTITUTE(連結実質赤字比率に係る赤字・黒字の構成分析!G$38,"▲", "-")), 2) &gt;= 0, ABS(ROUND(VALUE(SUBSTITUTE(連結実質赤字比率に係る赤字・黒字の構成分析!G$38,"▲", "-")), 2)), NA())</f>
        <v>2.16</v>
      </c>
      <c r="F32" s="180" t="e">
        <f>IF(ROUND(VALUE(SUBSTITUTE(連結実質赤字比率に係る赤字・黒字の構成分析!H$38,"▲", "-")), 2) &lt; 0, ABS(ROUND(VALUE(SUBSTITUTE(連結実質赤字比率に係る赤字・黒字の構成分析!H$38,"▲", "-")), 2)), NA())</f>
        <v>#N/A</v>
      </c>
      <c r="G32" s="180">
        <f>IF(ROUND(VALUE(SUBSTITUTE(連結実質赤字比率に係る赤字・黒字の構成分析!H$38,"▲", "-")), 2) &gt;= 0, ABS(ROUND(VALUE(SUBSTITUTE(連結実質赤字比率に係る赤字・黒字の構成分析!H$38,"▲", "-")), 2)), NA())</f>
        <v>2.4700000000000002</v>
      </c>
      <c r="H32" s="180" t="e">
        <f>IF(ROUND(VALUE(SUBSTITUTE(連結実質赤字比率に係る赤字・黒字の構成分析!I$38,"▲", "-")), 2) &lt; 0, ABS(ROUND(VALUE(SUBSTITUTE(連結実質赤字比率に係る赤字・黒字の構成分析!I$38,"▲", "-")), 2)), NA())</f>
        <v>#N/A</v>
      </c>
      <c r="I32" s="180">
        <f>IF(ROUND(VALUE(SUBSTITUTE(連結実質赤字比率に係る赤字・黒字の構成分析!I$38,"▲", "-")), 2) &gt;= 0, ABS(ROUND(VALUE(SUBSTITUTE(連結実質赤字比率に係る赤字・黒字の構成分析!I$38,"▲", "-")), 2)), NA())</f>
        <v>2.9</v>
      </c>
      <c r="J32" s="180" t="e">
        <f>IF(ROUND(VALUE(SUBSTITUTE(連結実質赤字比率に係る赤字・黒字の構成分析!J$38,"▲", "-")), 2) &lt; 0, ABS(ROUND(VALUE(SUBSTITUTE(連結実質赤字比率に係る赤字・黒字の構成分析!J$38,"▲", "-")), 2)), NA())</f>
        <v>#N/A</v>
      </c>
      <c r="K32" s="180">
        <f>IF(ROUND(VALUE(SUBSTITUTE(連結実質赤字比率に係る赤字・黒字の構成分析!J$38,"▲", "-")), 2) &gt;= 0, ABS(ROUND(VALUE(SUBSTITUTE(連結実質赤字比率に係る赤字・黒字の構成分析!J$38,"▲", "-")), 2)), NA())</f>
        <v>0.92</v>
      </c>
    </row>
    <row r="33" spans="1:16">
      <c r="A33" s="180" t="str">
        <f>IF(連結実質赤字比率に係る赤字・黒字の構成分析!C$37="",NA(),連結実質赤字比率に係る赤字・黒字の構成分析!C$37)</f>
        <v>介護保険特別会計</v>
      </c>
      <c r="B33" s="180" t="e">
        <f>IF(ROUND(VALUE(SUBSTITUTE(連結実質赤字比率に係る赤字・黒字の構成分析!F$37,"▲", "-")), 2) &lt; 0, ABS(ROUND(VALUE(SUBSTITUTE(連結実質赤字比率に係る赤字・黒字の構成分析!F$37,"▲", "-")), 2)), NA())</f>
        <v>#N/A</v>
      </c>
      <c r="C33" s="180">
        <f>IF(ROUND(VALUE(SUBSTITUTE(連結実質赤字比率に係る赤字・黒字の構成分析!F$37,"▲", "-")), 2) &gt;= 0, ABS(ROUND(VALUE(SUBSTITUTE(連結実質赤字比率に係る赤字・黒字の構成分析!F$37,"▲", "-")), 2)), NA())</f>
        <v>1.39</v>
      </c>
      <c r="D33" s="180" t="e">
        <f>IF(ROUND(VALUE(SUBSTITUTE(連結実質赤字比率に係る赤字・黒字の構成分析!G$37,"▲", "-")), 2) &lt; 0, ABS(ROUND(VALUE(SUBSTITUTE(連結実質赤字比率に係る赤字・黒字の構成分析!G$37,"▲", "-")), 2)), NA())</f>
        <v>#N/A</v>
      </c>
      <c r="E33" s="180">
        <f>IF(ROUND(VALUE(SUBSTITUTE(連結実質赤字比率に係る赤字・黒字の構成分析!G$37,"▲", "-")), 2) &gt;= 0, ABS(ROUND(VALUE(SUBSTITUTE(連結実質赤字比率に係る赤字・黒字の構成分析!G$37,"▲", "-")), 2)), NA())</f>
        <v>1.08</v>
      </c>
      <c r="F33" s="180" t="e">
        <f>IF(ROUND(VALUE(SUBSTITUTE(連結実質赤字比率に係る赤字・黒字の構成分析!H$37,"▲", "-")), 2) &lt; 0, ABS(ROUND(VALUE(SUBSTITUTE(連結実質赤字比率に係る赤字・黒字の構成分析!H$37,"▲", "-")), 2)), NA())</f>
        <v>#N/A</v>
      </c>
      <c r="G33" s="180">
        <f>IF(ROUND(VALUE(SUBSTITUTE(連結実質赤字比率に係る赤字・黒字の構成分析!H$37,"▲", "-")), 2) &gt;= 0, ABS(ROUND(VALUE(SUBSTITUTE(連結実質赤字比率に係る赤字・黒字の構成分析!H$37,"▲", "-")), 2)), NA())</f>
        <v>1.2</v>
      </c>
      <c r="H33" s="180" t="e">
        <f>IF(ROUND(VALUE(SUBSTITUTE(連結実質赤字比率に係る赤字・黒字の構成分析!I$37,"▲", "-")), 2) &lt; 0, ABS(ROUND(VALUE(SUBSTITUTE(連結実質赤字比率に係る赤字・黒字の構成分析!I$37,"▲", "-")), 2)), NA())</f>
        <v>#N/A</v>
      </c>
      <c r="I33" s="180">
        <f>IF(ROUND(VALUE(SUBSTITUTE(連結実質赤字比率に係る赤字・黒字の構成分析!I$37,"▲", "-")), 2) &gt;= 0, ABS(ROUND(VALUE(SUBSTITUTE(連結実質赤字比率に係る赤字・黒字の構成分析!I$37,"▲", "-")), 2)), NA())</f>
        <v>1.01</v>
      </c>
      <c r="J33" s="180" t="e">
        <f>IF(ROUND(VALUE(SUBSTITUTE(連結実質赤字比率に係る赤字・黒字の構成分析!J$37,"▲", "-")), 2) &lt; 0, ABS(ROUND(VALUE(SUBSTITUTE(連結実質赤字比率に係る赤字・黒字の構成分析!J$37,"▲", "-")), 2)), NA())</f>
        <v>#N/A</v>
      </c>
      <c r="K33" s="180">
        <f>IF(ROUND(VALUE(SUBSTITUTE(連結実質赤字比率に係る赤字・黒字の構成分析!J$37,"▲", "-")), 2) &gt;= 0, ABS(ROUND(VALUE(SUBSTITUTE(連結実質赤字比率に係る赤字・黒字の構成分析!J$37,"▲", "-")), 2)), NA())</f>
        <v>1.0900000000000001</v>
      </c>
    </row>
    <row r="34" spans="1:16">
      <c r="A34" s="180" t="str">
        <f>IF(連結実質赤字比率に係る赤字・黒字の構成分析!C$36="",NA(),連結実質赤字比率に係る赤字・黒字の構成分析!C$36)</f>
        <v>病院事業会計</v>
      </c>
      <c r="B34" s="180" t="e">
        <f>IF(ROUND(VALUE(SUBSTITUTE(連結実質赤字比率に係る赤字・黒字の構成分析!F$36,"▲", "-")), 2) &lt; 0, ABS(ROUND(VALUE(SUBSTITUTE(連結実質赤字比率に係る赤字・黒字の構成分析!F$36,"▲", "-")), 2)), NA())</f>
        <v>#N/A</v>
      </c>
      <c r="C34" s="180">
        <f>IF(ROUND(VALUE(SUBSTITUTE(連結実質赤字比率に係る赤字・黒字の構成分析!F$36,"▲", "-")), 2) &gt;= 0, ABS(ROUND(VALUE(SUBSTITUTE(連結実質赤字比率に係る赤字・黒字の構成分析!F$36,"▲", "-")), 2)), NA())</f>
        <v>0.83</v>
      </c>
      <c r="D34" s="180" t="e">
        <f>IF(ROUND(VALUE(SUBSTITUTE(連結実質赤字比率に係る赤字・黒字の構成分析!G$36,"▲", "-")), 2) &lt; 0, ABS(ROUND(VALUE(SUBSTITUTE(連結実質赤字比率に係る赤字・黒字の構成分析!G$36,"▲", "-")), 2)), NA())</f>
        <v>#N/A</v>
      </c>
      <c r="E34" s="180">
        <f>IF(ROUND(VALUE(SUBSTITUTE(連結実質赤字比率に係る赤字・黒字の構成分析!G$36,"▲", "-")), 2) &gt;= 0, ABS(ROUND(VALUE(SUBSTITUTE(連結実質赤字比率に係る赤字・黒字の構成分析!G$36,"▲", "-")), 2)), NA())</f>
        <v>3.4</v>
      </c>
      <c r="F34" s="180" t="e">
        <f>IF(ROUND(VALUE(SUBSTITUTE(連結実質赤字比率に係る赤字・黒字の構成分析!H$36,"▲", "-")), 2) &lt; 0, ABS(ROUND(VALUE(SUBSTITUTE(連結実質赤字比率に係る赤字・黒字の構成分析!H$36,"▲", "-")), 2)), NA())</f>
        <v>#N/A</v>
      </c>
      <c r="G34" s="180">
        <f>IF(ROUND(VALUE(SUBSTITUTE(連結実質赤字比率に係る赤字・黒字の構成分析!H$36,"▲", "-")), 2) &gt;= 0, ABS(ROUND(VALUE(SUBSTITUTE(連結実質赤字比率に係る赤字・黒字の構成分析!H$36,"▲", "-")), 2)), NA())</f>
        <v>4.42</v>
      </c>
      <c r="H34" s="180" t="e">
        <f>IF(ROUND(VALUE(SUBSTITUTE(連結実質赤字比率に係る赤字・黒字の構成分析!I$36,"▲", "-")), 2) &lt; 0, ABS(ROUND(VALUE(SUBSTITUTE(連結実質赤字比率に係る赤字・黒字の構成分析!I$36,"▲", "-")), 2)), NA())</f>
        <v>#N/A</v>
      </c>
      <c r="I34" s="180">
        <f>IF(ROUND(VALUE(SUBSTITUTE(連結実質赤字比率に係る赤字・黒字の構成分析!I$36,"▲", "-")), 2) &gt;= 0, ABS(ROUND(VALUE(SUBSTITUTE(連結実質赤字比率に係る赤字・黒字の構成分析!I$36,"▲", "-")), 2)), NA())</f>
        <v>4.8899999999999997</v>
      </c>
      <c r="J34" s="180" t="e">
        <f>IF(ROUND(VALUE(SUBSTITUTE(連結実質赤字比率に係る赤字・黒字の構成分析!J$36,"▲", "-")), 2) &lt; 0, ABS(ROUND(VALUE(SUBSTITUTE(連結実質赤字比率に係る赤字・黒字の構成分析!J$36,"▲", "-")), 2)), NA())</f>
        <v>#N/A</v>
      </c>
      <c r="K34" s="180">
        <f>IF(ROUND(VALUE(SUBSTITUTE(連結実質赤字比率に係る赤字・黒字の構成分析!J$36,"▲", "-")), 2) &gt;= 0, ABS(ROUND(VALUE(SUBSTITUTE(連結実質赤字比率に係る赤字・黒字の構成分析!J$36,"▲", "-")), 2)), NA())</f>
        <v>6.84</v>
      </c>
    </row>
    <row r="35" spans="1:16">
      <c r="A35" s="180" t="str">
        <f>IF(連結実質赤字比率に係る赤字・黒字の構成分析!C$35="",NA(),連結実質赤字比率に係る赤字・黒字の構成分析!C$35)</f>
        <v>一般会計</v>
      </c>
      <c r="B35" s="180" t="e">
        <f>IF(ROUND(VALUE(SUBSTITUTE(連結実質赤字比率に係る赤字・黒字の構成分析!F$35,"▲", "-")), 2) &lt; 0, ABS(ROUND(VALUE(SUBSTITUTE(連結実質赤字比率に係る赤字・黒字の構成分析!F$35,"▲", "-")), 2)), NA())</f>
        <v>#N/A</v>
      </c>
      <c r="C35" s="180">
        <f>IF(ROUND(VALUE(SUBSTITUTE(連結実質赤字比率に係る赤字・黒字の構成分析!F$35,"▲", "-")), 2) &gt;= 0, ABS(ROUND(VALUE(SUBSTITUTE(連結実質赤字比率に係る赤字・黒字の構成分析!F$35,"▲", "-")), 2)), NA())</f>
        <v>6.81</v>
      </c>
      <c r="D35" s="180" t="e">
        <f>IF(ROUND(VALUE(SUBSTITUTE(連結実質赤字比率に係る赤字・黒字の構成分析!G$35,"▲", "-")), 2) &lt; 0, ABS(ROUND(VALUE(SUBSTITUTE(連結実質赤字比率に係る赤字・黒字の構成分析!G$35,"▲", "-")), 2)), NA())</f>
        <v>#N/A</v>
      </c>
      <c r="E35" s="180">
        <f>IF(ROUND(VALUE(SUBSTITUTE(連結実質赤字比率に係る赤字・黒字の構成分析!G$35,"▲", "-")), 2) &gt;= 0, ABS(ROUND(VALUE(SUBSTITUTE(連結実質赤字比率に係る赤字・黒字の構成分析!G$35,"▲", "-")), 2)), NA())</f>
        <v>5.83</v>
      </c>
      <c r="F35" s="180" t="e">
        <f>IF(ROUND(VALUE(SUBSTITUTE(連結実質赤字比率に係る赤字・黒字の構成分析!H$35,"▲", "-")), 2) &lt; 0, ABS(ROUND(VALUE(SUBSTITUTE(連結実質赤字比率に係る赤字・黒字の構成分析!H$35,"▲", "-")), 2)), NA())</f>
        <v>#N/A</v>
      </c>
      <c r="G35" s="180">
        <f>IF(ROUND(VALUE(SUBSTITUTE(連結実質赤字比率に係る赤字・黒字の構成分析!H$35,"▲", "-")), 2) &gt;= 0, ABS(ROUND(VALUE(SUBSTITUTE(連結実質赤字比率に係る赤字・黒字の構成分析!H$35,"▲", "-")), 2)), NA())</f>
        <v>4.9400000000000004</v>
      </c>
      <c r="H35" s="180" t="e">
        <f>IF(ROUND(VALUE(SUBSTITUTE(連結実質赤字比率に係る赤字・黒字の構成分析!I$35,"▲", "-")), 2) &lt; 0, ABS(ROUND(VALUE(SUBSTITUTE(連結実質赤字比率に係る赤字・黒字の構成分析!I$35,"▲", "-")), 2)), NA())</f>
        <v>#N/A</v>
      </c>
      <c r="I35" s="180">
        <f>IF(ROUND(VALUE(SUBSTITUTE(連結実質赤字比率に係る赤字・黒字の構成分析!I$35,"▲", "-")), 2) &gt;= 0, ABS(ROUND(VALUE(SUBSTITUTE(連結実質赤字比率に係る赤字・黒字の構成分析!I$35,"▲", "-")), 2)), NA())</f>
        <v>7.3</v>
      </c>
      <c r="J35" s="180" t="e">
        <f>IF(ROUND(VALUE(SUBSTITUTE(連結実質赤字比率に係る赤字・黒字の構成分析!J$35,"▲", "-")), 2) &lt; 0, ABS(ROUND(VALUE(SUBSTITUTE(連結実質赤字比率に係る赤字・黒字の構成分析!J$35,"▲", "-")), 2)), NA())</f>
        <v>#N/A</v>
      </c>
      <c r="K35" s="180">
        <f>IF(ROUND(VALUE(SUBSTITUTE(連結実質赤字比率に係る赤字・黒字の構成分析!J$35,"▲", "-")), 2) &gt;= 0, ABS(ROUND(VALUE(SUBSTITUTE(連結実質赤字比率に係る赤字・黒字の構成分析!J$35,"▲", "-")), 2)), NA())</f>
        <v>6.84</v>
      </c>
    </row>
    <row r="36" spans="1:16">
      <c r="A36" s="180" t="str">
        <f>IF(連結実質赤字比率に係る赤字・黒字の構成分析!C$34="",NA(),連結実質赤字比率に係る赤字・黒字の構成分析!C$34)</f>
        <v>水道事業会計</v>
      </c>
      <c r="B36" s="180" t="e">
        <f>IF(ROUND(VALUE(SUBSTITUTE(連結実質赤字比率に係る赤字・黒字の構成分析!F$34,"▲", "-")), 2) &lt; 0, ABS(ROUND(VALUE(SUBSTITUTE(連結実質赤字比率に係る赤字・黒字の構成分析!F$34,"▲", "-")), 2)), NA())</f>
        <v>#N/A</v>
      </c>
      <c r="C36" s="180">
        <f>IF(ROUND(VALUE(SUBSTITUTE(連結実質赤字比率に係る赤字・黒字の構成分析!F$34,"▲", "-")), 2) &gt;= 0, ABS(ROUND(VALUE(SUBSTITUTE(連結実質赤字比率に係る赤字・黒字の構成分析!F$34,"▲", "-")), 2)), NA())</f>
        <v>15.21</v>
      </c>
      <c r="D36" s="180" t="e">
        <f>IF(ROUND(VALUE(SUBSTITUTE(連結実質赤字比率に係る赤字・黒字の構成分析!G$34,"▲", "-")), 2) &lt; 0, ABS(ROUND(VALUE(SUBSTITUTE(連結実質赤字比率に係る赤字・黒字の構成分析!G$34,"▲", "-")), 2)), NA())</f>
        <v>#N/A</v>
      </c>
      <c r="E36" s="180">
        <f>IF(ROUND(VALUE(SUBSTITUTE(連結実質赤字比率に係る赤字・黒字の構成分析!G$34,"▲", "-")), 2) &gt;= 0, ABS(ROUND(VALUE(SUBSTITUTE(連結実質赤字比率に係る赤字・黒字の構成分析!G$34,"▲", "-")), 2)), NA())</f>
        <v>15.53</v>
      </c>
      <c r="F36" s="180" t="e">
        <f>IF(ROUND(VALUE(SUBSTITUTE(連結実質赤字比率に係る赤字・黒字の構成分析!H$34,"▲", "-")), 2) &lt; 0, ABS(ROUND(VALUE(SUBSTITUTE(連結実質赤字比率に係る赤字・黒字の構成分析!H$34,"▲", "-")), 2)), NA())</f>
        <v>#N/A</v>
      </c>
      <c r="G36" s="180">
        <f>IF(ROUND(VALUE(SUBSTITUTE(連結実質赤字比率に係る赤字・黒字の構成分析!H$34,"▲", "-")), 2) &gt;= 0, ABS(ROUND(VALUE(SUBSTITUTE(連結実質赤字比率に係る赤字・黒字の構成分析!H$34,"▲", "-")), 2)), NA())</f>
        <v>14.05</v>
      </c>
      <c r="H36" s="180" t="e">
        <f>IF(ROUND(VALUE(SUBSTITUTE(連結実質赤字比率に係る赤字・黒字の構成分析!I$34,"▲", "-")), 2) &lt; 0, ABS(ROUND(VALUE(SUBSTITUTE(連結実質赤字比率に係る赤字・黒字の構成分析!I$34,"▲", "-")), 2)), NA())</f>
        <v>#N/A</v>
      </c>
      <c r="I36" s="180">
        <f>IF(ROUND(VALUE(SUBSTITUTE(連結実質赤字比率に係る赤字・黒字の構成分析!I$34,"▲", "-")), 2) &gt;= 0, ABS(ROUND(VALUE(SUBSTITUTE(連結実質赤字比率に係る赤字・黒字の構成分析!I$34,"▲", "-")), 2)), NA())</f>
        <v>11.79</v>
      </c>
      <c r="J36" s="180" t="e">
        <f>IF(ROUND(VALUE(SUBSTITUTE(連結実質赤字比率に係る赤字・黒字の構成分析!J$34,"▲", "-")), 2) &lt; 0, ABS(ROUND(VALUE(SUBSTITUTE(連結実質赤字比率に係る赤字・黒字の構成分析!J$34,"▲", "-")), 2)), NA())</f>
        <v>#N/A</v>
      </c>
      <c r="K36" s="180">
        <f>IF(ROUND(VALUE(SUBSTITUTE(連結実質赤字比率に係る赤字・黒字の構成分析!J$34,"▲", "-")), 2) &gt;= 0, ABS(ROUND(VALUE(SUBSTITUTE(連結実質赤字比率に係る赤字・黒字の構成分析!J$34,"▲", "-")), 2)), NA())</f>
        <v>14.2</v>
      </c>
    </row>
    <row r="39" spans="1:16">
      <c r="A39" s="149" t="s">
        <v>59</v>
      </c>
    </row>
    <row r="40" spans="1:16">
      <c r="A40" s="181"/>
      <c r="B40" s="181" t="str">
        <f>'実質公債費比率（分子）の構造'!K$44</f>
        <v>H26</v>
      </c>
      <c r="C40" s="181"/>
      <c r="D40" s="181"/>
      <c r="E40" s="181" t="str">
        <f>'実質公債費比率（分子）の構造'!L$44</f>
        <v>H27</v>
      </c>
      <c r="F40" s="181"/>
      <c r="G40" s="181"/>
      <c r="H40" s="181" t="str">
        <f>'実質公債費比率（分子）の構造'!M$44</f>
        <v>H28</v>
      </c>
      <c r="I40" s="181"/>
      <c r="J40" s="181"/>
      <c r="K40" s="181" t="str">
        <f>'実質公債費比率（分子）の構造'!N$44</f>
        <v>H29</v>
      </c>
      <c r="L40" s="181"/>
      <c r="M40" s="181"/>
      <c r="N40" s="181" t="str">
        <f>'実質公債費比率（分子）の構造'!O$44</f>
        <v>H30</v>
      </c>
      <c r="O40" s="181"/>
      <c r="P40" s="181"/>
    </row>
    <row r="41" spans="1:16">
      <c r="A41" s="181"/>
      <c r="B41" s="181" t="s">
        <v>60</v>
      </c>
      <c r="C41" s="181"/>
      <c r="D41" s="181" t="s">
        <v>61</v>
      </c>
      <c r="E41" s="181" t="s">
        <v>60</v>
      </c>
      <c r="F41" s="181"/>
      <c r="G41" s="181" t="s">
        <v>61</v>
      </c>
      <c r="H41" s="181" t="s">
        <v>60</v>
      </c>
      <c r="I41" s="181"/>
      <c r="J41" s="181" t="s">
        <v>61</v>
      </c>
      <c r="K41" s="181" t="s">
        <v>60</v>
      </c>
      <c r="L41" s="181"/>
      <c r="M41" s="181" t="s">
        <v>61</v>
      </c>
      <c r="N41" s="181" t="s">
        <v>60</v>
      </c>
      <c r="O41" s="181"/>
      <c r="P41" s="181" t="s">
        <v>61</v>
      </c>
    </row>
    <row r="42" spans="1:16">
      <c r="A42" s="181" t="s">
        <v>62</v>
      </c>
      <c r="B42" s="181"/>
      <c r="C42" s="181"/>
      <c r="D42" s="181">
        <f>'実質公債費比率（分子）の構造'!K$52</f>
        <v>1238</v>
      </c>
      <c r="E42" s="181"/>
      <c r="F42" s="181"/>
      <c r="G42" s="181">
        <f>'実質公債費比率（分子）の構造'!L$52</f>
        <v>1192</v>
      </c>
      <c r="H42" s="181"/>
      <c r="I42" s="181"/>
      <c r="J42" s="181">
        <f>'実質公債費比率（分子）の構造'!M$52</f>
        <v>1175</v>
      </c>
      <c r="K42" s="181"/>
      <c r="L42" s="181"/>
      <c r="M42" s="181">
        <f>'実質公債費比率（分子）の構造'!N$52</f>
        <v>1180</v>
      </c>
      <c r="N42" s="181"/>
      <c r="O42" s="181"/>
      <c r="P42" s="181">
        <f>'実質公債費比率（分子）の構造'!O$52</f>
        <v>1211</v>
      </c>
    </row>
    <row r="43" spans="1:16">
      <c r="A43" s="181" t="s">
        <v>63</v>
      </c>
      <c r="B43" s="181">
        <f>'実質公債費比率（分子）の構造'!K$51</f>
        <v>1</v>
      </c>
      <c r="C43" s="181"/>
      <c r="D43" s="181"/>
      <c r="E43" s="181">
        <f>'実質公債費比率（分子）の構造'!L$51</f>
        <v>0</v>
      </c>
      <c r="F43" s="181"/>
      <c r="G43" s="181"/>
      <c r="H43" s="181">
        <f>'実質公債費比率（分子）の構造'!M$51</f>
        <v>0</v>
      </c>
      <c r="I43" s="181"/>
      <c r="J43" s="181"/>
      <c r="K43" s="181">
        <f>'実質公債費比率（分子）の構造'!N$51</f>
        <v>0</v>
      </c>
      <c r="L43" s="181"/>
      <c r="M43" s="181"/>
      <c r="N43" s="181">
        <f>'実質公債費比率（分子）の構造'!O$51</f>
        <v>0</v>
      </c>
      <c r="O43" s="181"/>
      <c r="P43" s="181"/>
    </row>
    <row r="44" spans="1:16">
      <c r="A44" s="181" t="s">
        <v>64</v>
      </c>
      <c r="B44" s="181">
        <f>'実質公債費比率（分子）の構造'!K$50</f>
        <v>37</v>
      </c>
      <c r="C44" s="181"/>
      <c r="D44" s="181"/>
      <c r="E44" s="181">
        <f>'実質公債費比率（分子）の構造'!L$50</f>
        <v>37</v>
      </c>
      <c r="F44" s="181"/>
      <c r="G44" s="181"/>
      <c r="H44" s="181">
        <f>'実質公債費比率（分子）の構造'!M$50</f>
        <v>37</v>
      </c>
      <c r="I44" s="181"/>
      <c r="J44" s="181"/>
      <c r="K44" s="181">
        <f>'実質公債費比率（分子）の構造'!N$50</f>
        <v>36</v>
      </c>
      <c r="L44" s="181"/>
      <c r="M44" s="181"/>
      <c r="N44" s="181">
        <f>'実質公債費比率（分子）の構造'!O$50</f>
        <v>36</v>
      </c>
      <c r="O44" s="181"/>
      <c r="P44" s="181"/>
    </row>
    <row r="45" spans="1:16">
      <c r="A45" s="181" t="s">
        <v>65</v>
      </c>
      <c r="B45" s="181">
        <f>'実質公債費比率（分子）の構造'!K$49</f>
        <v>16</v>
      </c>
      <c r="C45" s="181"/>
      <c r="D45" s="181"/>
      <c r="E45" s="181">
        <f>'実質公債費比率（分子）の構造'!L$49</f>
        <v>27</v>
      </c>
      <c r="F45" s="181"/>
      <c r="G45" s="181"/>
      <c r="H45" s="181">
        <f>'実質公債費比率（分子）の構造'!M$49</f>
        <v>50</v>
      </c>
      <c r="I45" s="181"/>
      <c r="J45" s="181"/>
      <c r="K45" s="181">
        <f>'実質公債費比率（分子）の構造'!N$49</f>
        <v>37</v>
      </c>
      <c r="L45" s="181"/>
      <c r="M45" s="181"/>
      <c r="N45" s="181">
        <f>'実質公債費比率（分子）の構造'!O$49</f>
        <v>42</v>
      </c>
      <c r="O45" s="181"/>
      <c r="P45" s="181"/>
    </row>
    <row r="46" spans="1:16">
      <c r="A46" s="181" t="s">
        <v>66</v>
      </c>
      <c r="B46" s="181">
        <f>'実質公債費比率（分子）の構造'!K$48</f>
        <v>762</v>
      </c>
      <c r="C46" s="181"/>
      <c r="D46" s="181"/>
      <c r="E46" s="181">
        <f>'実質公債費比率（分子）の構造'!L$48</f>
        <v>734</v>
      </c>
      <c r="F46" s="181"/>
      <c r="G46" s="181"/>
      <c r="H46" s="181">
        <f>'実質公債費比率（分子）の構造'!M$48</f>
        <v>692</v>
      </c>
      <c r="I46" s="181"/>
      <c r="J46" s="181"/>
      <c r="K46" s="181">
        <f>'実質公債費比率（分子）の構造'!N$48</f>
        <v>658</v>
      </c>
      <c r="L46" s="181"/>
      <c r="M46" s="181"/>
      <c r="N46" s="181">
        <f>'実質公債費比率（分子）の構造'!O$48</f>
        <v>721</v>
      </c>
      <c r="O46" s="181"/>
      <c r="P46" s="181"/>
    </row>
    <row r="47" spans="1:16">
      <c r="A47" s="181" t="s">
        <v>67</v>
      </c>
      <c r="B47" s="181" t="str">
        <f>'実質公債費比率（分子）の構造'!K$47</f>
        <v>-</v>
      </c>
      <c r="C47" s="181"/>
      <c r="D47" s="181"/>
      <c r="E47" s="181" t="str">
        <f>'実質公債費比率（分子）の構造'!L$47</f>
        <v>-</v>
      </c>
      <c r="F47" s="181"/>
      <c r="G47" s="181"/>
      <c r="H47" s="181" t="str">
        <f>'実質公債費比率（分子）の構造'!M$47</f>
        <v>-</v>
      </c>
      <c r="I47" s="181"/>
      <c r="J47" s="181"/>
      <c r="K47" s="181" t="str">
        <f>'実質公債費比率（分子）の構造'!N$47</f>
        <v>-</v>
      </c>
      <c r="L47" s="181"/>
      <c r="M47" s="181"/>
      <c r="N47" s="181" t="str">
        <f>'実質公債費比率（分子）の構造'!O$47</f>
        <v>-</v>
      </c>
      <c r="O47" s="181"/>
      <c r="P47" s="181"/>
    </row>
    <row r="48" spans="1:16">
      <c r="A48" s="181" t="s">
        <v>68</v>
      </c>
      <c r="B48" s="181" t="str">
        <f>'実質公債費比率（分子）の構造'!K$46</f>
        <v>-</v>
      </c>
      <c r="C48" s="181"/>
      <c r="D48" s="181"/>
      <c r="E48" s="181" t="str">
        <f>'実質公債費比率（分子）の構造'!L$46</f>
        <v>-</v>
      </c>
      <c r="F48" s="181"/>
      <c r="G48" s="181"/>
      <c r="H48" s="181" t="str">
        <f>'実質公債費比率（分子）の構造'!M$46</f>
        <v>-</v>
      </c>
      <c r="I48" s="181"/>
      <c r="J48" s="181"/>
      <c r="K48" s="181" t="str">
        <f>'実質公債費比率（分子）の構造'!N$46</f>
        <v>-</v>
      </c>
      <c r="L48" s="181"/>
      <c r="M48" s="181"/>
      <c r="N48" s="181" t="str">
        <f>'実質公債費比率（分子）の構造'!O$46</f>
        <v>-</v>
      </c>
      <c r="O48" s="181"/>
      <c r="P48" s="181"/>
    </row>
    <row r="49" spans="1:16">
      <c r="A49" s="181" t="s">
        <v>69</v>
      </c>
      <c r="B49" s="181">
        <f>'実質公債費比率（分子）の構造'!K$45</f>
        <v>1026</v>
      </c>
      <c r="C49" s="181"/>
      <c r="D49" s="181"/>
      <c r="E49" s="181">
        <f>'実質公債費比率（分子）の構造'!L$45</f>
        <v>987</v>
      </c>
      <c r="F49" s="181"/>
      <c r="G49" s="181"/>
      <c r="H49" s="181">
        <f>'実質公債費比率（分子）の構造'!M$45</f>
        <v>950</v>
      </c>
      <c r="I49" s="181"/>
      <c r="J49" s="181"/>
      <c r="K49" s="181">
        <f>'実質公債費比率（分子）の構造'!N$45</f>
        <v>944</v>
      </c>
      <c r="L49" s="181"/>
      <c r="M49" s="181"/>
      <c r="N49" s="181">
        <f>'実質公債費比率（分子）の構造'!O$45</f>
        <v>1006</v>
      </c>
      <c r="O49" s="181"/>
      <c r="P49" s="181"/>
    </row>
    <row r="50" spans="1:16">
      <c r="A50" s="181" t="s">
        <v>70</v>
      </c>
      <c r="B50" s="181" t="e">
        <f>NA()</f>
        <v>#N/A</v>
      </c>
      <c r="C50" s="181">
        <f>IF(ISNUMBER('実質公債費比率（分子）の構造'!K$53),'実質公債費比率（分子）の構造'!K$53,NA())</f>
        <v>604</v>
      </c>
      <c r="D50" s="181" t="e">
        <f>NA()</f>
        <v>#N/A</v>
      </c>
      <c r="E50" s="181" t="e">
        <f>NA()</f>
        <v>#N/A</v>
      </c>
      <c r="F50" s="181">
        <f>IF(ISNUMBER('実質公債費比率（分子）の構造'!L$53),'実質公債費比率（分子）の構造'!L$53,NA())</f>
        <v>593</v>
      </c>
      <c r="G50" s="181" t="e">
        <f>NA()</f>
        <v>#N/A</v>
      </c>
      <c r="H50" s="181" t="e">
        <f>NA()</f>
        <v>#N/A</v>
      </c>
      <c r="I50" s="181">
        <f>IF(ISNUMBER('実質公債費比率（分子）の構造'!M$53),'実質公債費比率（分子）の構造'!M$53,NA())</f>
        <v>554</v>
      </c>
      <c r="J50" s="181" t="e">
        <f>NA()</f>
        <v>#N/A</v>
      </c>
      <c r="K50" s="181" t="e">
        <f>NA()</f>
        <v>#N/A</v>
      </c>
      <c r="L50" s="181">
        <f>IF(ISNUMBER('実質公債費比率（分子）の構造'!N$53),'実質公債費比率（分子）の構造'!N$53,NA())</f>
        <v>495</v>
      </c>
      <c r="M50" s="181" t="e">
        <f>NA()</f>
        <v>#N/A</v>
      </c>
      <c r="N50" s="181" t="e">
        <f>NA()</f>
        <v>#N/A</v>
      </c>
      <c r="O50" s="181">
        <f>IF(ISNUMBER('実質公債費比率（分子）の構造'!O$53),'実質公債費比率（分子）の構造'!O$53,NA())</f>
        <v>594</v>
      </c>
      <c r="P50" s="181" t="e">
        <f>NA()</f>
        <v>#N/A</v>
      </c>
    </row>
    <row r="53" spans="1:16">
      <c r="A53" s="149" t="s">
        <v>71</v>
      </c>
    </row>
    <row r="54" spans="1:16">
      <c r="A54" s="180"/>
      <c r="B54" s="180" t="str">
        <f>'将来負担比率（分子）の構造'!I$40</f>
        <v>H26</v>
      </c>
      <c r="C54" s="180"/>
      <c r="D54" s="180"/>
      <c r="E54" s="180" t="str">
        <f>'将来負担比率（分子）の構造'!J$40</f>
        <v>H27</v>
      </c>
      <c r="F54" s="180"/>
      <c r="G54" s="180"/>
      <c r="H54" s="180" t="str">
        <f>'将来負担比率（分子）の構造'!K$40</f>
        <v>H28</v>
      </c>
      <c r="I54" s="180"/>
      <c r="J54" s="180"/>
      <c r="K54" s="180" t="str">
        <f>'将来負担比率（分子）の構造'!L$40</f>
        <v>H29</v>
      </c>
      <c r="L54" s="180"/>
      <c r="M54" s="180"/>
      <c r="N54" s="180" t="str">
        <f>'将来負担比率（分子）の構造'!M$40</f>
        <v>H30</v>
      </c>
      <c r="O54" s="180"/>
      <c r="P54" s="180"/>
    </row>
    <row r="55" spans="1:16">
      <c r="A55" s="180"/>
      <c r="B55" s="180" t="s">
        <v>72</v>
      </c>
      <c r="C55" s="180"/>
      <c r="D55" s="180" t="s">
        <v>73</v>
      </c>
      <c r="E55" s="180" t="s">
        <v>72</v>
      </c>
      <c r="F55" s="180"/>
      <c r="G55" s="180" t="s">
        <v>73</v>
      </c>
      <c r="H55" s="180" t="s">
        <v>72</v>
      </c>
      <c r="I55" s="180"/>
      <c r="J55" s="180" t="s">
        <v>73</v>
      </c>
      <c r="K55" s="180" t="s">
        <v>72</v>
      </c>
      <c r="L55" s="180"/>
      <c r="M55" s="180" t="s">
        <v>73</v>
      </c>
      <c r="N55" s="180" t="s">
        <v>72</v>
      </c>
      <c r="O55" s="180"/>
      <c r="P55" s="180" t="s">
        <v>73</v>
      </c>
    </row>
    <row r="56" spans="1:16">
      <c r="A56" s="180" t="s">
        <v>42</v>
      </c>
      <c r="B56" s="180"/>
      <c r="C56" s="180"/>
      <c r="D56" s="180">
        <f>'将来負担比率（分子）の構造'!I$52</f>
        <v>11179</v>
      </c>
      <c r="E56" s="180"/>
      <c r="F56" s="180"/>
      <c r="G56" s="180">
        <f>'将来負担比率（分子）の構造'!J$52</f>
        <v>11041</v>
      </c>
      <c r="H56" s="180"/>
      <c r="I56" s="180"/>
      <c r="J56" s="180">
        <f>'将来負担比率（分子）の構造'!K$52</f>
        <v>10709</v>
      </c>
      <c r="K56" s="180"/>
      <c r="L56" s="180"/>
      <c r="M56" s="180">
        <f>'将来負担比率（分子）の構造'!L$52</f>
        <v>10045</v>
      </c>
      <c r="N56" s="180"/>
      <c r="O56" s="180"/>
      <c r="P56" s="180">
        <f>'将来負担比率（分子）の構造'!M$52</f>
        <v>10367</v>
      </c>
    </row>
    <row r="57" spans="1:16">
      <c r="A57" s="180" t="s">
        <v>41</v>
      </c>
      <c r="B57" s="180"/>
      <c r="C57" s="180"/>
      <c r="D57" s="180">
        <f>'将来負担比率（分子）の構造'!I$51</f>
        <v>1644</v>
      </c>
      <c r="E57" s="180"/>
      <c r="F57" s="180"/>
      <c r="G57" s="180">
        <f>'将来負担比率（分子）の構造'!J$51</f>
        <v>1603</v>
      </c>
      <c r="H57" s="180"/>
      <c r="I57" s="180"/>
      <c r="J57" s="180">
        <f>'将来負担比率（分子）の構造'!K$51</f>
        <v>1503</v>
      </c>
      <c r="K57" s="180"/>
      <c r="L57" s="180"/>
      <c r="M57" s="180">
        <f>'将来負担比率（分子）の構造'!L$51</f>
        <v>1480</v>
      </c>
      <c r="N57" s="180"/>
      <c r="O57" s="180"/>
      <c r="P57" s="180">
        <f>'将来負担比率（分子）の構造'!M$51</f>
        <v>1401</v>
      </c>
    </row>
    <row r="58" spans="1:16">
      <c r="A58" s="180" t="s">
        <v>40</v>
      </c>
      <c r="B58" s="180"/>
      <c r="C58" s="180"/>
      <c r="D58" s="180">
        <f>'将来負担比率（分子）の構造'!I$50</f>
        <v>2042</v>
      </c>
      <c r="E58" s="180"/>
      <c r="F58" s="180"/>
      <c r="G58" s="180">
        <f>'将来負担比率（分子）の構造'!J$50</f>
        <v>2150</v>
      </c>
      <c r="H58" s="180"/>
      <c r="I58" s="180"/>
      <c r="J58" s="180">
        <f>'将来負担比率（分子）の構造'!K$50</f>
        <v>2212</v>
      </c>
      <c r="K58" s="180"/>
      <c r="L58" s="180"/>
      <c r="M58" s="180">
        <f>'将来負担比率（分子）の構造'!L$50</f>
        <v>2141</v>
      </c>
      <c r="N58" s="180"/>
      <c r="O58" s="180"/>
      <c r="P58" s="180">
        <f>'将来負担比率（分子）の構造'!M$50</f>
        <v>2238</v>
      </c>
    </row>
    <row r="59" spans="1:16">
      <c r="A59" s="180" t="s">
        <v>38</v>
      </c>
      <c r="B59" s="180" t="str">
        <f>'将来負担比率（分子）の構造'!I$49</f>
        <v>-</v>
      </c>
      <c r="C59" s="180"/>
      <c r="D59" s="180"/>
      <c r="E59" s="180" t="str">
        <f>'将来負担比率（分子）の構造'!J$49</f>
        <v>-</v>
      </c>
      <c r="F59" s="180"/>
      <c r="G59" s="180"/>
      <c r="H59" s="180" t="str">
        <f>'将来負担比率（分子）の構造'!K$49</f>
        <v>-</v>
      </c>
      <c r="I59" s="180"/>
      <c r="J59" s="180"/>
      <c r="K59" s="180" t="str">
        <f>'将来負担比率（分子）の構造'!L$49</f>
        <v>-</v>
      </c>
      <c r="L59" s="180"/>
      <c r="M59" s="180"/>
      <c r="N59" s="180" t="str">
        <f>'将来負担比率（分子）の構造'!M$49</f>
        <v>-</v>
      </c>
      <c r="O59" s="180"/>
      <c r="P59" s="180"/>
    </row>
    <row r="60" spans="1:16">
      <c r="A60" s="180" t="s">
        <v>37</v>
      </c>
      <c r="B60" s="180" t="str">
        <f>'将来負担比率（分子）の構造'!I$48</f>
        <v>-</v>
      </c>
      <c r="C60" s="180"/>
      <c r="D60" s="180"/>
      <c r="E60" s="180" t="str">
        <f>'将来負担比率（分子）の構造'!J$48</f>
        <v>-</v>
      </c>
      <c r="F60" s="180"/>
      <c r="G60" s="180"/>
      <c r="H60" s="180" t="str">
        <f>'将来負担比率（分子）の構造'!K$48</f>
        <v>-</v>
      </c>
      <c r="I60" s="180"/>
      <c r="J60" s="180"/>
      <c r="K60" s="180" t="str">
        <f>'将来負担比率（分子）の構造'!L$48</f>
        <v>-</v>
      </c>
      <c r="L60" s="180"/>
      <c r="M60" s="180"/>
      <c r="N60" s="180" t="str">
        <f>'将来負担比率（分子）の構造'!M$48</f>
        <v>-</v>
      </c>
      <c r="O60" s="180"/>
      <c r="P60" s="180"/>
    </row>
    <row r="61" spans="1:16">
      <c r="A61" s="180" t="s">
        <v>35</v>
      </c>
      <c r="B61" s="180">
        <f>'将来負担比率（分子）の構造'!I$46</f>
        <v>254</v>
      </c>
      <c r="C61" s="180"/>
      <c r="D61" s="180"/>
      <c r="E61" s="180">
        <f>'将来負担比率（分子）の構造'!J$46</f>
        <v>241</v>
      </c>
      <c r="F61" s="180"/>
      <c r="G61" s="180"/>
      <c r="H61" s="180">
        <f>'将来負担比率（分子）の構造'!K$46</f>
        <v>219</v>
      </c>
      <c r="I61" s="180"/>
      <c r="J61" s="180"/>
      <c r="K61" s="180">
        <f>'将来負担比率（分子）の構造'!L$46</f>
        <v>220</v>
      </c>
      <c r="L61" s="180"/>
      <c r="M61" s="180"/>
      <c r="N61" s="180">
        <f>'将来負担比率（分子）の構造'!M$46</f>
        <v>126</v>
      </c>
      <c r="O61" s="180"/>
      <c r="P61" s="180"/>
    </row>
    <row r="62" spans="1:16">
      <c r="A62" s="180" t="s">
        <v>34</v>
      </c>
      <c r="B62" s="180">
        <f>'将来負担比率（分子）の構造'!I$45</f>
        <v>1404</v>
      </c>
      <c r="C62" s="180"/>
      <c r="D62" s="180"/>
      <c r="E62" s="180">
        <f>'将来負担比率（分子）の構造'!J$45</f>
        <v>1340</v>
      </c>
      <c r="F62" s="180"/>
      <c r="G62" s="180"/>
      <c r="H62" s="180">
        <f>'将来負担比率（分子）の構造'!K$45</f>
        <v>1395</v>
      </c>
      <c r="I62" s="180"/>
      <c r="J62" s="180"/>
      <c r="K62" s="180">
        <f>'将来負担比率（分子）の構造'!L$45</f>
        <v>1353</v>
      </c>
      <c r="L62" s="180"/>
      <c r="M62" s="180"/>
      <c r="N62" s="180">
        <f>'将来負担比率（分子）の構造'!M$45</f>
        <v>1269</v>
      </c>
      <c r="O62" s="180"/>
      <c r="P62" s="180"/>
    </row>
    <row r="63" spans="1:16">
      <c r="A63" s="180" t="s">
        <v>33</v>
      </c>
      <c r="B63" s="180">
        <f>'将来負担比率（分子）の構造'!I$44</f>
        <v>346</v>
      </c>
      <c r="C63" s="180"/>
      <c r="D63" s="180"/>
      <c r="E63" s="180">
        <f>'将来負担比率（分子）の構造'!J$44</f>
        <v>365</v>
      </c>
      <c r="F63" s="180"/>
      <c r="G63" s="180"/>
      <c r="H63" s="180">
        <f>'将来負担比率（分子）の構造'!K$44</f>
        <v>391</v>
      </c>
      <c r="I63" s="180"/>
      <c r="J63" s="180"/>
      <c r="K63" s="180">
        <f>'将来負担比率（分子）の構造'!L$44</f>
        <v>421</v>
      </c>
      <c r="L63" s="180"/>
      <c r="M63" s="180"/>
      <c r="N63" s="180">
        <f>'将来負担比率（分子）の構造'!M$44</f>
        <v>387</v>
      </c>
      <c r="O63" s="180"/>
      <c r="P63" s="180"/>
    </row>
    <row r="64" spans="1:16">
      <c r="A64" s="180" t="s">
        <v>32</v>
      </c>
      <c r="B64" s="180">
        <f>'将来負担比率（分子）の構造'!I$43</f>
        <v>6474</v>
      </c>
      <c r="C64" s="180"/>
      <c r="D64" s="180"/>
      <c r="E64" s="180">
        <f>'将来負担比率（分子）の構造'!J$43</f>
        <v>6103</v>
      </c>
      <c r="F64" s="180"/>
      <c r="G64" s="180"/>
      <c r="H64" s="180">
        <f>'将来負担比率（分子）の構造'!K$43</f>
        <v>5755</v>
      </c>
      <c r="I64" s="180"/>
      <c r="J64" s="180"/>
      <c r="K64" s="180">
        <f>'将来負担比率（分子）の構造'!L$43</f>
        <v>5338</v>
      </c>
      <c r="L64" s="180"/>
      <c r="M64" s="180"/>
      <c r="N64" s="180">
        <f>'将来負担比率（分子）の構造'!M$43</f>
        <v>5160</v>
      </c>
      <c r="O64" s="180"/>
      <c r="P64" s="180"/>
    </row>
    <row r="65" spans="1:16">
      <c r="A65" s="180" t="s">
        <v>31</v>
      </c>
      <c r="B65" s="180">
        <f>'将来負担比率（分子）の構造'!I$42</f>
        <v>148</v>
      </c>
      <c r="C65" s="180"/>
      <c r="D65" s="180"/>
      <c r="E65" s="180">
        <f>'将来負担比率（分子）の構造'!J$42</f>
        <v>112</v>
      </c>
      <c r="F65" s="180"/>
      <c r="G65" s="180"/>
      <c r="H65" s="180">
        <f>'将来負担比率（分子）の構造'!K$42</f>
        <v>76</v>
      </c>
      <c r="I65" s="180"/>
      <c r="J65" s="180"/>
      <c r="K65" s="180">
        <f>'将来負担比率（分子）の構造'!L$42</f>
        <v>40</v>
      </c>
      <c r="L65" s="180"/>
      <c r="M65" s="180"/>
      <c r="N65" s="180">
        <f>'将来負担比率（分子）の構造'!M$42</f>
        <v>4</v>
      </c>
      <c r="O65" s="180"/>
      <c r="P65" s="180"/>
    </row>
    <row r="66" spans="1:16">
      <c r="A66" s="180" t="s">
        <v>30</v>
      </c>
      <c r="B66" s="180">
        <f>'将来負担比率（分子）の構造'!I$41</f>
        <v>11807</v>
      </c>
      <c r="C66" s="180"/>
      <c r="D66" s="180"/>
      <c r="E66" s="180">
        <f>'将来負担比率（分子）の構造'!J$41</f>
        <v>12562</v>
      </c>
      <c r="F66" s="180"/>
      <c r="G66" s="180"/>
      <c r="H66" s="180">
        <f>'将来負担比率（分子）の構造'!K$41</f>
        <v>13029</v>
      </c>
      <c r="I66" s="180"/>
      <c r="J66" s="180"/>
      <c r="K66" s="180">
        <f>'将来負担比率（分子）の構造'!L$41</f>
        <v>12838</v>
      </c>
      <c r="L66" s="180"/>
      <c r="M66" s="180"/>
      <c r="N66" s="180">
        <f>'将来負担比率（分子）の構造'!M$41</f>
        <v>13794</v>
      </c>
      <c r="O66" s="180"/>
      <c r="P66" s="180"/>
    </row>
    <row r="67" spans="1:16">
      <c r="A67" s="180" t="s">
        <v>74</v>
      </c>
      <c r="B67" s="180" t="e">
        <f>NA()</f>
        <v>#N/A</v>
      </c>
      <c r="C67" s="180">
        <f>IF(ISNUMBER('将来負担比率（分子）の構造'!I$53), IF('将来負担比率（分子）の構造'!I$53 &lt; 0, 0, '将来負担比率（分子）の構造'!I$53), NA())</f>
        <v>5568</v>
      </c>
      <c r="D67" s="180" t="e">
        <f>NA()</f>
        <v>#N/A</v>
      </c>
      <c r="E67" s="180" t="e">
        <f>NA()</f>
        <v>#N/A</v>
      </c>
      <c r="F67" s="180">
        <f>IF(ISNUMBER('将来負担比率（分子）の構造'!J$53), IF('将来負担比率（分子）の構造'!J$53 &lt; 0, 0, '将来負担比率（分子）の構造'!J$53), NA())</f>
        <v>5929</v>
      </c>
      <c r="G67" s="180" t="e">
        <f>NA()</f>
        <v>#N/A</v>
      </c>
      <c r="H67" s="180" t="e">
        <f>NA()</f>
        <v>#N/A</v>
      </c>
      <c r="I67" s="180">
        <f>IF(ISNUMBER('将来負担比率（分子）の構造'!K$53), IF('将来負担比率（分子）の構造'!K$53 &lt; 0, 0, '将来負担比率（分子）の構造'!K$53), NA())</f>
        <v>6442</v>
      </c>
      <c r="J67" s="180" t="e">
        <f>NA()</f>
        <v>#N/A</v>
      </c>
      <c r="K67" s="180" t="e">
        <f>NA()</f>
        <v>#N/A</v>
      </c>
      <c r="L67" s="180">
        <f>IF(ISNUMBER('将来負担比率（分子）の構造'!L$53), IF('将来負担比率（分子）の構造'!L$53 &lt; 0, 0, '将来負担比率（分子）の構造'!L$53), NA())</f>
        <v>6545</v>
      </c>
      <c r="M67" s="180" t="e">
        <f>NA()</f>
        <v>#N/A</v>
      </c>
      <c r="N67" s="180" t="e">
        <f>NA()</f>
        <v>#N/A</v>
      </c>
      <c r="O67" s="180">
        <f>IF(ISNUMBER('将来負担比率（分子）の構造'!M$53), IF('将来負担比率（分子）の構造'!M$53 &lt; 0, 0, '将来負担比率（分子）の構造'!M$53), NA())</f>
        <v>6733</v>
      </c>
      <c r="P67" s="180" t="e">
        <f>NA()</f>
        <v>#N/A</v>
      </c>
    </row>
    <row r="70" spans="1:16">
      <c r="A70" s="182" t="s">
        <v>75</v>
      </c>
      <c r="B70" s="182"/>
      <c r="C70" s="182"/>
      <c r="D70" s="182"/>
      <c r="E70" s="182"/>
      <c r="F70" s="182"/>
    </row>
    <row r="71" spans="1:16">
      <c r="A71" s="183"/>
      <c r="B71" s="183" t="str">
        <f>基金残高に係る経年分析!F54</f>
        <v>H28</v>
      </c>
      <c r="C71" s="183" t="str">
        <f>基金残高に係る経年分析!G54</f>
        <v>H29</v>
      </c>
      <c r="D71" s="183" t="str">
        <f>基金残高に係る経年分析!H54</f>
        <v>H30</v>
      </c>
    </row>
    <row r="72" spans="1:16">
      <c r="A72" s="183" t="s">
        <v>76</v>
      </c>
      <c r="B72" s="184">
        <f>基金残高に係る経年分析!F55</f>
        <v>495</v>
      </c>
      <c r="C72" s="184">
        <f>基金残高に係る経年分析!G55</f>
        <v>389</v>
      </c>
      <c r="D72" s="184">
        <f>基金残高に係る経年分析!H55</f>
        <v>543</v>
      </c>
    </row>
    <row r="73" spans="1:16">
      <c r="A73" s="183" t="s">
        <v>77</v>
      </c>
      <c r="B73" s="184">
        <f>基金残高に係る経年分析!F56</f>
        <v>401</v>
      </c>
      <c r="C73" s="184">
        <f>基金残高に係る経年分析!G56</f>
        <v>408</v>
      </c>
      <c r="D73" s="184">
        <f>基金残高に係る経年分析!H56</f>
        <v>415</v>
      </c>
    </row>
    <row r="74" spans="1:16">
      <c r="A74" s="183" t="s">
        <v>78</v>
      </c>
      <c r="B74" s="184">
        <f>基金残高に係る経年分析!F57</f>
        <v>842</v>
      </c>
      <c r="C74" s="184">
        <f>基金残高に係る経年分析!G57</f>
        <v>838</v>
      </c>
      <c r="D74" s="184">
        <f>基金残高に係る経年分析!H57</f>
        <v>590</v>
      </c>
    </row>
  </sheetData>
  <sheetProtection algorithmName="SHA-512" hashValue="P6fhnm/XyEEHZytjkYcQLApQVixdbsB5Ubm0o1llTBz2KDBupwKpW1mhEvx4/Lj/3odplOi/KZ04ka/vvEJ6bg==" saltValue="HzttVySPGDLefxiqfWsfH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2020-02-26T05:47:10Z</cp:lastPrinted>
  <dcterms:created xsi:type="dcterms:W3CDTF">2020-02-10T02:35:33Z</dcterms:created>
  <dcterms:modified xsi:type="dcterms:W3CDTF">2020-10-01T08:31:31Z</dcterms:modified>
  <cp:category/>
</cp:coreProperties>
</file>